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ichaelvasey/Desktop/"/>
    </mc:Choice>
  </mc:AlternateContent>
  <bookViews>
    <workbookView xWindow="-20" yWindow="480" windowWidth="25620" windowHeight="15440" tabRatio="500"/>
  </bookViews>
  <sheets>
    <sheet name="AEs (%)" sheetId="1" r:id="rId1"/>
    <sheet name="AEs (%) Hi - Lo" sheetId="2" r:id="rId2"/>
    <sheet name="Long-term(≥ 3mths)" sheetId="5" r:id="rId3"/>
    <sheet name="≥ 50 Patients" sheetId="6" r:id="rId4"/>
    <sheet name="AEs (%) Split (10%)" sheetId="3" r:id="rId5"/>
    <sheet name="AE+" sheetId="4"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Z32" i="6" l="1"/>
  <c r="AX31" i="6"/>
  <c r="AX32" i="6"/>
  <c r="AY32" i="6"/>
  <c r="AV31" i="6"/>
  <c r="AV32" i="6"/>
  <c r="AW32" i="6"/>
  <c r="AT31" i="6"/>
  <c r="AT32" i="6"/>
  <c r="AU32" i="6"/>
  <c r="AR31" i="6"/>
  <c r="AR32" i="6"/>
  <c r="AS32" i="6"/>
  <c r="AP31" i="6"/>
  <c r="AP32" i="6"/>
  <c r="AQ32" i="6"/>
  <c r="AN31" i="6"/>
  <c r="AN32" i="6"/>
  <c r="AO32" i="6"/>
  <c r="AL31" i="6"/>
  <c r="AL32" i="6"/>
  <c r="AM32" i="6"/>
  <c r="AJ31" i="6"/>
  <c r="AJ32" i="6"/>
  <c r="AK32" i="6"/>
  <c r="AH31" i="6"/>
  <c r="AH32" i="6"/>
  <c r="AI32" i="6"/>
  <c r="AF31" i="6"/>
  <c r="AF32" i="6"/>
  <c r="AG32" i="6"/>
  <c r="AD31" i="6"/>
  <c r="AD32" i="6"/>
  <c r="AE32" i="6"/>
  <c r="AB31" i="6"/>
  <c r="AB32" i="6"/>
  <c r="AC32" i="6"/>
  <c r="Z31" i="6"/>
  <c r="Z32" i="6"/>
  <c r="AA32" i="6"/>
  <c r="X31" i="6"/>
  <c r="X32" i="6"/>
  <c r="Y32" i="6"/>
  <c r="V31" i="6"/>
  <c r="V32" i="6"/>
  <c r="W32" i="6"/>
  <c r="T31" i="6"/>
  <c r="T32" i="6"/>
  <c r="U32" i="6"/>
  <c r="R31" i="6"/>
  <c r="R32" i="6"/>
  <c r="S32" i="6"/>
  <c r="P31" i="6"/>
  <c r="P32" i="6"/>
  <c r="Q32" i="6"/>
  <c r="N31" i="6"/>
  <c r="N32" i="6"/>
  <c r="O32" i="6"/>
  <c r="L31" i="6"/>
  <c r="L32" i="6"/>
  <c r="M32" i="6"/>
  <c r="AZ31" i="6"/>
  <c r="I31" i="6"/>
  <c r="BA31" i="6"/>
  <c r="AY31" i="6"/>
  <c r="AW31" i="6"/>
  <c r="AU31" i="6"/>
  <c r="AS31" i="6"/>
  <c r="AQ31" i="6"/>
  <c r="AO31" i="6"/>
  <c r="AM31" i="6"/>
  <c r="AK31" i="6"/>
  <c r="AI31" i="6"/>
  <c r="AG31" i="6"/>
  <c r="AE31" i="6"/>
  <c r="AC31" i="6"/>
  <c r="AA31" i="6"/>
  <c r="Y31" i="6"/>
  <c r="W31" i="6"/>
  <c r="U31" i="6"/>
  <c r="S31" i="6"/>
  <c r="Q31" i="6"/>
  <c r="O31" i="6"/>
  <c r="M31" i="6"/>
  <c r="BA30" i="6"/>
  <c r="AY30" i="6"/>
  <c r="AW30" i="6"/>
  <c r="AU30" i="6"/>
  <c r="AS30" i="6"/>
  <c r="AQ30" i="6"/>
  <c r="AO30" i="6"/>
  <c r="AM30" i="6"/>
  <c r="AK30" i="6"/>
  <c r="AI30" i="6"/>
  <c r="AG30" i="6"/>
  <c r="AE30" i="6"/>
  <c r="AC30" i="6"/>
  <c r="AA30" i="6"/>
  <c r="Y30" i="6"/>
  <c r="W30" i="6"/>
  <c r="U30" i="6"/>
  <c r="S30" i="6"/>
  <c r="Q30" i="6"/>
  <c r="O30" i="6"/>
  <c r="M30" i="6"/>
  <c r="BA29" i="6"/>
  <c r="AY29" i="6"/>
  <c r="AW29" i="6"/>
  <c r="AU29" i="6"/>
  <c r="AS29" i="6"/>
  <c r="AQ29" i="6"/>
  <c r="AO29" i="6"/>
  <c r="AM29" i="6"/>
  <c r="AK29" i="6"/>
  <c r="AI29" i="6"/>
  <c r="AG29" i="6"/>
  <c r="AE29" i="6"/>
  <c r="AC29" i="6"/>
  <c r="AA29" i="6"/>
  <c r="Y29" i="6"/>
  <c r="W29" i="6"/>
  <c r="U29" i="6"/>
  <c r="S29" i="6"/>
  <c r="Q29" i="6"/>
  <c r="O29" i="6"/>
  <c r="M29" i="6"/>
  <c r="BA28" i="6"/>
  <c r="AY28" i="6"/>
  <c r="AW28" i="6"/>
  <c r="AU28" i="6"/>
  <c r="AS28" i="6"/>
  <c r="AQ28" i="6"/>
  <c r="AO28" i="6"/>
  <c r="AM28" i="6"/>
  <c r="AK28" i="6"/>
  <c r="AI28" i="6"/>
  <c r="AG28" i="6"/>
  <c r="AE28" i="6"/>
  <c r="AC28" i="6"/>
  <c r="AA28" i="6"/>
  <c r="Y28" i="6"/>
  <c r="W28" i="6"/>
  <c r="U28" i="6"/>
  <c r="S28" i="6"/>
  <c r="Q28" i="6"/>
  <c r="O28" i="6"/>
  <c r="M28" i="6"/>
  <c r="BA26" i="6"/>
  <c r="AY26" i="6"/>
  <c r="AW26" i="6"/>
  <c r="AU26" i="6"/>
  <c r="AS26" i="6"/>
  <c r="AQ26" i="6"/>
  <c r="AO26" i="6"/>
  <c r="AM26" i="6"/>
  <c r="AK26" i="6"/>
  <c r="AI26" i="6"/>
  <c r="AG26" i="6"/>
  <c r="AE26" i="6"/>
  <c r="AC26" i="6"/>
  <c r="AA26" i="6"/>
  <c r="Y26" i="6"/>
  <c r="W26" i="6"/>
  <c r="U26" i="6"/>
  <c r="S26" i="6"/>
  <c r="Q26" i="6"/>
  <c r="O26" i="6"/>
  <c r="M26" i="6"/>
  <c r="BA25" i="6"/>
  <c r="AY25" i="6"/>
  <c r="AW25" i="6"/>
  <c r="AU25" i="6"/>
  <c r="AS25" i="6"/>
  <c r="AQ25" i="6"/>
  <c r="AO25" i="6"/>
  <c r="AM25" i="6"/>
  <c r="AK25" i="6"/>
  <c r="AI25" i="6"/>
  <c r="AG25" i="6"/>
  <c r="AE25" i="6"/>
  <c r="AC25" i="6"/>
  <c r="AA25" i="6"/>
  <c r="Y25" i="6"/>
  <c r="W25" i="6"/>
  <c r="U25" i="6"/>
  <c r="S25" i="6"/>
  <c r="Q25" i="6"/>
  <c r="O25" i="6"/>
  <c r="M25" i="6"/>
  <c r="BA24" i="6"/>
  <c r="AY24" i="6"/>
  <c r="AW24" i="6"/>
  <c r="AU24" i="6"/>
  <c r="AS24" i="6"/>
  <c r="AQ24" i="6"/>
  <c r="AO24" i="6"/>
  <c r="AM24" i="6"/>
  <c r="AK24" i="6"/>
  <c r="AI24" i="6"/>
  <c r="AG24" i="6"/>
  <c r="AE24" i="6"/>
  <c r="AC24" i="6"/>
  <c r="AA24" i="6"/>
  <c r="Y24" i="6"/>
  <c r="W24" i="6"/>
  <c r="U24" i="6"/>
  <c r="S24" i="6"/>
  <c r="Q24" i="6"/>
  <c r="O24" i="6"/>
  <c r="M24" i="6"/>
  <c r="BA23" i="6"/>
  <c r="AY23" i="6"/>
  <c r="AW23" i="6"/>
  <c r="AU23" i="6"/>
  <c r="AS23" i="6"/>
  <c r="AQ23" i="6"/>
  <c r="AO23" i="6"/>
  <c r="AM23" i="6"/>
  <c r="AK23" i="6"/>
  <c r="AI23" i="6"/>
  <c r="AG23" i="6"/>
  <c r="AE23" i="6"/>
  <c r="AC23" i="6"/>
  <c r="AA23" i="6"/>
  <c r="Y23" i="6"/>
  <c r="W23" i="6"/>
  <c r="U23" i="6"/>
  <c r="S23" i="6"/>
  <c r="Q23" i="6"/>
  <c r="O23" i="6"/>
  <c r="M23" i="6"/>
  <c r="BA22" i="6"/>
  <c r="AY22" i="6"/>
  <c r="AW22" i="6"/>
  <c r="AU22" i="6"/>
  <c r="AS22" i="6"/>
  <c r="AQ22" i="6"/>
  <c r="AO22" i="6"/>
  <c r="AM22" i="6"/>
  <c r="AK22" i="6"/>
  <c r="AI22" i="6"/>
  <c r="AG22" i="6"/>
  <c r="AE22" i="6"/>
  <c r="AC22" i="6"/>
  <c r="AA22" i="6"/>
  <c r="Y22" i="6"/>
  <c r="W22" i="6"/>
  <c r="U22" i="6"/>
  <c r="S22" i="6"/>
  <c r="Q22" i="6"/>
  <c r="O22" i="6"/>
  <c r="BA21" i="6"/>
  <c r="AY21" i="6"/>
  <c r="AW21" i="6"/>
  <c r="AU21" i="6"/>
  <c r="AS21" i="6"/>
  <c r="AQ21" i="6"/>
  <c r="AO21" i="6"/>
  <c r="AM21" i="6"/>
  <c r="AK21" i="6"/>
  <c r="AI21" i="6"/>
  <c r="AG21" i="6"/>
  <c r="AE21" i="6"/>
  <c r="AC21" i="6"/>
  <c r="AA21" i="6"/>
  <c r="Y21" i="6"/>
  <c r="W21" i="6"/>
  <c r="U21" i="6"/>
  <c r="S21" i="6"/>
  <c r="Q21" i="6"/>
  <c r="O21" i="6"/>
  <c r="M21" i="6"/>
  <c r="BA20" i="6"/>
  <c r="AY20" i="6"/>
  <c r="AW20" i="6"/>
  <c r="AU20" i="6"/>
  <c r="AS20" i="6"/>
  <c r="AQ20" i="6"/>
  <c r="AO20" i="6"/>
  <c r="AM20" i="6"/>
  <c r="AK20" i="6"/>
  <c r="AI20" i="6"/>
  <c r="AG20" i="6"/>
  <c r="AE20" i="6"/>
  <c r="AC20" i="6"/>
  <c r="AA20" i="6"/>
  <c r="Y20" i="6"/>
  <c r="W20" i="6"/>
  <c r="U20" i="6"/>
  <c r="S20" i="6"/>
  <c r="Q20" i="6"/>
  <c r="O20" i="6"/>
  <c r="M20" i="6"/>
  <c r="BA19" i="6"/>
  <c r="AY19" i="6"/>
  <c r="AW19" i="6"/>
  <c r="AU19" i="6"/>
  <c r="AS19" i="6"/>
  <c r="AQ19" i="6"/>
  <c r="AO19" i="6"/>
  <c r="AM19" i="6"/>
  <c r="AK19" i="6"/>
  <c r="AI19" i="6"/>
  <c r="AG19" i="6"/>
  <c r="AE19" i="6"/>
  <c r="AC19" i="6"/>
  <c r="AA19" i="6"/>
  <c r="Y19" i="6"/>
  <c r="W19" i="6"/>
  <c r="U19" i="6"/>
  <c r="S19" i="6"/>
  <c r="Q19" i="6"/>
  <c r="O19" i="6"/>
  <c r="M19" i="6"/>
  <c r="BA18" i="6"/>
  <c r="AY18" i="6"/>
  <c r="AW18" i="6"/>
  <c r="AU18" i="6"/>
  <c r="AS18" i="6"/>
  <c r="AQ18" i="6"/>
  <c r="AO18" i="6"/>
  <c r="AM18" i="6"/>
  <c r="AK18" i="6"/>
  <c r="AI18" i="6"/>
  <c r="AG18" i="6"/>
  <c r="AE18" i="6"/>
  <c r="AC18" i="6"/>
  <c r="AA18" i="6"/>
  <c r="Y18" i="6"/>
  <c r="W18" i="6"/>
  <c r="U18" i="6"/>
  <c r="S18" i="6"/>
  <c r="Q18" i="6"/>
  <c r="O18" i="6"/>
  <c r="M18" i="6"/>
  <c r="BA17" i="6"/>
  <c r="AY17" i="6"/>
  <c r="AW17" i="6"/>
  <c r="AU17" i="6"/>
  <c r="AS17" i="6"/>
  <c r="AQ17" i="6"/>
  <c r="AO17" i="6"/>
  <c r="AM17" i="6"/>
  <c r="AK17" i="6"/>
  <c r="AI17" i="6"/>
  <c r="AG17" i="6"/>
  <c r="AE17" i="6"/>
  <c r="AC17" i="6"/>
  <c r="AA17" i="6"/>
  <c r="Y17" i="6"/>
  <c r="W17" i="6"/>
  <c r="U17" i="6"/>
  <c r="S17" i="6"/>
  <c r="Q17" i="6"/>
  <c r="O17" i="6"/>
  <c r="M17" i="6"/>
  <c r="BA16" i="6"/>
  <c r="AY16" i="6"/>
  <c r="AW16" i="6"/>
  <c r="AU16" i="6"/>
  <c r="AS16" i="6"/>
  <c r="AQ16" i="6"/>
  <c r="AO16" i="6"/>
  <c r="AM16" i="6"/>
  <c r="AK16" i="6"/>
  <c r="AI16" i="6"/>
  <c r="AG16" i="6"/>
  <c r="AE16" i="6"/>
  <c r="AC16" i="6"/>
  <c r="AA16" i="6"/>
  <c r="Y16" i="6"/>
  <c r="W16" i="6"/>
  <c r="U16" i="6"/>
  <c r="S16" i="6"/>
  <c r="Q16" i="6"/>
  <c r="O16" i="6"/>
  <c r="M16" i="6"/>
  <c r="BA14" i="6"/>
  <c r="AY14" i="6"/>
  <c r="AW14" i="6"/>
  <c r="AU14" i="6"/>
  <c r="AS14" i="6"/>
  <c r="AQ14" i="6"/>
  <c r="AO14" i="6"/>
  <c r="AM14" i="6"/>
  <c r="AK14" i="6"/>
  <c r="AI14" i="6"/>
  <c r="AG14" i="6"/>
  <c r="AE14" i="6"/>
  <c r="AC14" i="6"/>
  <c r="AA14" i="6"/>
  <c r="Y14" i="6"/>
  <c r="W14" i="6"/>
  <c r="U14" i="6"/>
  <c r="S14" i="6"/>
  <c r="Q14" i="6"/>
  <c r="O14" i="6"/>
  <c r="M14" i="6"/>
  <c r="BA13" i="6"/>
  <c r="AY13" i="6"/>
  <c r="AW13" i="6"/>
  <c r="AU13" i="6"/>
  <c r="AS13" i="6"/>
  <c r="AQ13" i="6"/>
  <c r="AO13" i="6"/>
  <c r="AM13" i="6"/>
  <c r="AK13" i="6"/>
  <c r="AI13" i="6"/>
  <c r="AG13" i="6"/>
  <c r="AE13" i="6"/>
  <c r="AC13" i="6"/>
  <c r="AA13" i="6"/>
  <c r="Y13" i="6"/>
  <c r="W13" i="6"/>
  <c r="U13" i="6"/>
  <c r="S13" i="6"/>
  <c r="Q13" i="6"/>
  <c r="O13" i="6"/>
  <c r="M13" i="6"/>
  <c r="Y12" i="6"/>
  <c r="W12" i="6"/>
  <c r="U12" i="6"/>
  <c r="S12" i="6"/>
  <c r="Q12" i="6"/>
  <c r="O12" i="6"/>
  <c r="M12" i="6"/>
  <c r="BA11" i="6"/>
  <c r="AY11" i="6"/>
  <c r="AW11" i="6"/>
  <c r="AU11" i="6"/>
  <c r="AS11" i="6"/>
  <c r="AQ11" i="6"/>
  <c r="AO11" i="6"/>
  <c r="AM11" i="6"/>
  <c r="AK11" i="6"/>
  <c r="AI11" i="6"/>
  <c r="AG11" i="6"/>
  <c r="AE11" i="6"/>
  <c r="AC11" i="6"/>
  <c r="AA11" i="6"/>
  <c r="Y11" i="6"/>
  <c r="W11" i="6"/>
  <c r="U11" i="6"/>
  <c r="S11" i="6"/>
  <c r="Q11" i="6"/>
  <c r="O11" i="6"/>
  <c r="M11" i="6"/>
  <c r="AZ48" i="5"/>
  <c r="AZ49" i="5"/>
  <c r="BA49" i="5"/>
  <c r="AX48" i="5"/>
  <c r="AX49" i="5"/>
  <c r="AY49" i="5"/>
  <c r="AV48" i="5"/>
  <c r="AV49" i="5"/>
  <c r="AW49" i="5"/>
  <c r="AT48" i="5"/>
  <c r="AT49" i="5"/>
  <c r="AU49" i="5"/>
  <c r="AR48" i="5"/>
  <c r="AR49" i="5"/>
  <c r="AS49" i="5"/>
  <c r="AP48" i="5"/>
  <c r="AP49" i="5"/>
  <c r="AQ49" i="5"/>
  <c r="AN48" i="5"/>
  <c r="AN49" i="5"/>
  <c r="AO49" i="5"/>
  <c r="AL48" i="5"/>
  <c r="AL49" i="5"/>
  <c r="AM49" i="5"/>
  <c r="AJ48" i="5"/>
  <c r="AJ49" i="5"/>
  <c r="AK49" i="5"/>
  <c r="AH48" i="5"/>
  <c r="AH49" i="5"/>
  <c r="AI49" i="5"/>
  <c r="AF48" i="5"/>
  <c r="AF49" i="5"/>
  <c r="AG49" i="5"/>
  <c r="AD48" i="5"/>
  <c r="AD49" i="5"/>
  <c r="AE49" i="5"/>
  <c r="AB48" i="5"/>
  <c r="AB49" i="5"/>
  <c r="AC49" i="5"/>
  <c r="Z48" i="5"/>
  <c r="Z49" i="5"/>
  <c r="AA49" i="5"/>
  <c r="X48" i="5"/>
  <c r="X49" i="5"/>
  <c r="Y49" i="5"/>
  <c r="V48" i="5"/>
  <c r="V49" i="5"/>
  <c r="W49" i="5"/>
  <c r="T48" i="5"/>
  <c r="T49" i="5"/>
  <c r="U49" i="5"/>
  <c r="R48" i="5"/>
  <c r="R49" i="5"/>
  <c r="S49" i="5"/>
  <c r="P48" i="5"/>
  <c r="P49" i="5"/>
  <c r="Q49" i="5"/>
  <c r="N48" i="5"/>
  <c r="N49" i="5"/>
  <c r="O49" i="5"/>
  <c r="L48" i="5"/>
  <c r="L49" i="5"/>
  <c r="M49" i="5"/>
  <c r="I48" i="5"/>
  <c r="BA48" i="5"/>
  <c r="AY48" i="5"/>
  <c r="AW48" i="5"/>
  <c r="AU48" i="5"/>
  <c r="AS48" i="5"/>
  <c r="AQ48" i="5"/>
  <c r="AO48" i="5"/>
  <c r="AM48" i="5"/>
  <c r="AK48" i="5"/>
  <c r="AI48" i="5"/>
  <c r="AG48" i="5"/>
  <c r="AE48" i="5"/>
  <c r="AC48" i="5"/>
  <c r="AA48" i="5"/>
  <c r="Y48" i="5"/>
  <c r="W48" i="5"/>
  <c r="U48" i="5"/>
  <c r="S48" i="5"/>
  <c r="Q48" i="5"/>
  <c r="O48" i="5"/>
  <c r="M48" i="5"/>
  <c r="BA47" i="5"/>
  <c r="AY47" i="5"/>
  <c r="AW47" i="5"/>
  <c r="AU47" i="5"/>
  <c r="AS47" i="5"/>
  <c r="AQ47" i="5"/>
  <c r="AO47" i="5"/>
  <c r="AM47" i="5"/>
  <c r="AK47" i="5"/>
  <c r="AI47" i="5"/>
  <c r="AG47" i="5"/>
  <c r="AE47" i="5"/>
  <c r="AC47" i="5"/>
  <c r="AA47" i="5"/>
  <c r="Y47" i="5"/>
  <c r="W47" i="5"/>
  <c r="U47" i="5"/>
  <c r="S47" i="5"/>
  <c r="Q47" i="5"/>
  <c r="O47" i="5"/>
  <c r="M47" i="5"/>
  <c r="BA46" i="5"/>
  <c r="AY46" i="5"/>
  <c r="AW46" i="5"/>
  <c r="AU46" i="5"/>
  <c r="AS46" i="5"/>
  <c r="AQ46" i="5"/>
  <c r="AO46" i="5"/>
  <c r="AM46" i="5"/>
  <c r="AK46" i="5"/>
  <c r="AI46" i="5"/>
  <c r="AG46" i="5"/>
  <c r="AE46" i="5"/>
  <c r="AC46" i="5"/>
  <c r="AA46" i="5"/>
  <c r="Y46" i="5"/>
  <c r="W46" i="5"/>
  <c r="U46" i="5"/>
  <c r="S46" i="5"/>
  <c r="Q46" i="5"/>
  <c r="O46" i="5"/>
  <c r="M46" i="5"/>
  <c r="BA45" i="5"/>
  <c r="AY45" i="5"/>
  <c r="AW45" i="5"/>
  <c r="AU45" i="5"/>
  <c r="AS45" i="5"/>
  <c r="AQ45" i="5"/>
  <c r="AO45" i="5"/>
  <c r="AM45" i="5"/>
  <c r="AK45" i="5"/>
  <c r="AI45" i="5"/>
  <c r="AG45" i="5"/>
  <c r="AE45" i="5"/>
  <c r="AC45" i="5"/>
  <c r="AA45" i="5"/>
  <c r="Y45" i="5"/>
  <c r="W45" i="5"/>
  <c r="U45" i="5"/>
  <c r="S45" i="5"/>
  <c r="Q45" i="5"/>
  <c r="O45" i="5"/>
  <c r="M45" i="5"/>
  <c r="BA44" i="5"/>
  <c r="AY44" i="5"/>
  <c r="AU44" i="5"/>
  <c r="AS44" i="5"/>
  <c r="AQ44" i="5"/>
  <c r="AO44" i="5"/>
  <c r="AM44" i="5"/>
  <c r="AK44" i="5"/>
  <c r="AI44" i="5"/>
  <c r="AG44" i="5"/>
  <c r="AE44" i="5"/>
  <c r="AC44" i="5"/>
  <c r="AA44" i="5"/>
  <c r="Y44" i="5"/>
  <c r="W44" i="5"/>
  <c r="U44" i="5"/>
  <c r="S44" i="5"/>
  <c r="Q44" i="5"/>
  <c r="O44" i="5"/>
  <c r="M44" i="5"/>
  <c r="BA43" i="5"/>
  <c r="AY43" i="5"/>
  <c r="AW43" i="5"/>
  <c r="AU43" i="5"/>
  <c r="AS43" i="5"/>
  <c r="AQ43" i="5"/>
  <c r="AO43" i="5"/>
  <c r="AM43" i="5"/>
  <c r="AK43" i="5"/>
  <c r="AI43" i="5"/>
  <c r="AG43" i="5"/>
  <c r="AE43" i="5"/>
  <c r="AC43" i="5"/>
  <c r="AA43" i="5"/>
  <c r="Y43" i="5"/>
  <c r="W43" i="5"/>
  <c r="U43" i="5"/>
  <c r="S43" i="5"/>
  <c r="Q43" i="5"/>
  <c r="O43" i="5"/>
  <c r="M43" i="5"/>
  <c r="BA42" i="5"/>
  <c r="AY42" i="5"/>
  <c r="AW42" i="5"/>
  <c r="AU42" i="5"/>
  <c r="AS42" i="5"/>
  <c r="AQ42" i="5"/>
  <c r="AO42" i="5"/>
  <c r="AM42" i="5"/>
  <c r="AK42" i="5"/>
  <c r="AI42" i="5"/>
  <c r="AG42" i="5"/>
  <c r="AE42" i="5"/>
  <c r="AC42" i="5"/>
  <c r="AA42" i="5"/>
  <c r="Y42" i="5"/>
  <c r="W42" i="5"/>
  <c r="U42" i="5"/>
  <c r="S42" i="5"/>
  <c r="Q42" i="5"/>
  <c r="O42" i="5"/>
  <c r="M42" i="5"/>
  <c r="BA37" i="5"/>
  <c r="AY37" i="5"/>
  <c r="AW37" i="5"/>
  <c r="AU37" i="5"/>
  <c r="AS37" i="5"/>
  <c r="AQ37" i="5"/>
  <c r="AO37" i="5"/>
  <c r="AM37" i="5"/>
  <c r="AK37" i="5"/>
  <c r="AI37" i="5"/>
  <c r="AG37" i="5"/>
  <c r="AE37" i="5"/>
  <c r="AC37" i="5"/>
  <c r="AA37" i="5"/>
  <c r="Y37" i="5"/>
  <c r="W37" i="5"/>
  <c r="U37" i="5"/>
  <c r="S37" i="5"/>
  <c r="Q37" i="5"/>
  <c r="O37" i="5"/>
  <c r="M37" i="5"/>
  <c r="BA36" i="5"/>
  <c r="AY36" i="5"/>
  <c r="AW36" i="5"/>
  <c r="AU36" i="5"/>
  <c r="AS36" i="5"/>
  <c r="AQ36" i="5"/>
  <c r="AO36" i="5"/>
  <c r="AM36" i="5"/>
  <c r="AK36" i="5"/>
  <c r="AI36" i="5"/>
  <c r="AG36" i="5"/>
  <c r="AE36" i="5"/>
  <c r="AC36" i="5"/>
  <c r="AA36" i="5"/>
  <c r="Y36" i="5"/>
  <c r="W36" i="5"/>
  <c r="U36" i="5"/>
  <c r="S36" i="5"/>
  <c r="Q36" i="5"/>
  <c r="O36" i="5"/>
  <c r="M36" i="5"/>
  <c r="BA35" i="5"/>
  <c r="AY35" i="5"/>
  <c r="AW35" i="5"/>
  <c r="AU35" i="5"/>
  <c r="AS35" i="5"/>
  <c r="AQ35" i="5"/>
  <c r="AO35" i="5"/>
  <c r="AM35" i="5"/>
  <c r="AK35" i="5"/>
  <c r="AI35" i="5"/>
  <c r="AG35" i="5"/>
  <c r="AE35" i="5"/>
  <c r="AC35" i="5"/>
  <c r="AA35" i="5"/>
  <c r="Y35" i="5"/>
  <c r="W35" i="5"/>
  <c r="U35" i="5"/>
  <c r="S35" i="5"/>
  <c r="Q35" i="5"/>
  <c r="O35" i="5"/>
  <c r="M35" i="5"/>
  <c r="BA32" i="5"/>
  <c r="AY32" i="5"/>
  <c r="AW32" i="5"/>
  <c r="AU32" i="5"/>
  <c r="AS32" i="5"/>
  <c r="AQ32" i="5"/>
  <c r="AO32" i="5"/>
  <c r="AM32" i="5"/>
  <c r="AK32" i="5"/>
  <c r="AI32" i="5"/>
  <c r="AG32" i="5"/>
  <c r="AE32" i="5"/>
  <c r="AC32" i="5"/>
  <c r="AA32" i="5"/>
  <c r="Y32" i="5"/>
  <c r="W32" i="5"/>
  <c r="U32" i="5"/>
  <c r="S32" i="5"/>
  <c r="Q32" i="5"/>
  <c r="O32" i="5"/>
  <c r="M32" i="5"/>
  <c r="BA31" i="5"/>
  <c r="AY31" i="5"/>
  <c r="AW31" i="5"/>
  <c r="AU31" i="5"/>
  <c r="AS31" i="5"/>
  <c r="AQ31" i="5"/>
  <c r="AO31" i="5"/>
  <c r="AM31" i="5"/>
  <c r="AK31" i="5"/>
  <c r="AI31" i="5"/>
  <c r="AG31" i="5"/>
  <c r="AE31" i="5"/>
  <c r="AC31" i="5"/>
  <c r="AA31" i="5"/>
  <c r="Y31" i="5"/>
  <c r="W31" i="5"/>
  <c r="U31" i="5"/>
  <c r="S31" i="5"/>
  <c r="Q31" i="5"/>
  <c r="O31" i="5"/>
  <c r="M31" i="5"/>
  <c r="BA29" i="5"/>
  <c r="AY29" i="5"/>
  <c r="AW29" i="5"/>
  <c r="AU29" i="5"/>
  <c r="AS29" i="5"/>
  <c r="AQ29" i="5"/>
  <c r="AO29" i="5"/>
  <c r="AM29" i="5"/>
  <c r="AK29" i="5"/>
  <c r="AI29" i="5"/>
  <c r="AG29" i="5"/>
  <c r="AE29" i="5"/>
  <c r="AC29" i="5"/>
  <c r="AA29" i="5"/>
  <c r="Y29" i="5"/>
  <c r="W29" i="5"/>
  <c r="U29" i="5"/>
  <c r="S29" i="5"/>
  <c r="Q29" i="5"/>
  <c r="O29" i="5"/>
  <c r="M29" i="5"/>
  <c r="BA28" i="5"/>
  <c r="AY28" i="5"/>
  <c r="AW28" i="5"/>
  <c r="AU28" i="5"/>
  <c r="AS28" i="5"/>
  <c r="AQ28" i="5"/>
  <c r="AO28" i="5"/>
  <c r="AM28" i="5"/>
  <c r="AK28" i="5"/>
  <c r="AI28" i="5"/>
  <c r="AG28" i="5"/>
  <c r="AE28" i="5"/>
  <c r="AC28" i="5"/>
  <c r="AA28" i="5"/>
  <c r="Y28" i="5"/>
  <c r="W28" i="5"/>
  <c r="U28" i="5"/>
  <c r="S28" i="5"/>
  <c r="Q28" i="5"/>
  <c r="O28" i="5"/>
  <c r="M28" i="5"/>
  <c r="BA27" i="5"/>
  <c r="AY27" i="5"/>
  <c r="AW27" i="5"/>
  <c r="AU27" i="5"/>
  <c r="AS27" i="5"/>
  <c r="AQ27" i="5"/>
  <c r="AO27" i="5"/>
  <c r="AM27" i="5"/>
  <c r="AK27" i="5"/>
  <c r="AI27" i="5"/>
  <c r="AG27" i="5"/>
  <c r="AE27" i="5"/>
  <c r="AC27" i="5"/>
  <c r="AA27" i="5"/>
  <c r="Y27" i="5"/>
  <c r="W27" i="5"/>
  <c r="U27" i="5"/>
  <c r="S27" i="5"/>
  <c r="Q27" i="5"/>
  <c r="O27" i="5"/>
  <c r="M27" i="5"/>
  <c r="BA26" i="5"/>
  <c r="AY26" i="5"/>
  <c r="AW26" i="5"/>
  <c r="AU26" i="5"/>
  <c r="AS26" i="5"/>
  <c r="AQ26" i="5"/>
  <c r="AO26" i="5"/>
  <c r="AM26" i="5"/>
  <c r="AK26" i="5"/>
  <c r="AI26" i="5"/>
  <c r="AG26" i="5"/>
  <c r="AE26" i="5"/>
  <c r="AC26" i="5"/>
  <c r="AA26" i="5"/>
  <c r="Y26" i="5"/>
  <c r="W26" i="5"/>
  <c r="U26" i="5"/>
  <c r="S26" i="5"/>
  <c r="Q26" i="5"/>
  <c r="O26" i="5"/>
  <c r="M26" i="5"/>
  <c r="BA25" i="5"/>
  <c r="AY25" i="5"/>
  <c r="AW25" i="5"/>
  <c r="AU25" i="5"/>
  <c r="AS25" i="5"/>
  <c r="AQ25" i="5"/>
  <c r="AO25" i="5"/>
  <c r="AM25" i="5"/>
  <c r="AK25" i="5"/>
  <c r="AI25" i="5"/>
  <c r="AG25" i="5"/>
  <c r="AE25" i="5"/>
  <c r="AC25" i="5"/>
  <c r="AA25" i="5"/>
  <c r="Y25" i="5"/>
  <c r="W25" i="5"/>
  <c r="U25" i="5"/>
  <c r="S25" i="5"/>
  <c r="Q25" i="5"/>
  <c r="O25" i="5"/>
  <c r="M25" i="5"/>
  <c r="BA24" i="5"/>
  <c r="AY24" i="5"/>
  <c r="AW24" i="5"/>
  <c r="AU24" i="5"/>
  <c r="AS24" i="5"/>
  <c r="AQ24" i="5"/>
  <c r="AO24" i="5"/>
  <c r="AM24" i="5"/>
  <c r="AK24" i="5"/>
  <c r="AI24" i="5"/>
  <c r="AG24" i="5"/>
  <c r="AE24" i="5"/>
  <c r="AC24" i="5"/>
  <c r="AA24" i="5"/>
  <c r="Y24" i="5"/>
  <c r="W24" i="5"/>
  <c r="U24" i="5"/>
  <c r="S24" i="5"/>
  <c r="Q24" i="5"/>
  <c r="O24" i="5"/>
  <c r="M24" i="5"/>
  <c r="AE23" i="5"/>
  <c r="M23" i="5"/>
  <c r="Q22" i="5"/>
  <c r="BA21" i="5"/>
  <c r="AY21" i="5"/>
  <c r="AW21" i="5"/>
  <c r="AU21" i="5"/>
  <c r="AS21" i="5"/>
  <c r="AQ21" i="5"/>
  <c r="AO21" i="5"/>
  <c r="AM21" i="5"/>
  <c r="AK21" i="5"/>
  <c r="AI21" i="5"/>
  <c r="AG21" i="5"/>
  <c r="AE21" i="5"/>
  <c r="AC21" i="5"/>
  <c r="AA21" i="5"/>
  <c r="Y21" i="5"/>
  <c r="W21" i="5"/>
  <c r="U21" i="5"/>
  <c r="S21" i="5"/>
  <c r="Q21" i="5"/>
  <c r="O21" i="5"/>
  <c r="M21" i="5"/>
  <c r="BA18" i="5"/>
  <c r="AY18" i="5"/>
  <c r="AW18" i="5"/>
  <c r="AU18" i="5"/>
  <c r="AS18" i="5"/>
  <c r="AQ18" i="5"/>
  <c r="AO18" i="5"/>
  <c r="AM18" i="5"/>
  <c r="AK18" i="5"/>
  <c r="AI18" i="5"/>
  <c r="AG18" i="5"/>
  <c r="AE18" i="5"/>
  <c r="AC18" i="5"/>
  <c r="AA18" i="5"/>
  <c r="Y18" i="5"/>
  <c r="W18" i="5"/>
  <c r="U18" i="5"/>
  <c r="S18" i="5"/>
  <c r="Q18" i="5"/>
  <c r="O18" i="5"/>
  <c r="M18" i="5"/>
  <c r="BA17" i="5"/>
  <c r="AY17" i="5"/>
  <c r="AW17" i="5"/>
  <c r="AU17" i="5"/>
  <c r="AS17" i="5"/>
  <c r="AQ17" i="5"/>
  <c r="AO17" i="5"/>
  <c r="AM17" i="5"/>
  <c r="AK17" i="5"/>
  <c r="AI17" i="5"/>
  <c r="AG17" i="5"/>
  <c r="AE17" i="5"/>
  <c r="AC17" i="5"/>
  <c r="AA17" i="5"/>
  <c r="Y17" i="5"/>
  <c r="W17" i="5"/>
  <c r="U17" i="5"/>
  <c r="S17" i="5"/>
  <c r="Q17" i="5"/>
  <c r="O17" i="5"/>
  <c r="M17" i="5"/>
  <c r="BA16" i="5"/>
  <c r="AY16" i="5"/>
  <c r="AW16" i="5"/>
  <c r="AU16" i="5"/>
  <c r="AS16" i="5"/>
  <c r="AQ16" i="5"/>
  <c r="AO16" i="5"/>
  <c r="AM16" i="5"/>
  <c r="AK16" i="5"/>
  <c r="AI16" i="5"/>
  <c r="AG16" i="5"/>
  <c r="AE16" i="5"/>
  <c r="AC16" i="5"/>
  <c r="AA16" i="5"/>
  <c r="Y16" i="5"/>
  <c r="W16" i="5"/>
  <c r="U16" i="5"/>
  <c r="S16" i="5"/>
  <c r="Q16" i="5"/>
  <c r="O16" i="5"/>
  <c r="M16" i="5"/>
  <c r="BA15" i="5"/>
  <c r="AY15" i="5"/>
  <c r="AW15" i="5"/>
  <c r="AU15" i="5"/>
  <c r="AS15" i="5"/>
  <c r="AQ15" i="5"/>
  <c r="AO15" i="5"/>
  <c r="AM15" i="5"/>
  <c r="AK15" i="5"/>
  <c r="AI15" i="5"/>
  <c r="AG15" i="5"/>
  <c r="AE15" i="5"/>
  <c r="AC15" i="5"/>
  <c r="AA15" i="5"/>
  <c r="Y15" i="5"/>
  <c r="W15" i="5"/>
  <c r="U15" i="5"/>
  <c r="S15" i="5"/>
  <c r="Q15" i="5"/>
  <c r="O15" i="5"/>
  <c r="M15" i="5"/>
  <c r="Y12" i="5"/>
  <c r="W12" i="5"/>
  <c r="U12" i="5"/>
  <c r="S12" i="5"/>
  <c r="Q12" i="5"/>
  <c r="O12" i="5"/>
  <c r="M12" i="5"/>
  <c r="BA11" i="5"/>
  <c r="AY11" i="5"/>
  <c r="AW11" i="5"/>
  <c r="AU11" i="5"/>
  <c r="AS11" i="5"/>
  <c r="AQ11" i="5"/>
  <c r="AO11" i="5"/>
  <c r="AM11" i="5"/>
  <c r="AK11" i="5"/>
  <c r="AI11" i="5"/>
  <c r="AG11" i="5"/>
  <c r="AE11" i="5"/>
  <c r="AC11" i="5"/>
  <c r="AA11" i="5"/>
  <c r="Y11" i="5"/>
  <c r="W11" i="5"/>
  <c r="U11" i="5"/>
  <c r="S11" i="5"/>
  <c r="Q11" i="5"/>
  <c r="O11" i="5"/>
  <c r="M11" i="5"/>
  <c r="AZ58" i="4"/>
  <c r="AX57" i="4"/>
  <c r="AX58" i="4"/>
  <c r="AY58" i="4"/>
  <c r="AV57" i="4"/>
  <c r="AV58" i="4"/>
  <c r="AW58" i="4"/>
  <c r="AT57" i="4"/>
  <c r="AT58" i="4"/>
  <c r="AU58" i="4"/>
  <c r="AR57" i="4"/>
  <c r="AR58" i="4"/>
  <c r="AS58" i="4"/>
  <c r="AP57" i="4"/>
  <c r="AP58" i="4"/>
  <c r="AQ58" i="4"/>
  <c r="AN57" i="4"/>
  <c r="AN58" i="4"/>
  <c r="AO58" i="4"/>
  <c r="AL57" i="4"/>
  <c r="AL58" i="4"/>
  <c r="AM58" i="4"/>
  <c r="AJ57" i="4"/>
  <c r="AJ58" i="4"/>
  <c r="AK58" i="4"/>
  <c r="AH57" i="4"/>
  <c r="AH58" i="4"/>
  <c r="AI58" i="4"/>
  <c r="AF57" i="4"/>
  <c r="AF58" i="4"/>
  <c r="AG58" i="4"/>
  <c r="AD57" i="4"/>
  <c r="AD58" i="4"/>
  <c r="AE58" i="4"/>
  <c r="AB57" i="4"/>
  <c r="AB58" i="4"/>
  <c r="AC58" i="4"/>
  <c r="Z57" i="4"/>
  <c r="Z58" i="4"/>
  <c r="AA58" i="4"/>
  <c r="X57" i="4"/>
  <c r="X58" i="4"/>
  <c r="Y58" i="4"/>
  <c r="V57" i="4"/>
  <c r="V58" i="4"/>
  <c r="W58" i="4"/>
  <c r="T57" i="4"/>
  <c r="T58" i="4"/>
  <c r="U58" i="4"/>
  <c r="R57" i="4"/>
  <c r="R58" i="4"/>
  <c r="S58" i="4"/>
  <c r="P57" i="4"/>
  <c r="P58" i="4"/>
  <c r="Q58" i="4"/>
  <c r="N57" i="4"/>
  <c r="N58" i="4"/>
  <c r="O58" i="4"/>
  <c r="L57" i="4"/>
  <c r="L58" i="4"/>
  <c r="M58" i="4"/>
  <c r="AZ57" i="4"/>
  <c r="I57" i="4"/>
  <c r="BA57" i="4"/>
  <c r="AY57" i="4"/>
  <c r="AW57" i="4"/>
  <c r="AU57" i="4"/>
  <c r="AS57" i="4"/>
  <c r="AQ57" i="4"/>
  <c r="AO57" i="4"/>
  <c r="AM57" i="4"/>
  <c r="AK57" i="4"/>
  <c r="AI57" i="4"/>
  <c r="AG57" i="4"/>
  <c r="AE57" i="4"/>
  <c r="AC57" i="4"/>
  <c r="AA57" i="4"/>
  <c r="Y57" i="4"/>
  <c r="W57" i="4"/>
  <c r="U57" i="4"/>
  <c r="S57" i="4"/>
  <c r="Q57" i="4"/>
  <c r="O57" i="4"/>
  <c r="M57" i="4"/>
  <c r="BA56" i="4"/>
  <c r="AY56" i="4"/>
  <c r="AW56" i="4"/>
  <c r="AU56" i="4"/>
  <c r="AS56" i="4"/>
  <c r="AQ56" i="4"/>
  <c r="AO56" i="4"/>
  <c r="AM56" i="4"/>
  <c r="AK56" i="4"/>
  <c r="AI56" i="4"/>
  <c r="AG56" i="4"/>
  <c r="AE56" i="4"/>
  <c r="AC56" i="4"/>
  <c r="AA56" i="4"/>
  <c r="Y56" i="4"/>
  <c r="W56" i="4"/>
  <c r="U56" i="4"/>
  <c r="S56" i="4"/>
  <c r="Q56" i="4"/>
  <c r="O56" i="4"/>
  <c r="M56" i="4"/>
  <c r="BA55" i="4"/>
  <c r="AY55" i="4"/>
  <c r="AW55" i="4"/>
  <c r="AU55" i="4"/>
  <c r="AS55" i="4"/>
  <c r="AQ55" i="4"/>
  <c r="AO55" i="4"/>
  <c r="AM55" i="4"/>
  <c r="AK55" i="4"/>
  <c r="AI55" i="4"/>
  <c r="AG55" i="4"/>
  <c r="AE55" i="4"/>
  <c r="AC55" i="4"/>
  <c r="AA55" i="4"/>
  <c r="Y55" i="4"/>
  <c r="W55" i="4"/>
  <c r="U55" i="4"/>
  <c r="S55" i="4"/>
  <c r="Q55" i="4"/>
  <c r="O55" i="4"/>
  <c r="M55" i="4"/>
  <c r="BA54" i="4"/>
  <c r="AY54" i="4"/>
  <c r="AW54" i="4"/>
  <c r="AU54" i="4"/>
  <c r="AS54" i="4"/>
  <c r="AQ54" i="4"/>
  <c r="AO54" i="4"/>
  <c r="AM54" i="4"/>
  <c r="AK54" i="4"/>
  <c r="AI54" i="4"/>
  <c r="AG54" i="4"/>
  <c r="AE54" i="4"/>
  <c r="AA54" i="4"/>
  <c r="Y54" i="4"/>
  <c r="W54" i="4"/>
  <c r="U54" i="4"/>
  <c r="S54" i="4"/>
  <c r="Q54" i="4"/>
  <c r="O54" i="4"/>
  <c r="M54" i="4"/>
  <c r="BA53" i="4"/>
  <c r="AY53" i="4"/>
  <c r="AW53" i="4"/>
  <c r="AU53" i="4"/>
  <c r="AS53" i="4"/>
  <c r="AQ53" i="4"/>
  <c r="AO53" i="4"/>
  <c r="AM53" i="4"/>
  <c r="AK53" i="4"/>
  <c r="AI53" i="4"/>
  <c r="AG53" i="4"/>
  <c r="AE53" i="4"/>
  <c r="AC53" i="4"/>
  <c r="AA53" i="4"/>
  <c r="Y53" i="4"/>
  <c r="W53" i="4"/>
  <c r="U53" i="4"/>
  <c r="S53" i="4"/>
  <c r="Q53" i="4"/>
  <c r="O53" i="4"/>
  <c r="M53" i="4"/>
  <c r="BA52" i="4"/>
  <c r="AY52" i="4"/>
  <c r="AW52" i="4"/>
  <c r="AU52" i="4"/>
  <c r="AS52" i="4"/>
  <c r="AQ52" i="4"/>
  <c r="AO52" i="4"/>
  <c r="AM52" i="4"/>
  <c r="AK52" i="4"/>
  <c r="AI52" i="4"/>
  <c r="AG52" i="4"/>
  <c r="AE52" i="4"/>
  <c r="AC52" i="4"/>
  <c r="AA52" i="4"/>
  <c r="Y52" i="4"/>
  <c r="W52" i="4"/>
  <c r="U52" i="4"/>
  <c r="S52" i="4"/>
  <c r="Q52" i="4"/>
  <c r="O52" i="4"/>
  <c r="M52" i="4"/>
  <c r="BA49" i="4"/>
  <c r="AY49" i="4"/>
  <c r="AW49" i="4"/>
  <c r="AU49" i="4"/>
  <c r="AS49" i="4"/>
  <c r="AQ49" i="4"/>
  <c r="AO49" i="4"/>
  <c r="AM49" i="4"/>
  <c r="AK49" i="4"/>
  <c r="AI49" i="4"/>
  <c r="AG49" i="4"/>
  <c r="AE49" i="4"/>
  <c r="AC49" i="4"/>
  <c r="AA49" i="4"/>
  <c r="Y49" i="4"/>
  <c r="W49" i="4"/>
  <c r="U49" i="4"/>
  <c r="S49" i="4"/>
  <c r="Q49" i="4"/>
  <c r="O49" i="4"/>
  <c r="M49" i="4"/>
  <c r="BA48" i="4"/>
  <c r="AY48" i="4"/>
  <c r="AW48" i="4"/>
  <c r="AU48" i="4"/>
  <c r="AS48" i="4"/>
  <c r="AQ48" i="4"/>
  <c r="AO48" i="4"/>
  <c r="AM48" i="4"/>
  <c r="AK48" i="4"/>
  <c r="AI48" i="4"/>
  <c r="AG48" i="4"/>
  <c r="AE48" i="4"/>
  <c r="AC48" i="4"/>
  <c r="AA48" i="4"/>
  <c r="Y48" i="4"/>
  <c r="W48" i="4"/>
  <c r="U48" i="4"/>
  <c r="S48" i="4"/>
  <c r="Q48" i="4"/>
  <c r="O48" i="4"/>
  <c r="M48" i="4"/>
  <c r="Y47" i="4"/>
  <c r="U47" i="4"/>
  <c r="M47" i="4"/>
  <c r="BA46" i="4"/>
  <c r="AY46" i="4"/>
  <c r="AW46" i="4"/>
  <c r="AU46" i="4"/>
  <c r="AS46" i="4"/>
  <c r="AQ46" i="4"/>
  <c r="AO46" i="4"/>
  <c r="AM46" i="4"/>
  <c r="AK46" i="4"/>
  <c r="AI46" i="4"/>
  <c r="AG46" i="4"/>
  <c r="AE46" i="4"/>
  <c r="AC46" i="4"/>
  <c r="AA46" i="4"/>
  <c r="Y46" i="4"/>
  <c r="W46" i="4"/>
  <c r="U46" i="4"/>
  <c r="S46" i="4"/>
  <c r="Q46" i="4"/>
  <c r="O46" i="4"/>
  <c r="M46" i="4"/>
  <c r="BA45" i="4"/>
  <c r="AY45" i="4"/>
  <c r="AW45" i="4"/>
  <c r="AU45" i="4"/>
  <c r="AS45" i="4"/>
  <c r="AQ45" i="4"/>
  <c r="AO45" i="4"/>
  <c r="AM45" i="4"/>
  <c r="AK45" i="4"/>
  <c r="AI45" i="4"/>
  <c r="AG45" i="4"/>
  <c r="AE45" i="4"/>
  <c r="AC45" i="4"/>
  <c r="AA45" i="4"/>
  <c r="Y45" i="4"/>
  <c r="W45" i="4"/>
  <c r="U45" i="4"/>
  <c r="S45" i="4"/>
  <c r="Q45" i="4"/>
  <c r="O45" i="4"/>
  <c r="M45" i="4"/>
  <c r="BA44" i="4"/>
  <c r="AY44" i="4"/>
  <c r="AW44" i="4"/>
  <c r="AU44" i="4"/>
  <c r="AS44" i="4"/>
  <c r="AQ44" i="4"/>
  <c r="AO44" i="4"/>
  <c r="AM44" i="4"/>
  <c r="AK44" i="4"/>
  <c r="AI44" i="4"/>
  <c r="AG44" i="4"/>
  <c r="AE44" i="4"/>
  <c r="AC44" i="4"/>
  <c r="AA44" i="4"/>
  <c r="Y44" i="4"/>
  <c r="W44" i="4"/>
  <c r="U44" i="4"/>
  <c r="S44" i="4"/>
  <c r="Q44" i="4"/>
  <c r="O44" i="4"/>
  <c r="M44" i="4"/>
  <c r="BA43" i="4"/>
  <c r="AY43" i="4"/>
  <c r="AW43" i="4"/>
  <c r="AU43" i="4"/>
  <c r="AS43" i="4"/>
  <c r="AQ43" i="4"/>
  <c r="AO43" i="4"/>
  <c r="AM43" i="4"/>
  <c r="AK43" i="4"/>
  <c r="AI43" i="4"/>
  <c r="AG43" i="4"/>
  <c r="AE43" i="4"/>
  <c r="AC43" i="4"/>
  <c r="AA43" i="4"/>
  <c r="Y43" i="4"/>
  <c r="W43" i="4"/>
  <c r="U43" i="4"/>
  <c r="S43" i="4"/>
  <c r="Q43" i="4"/>
  <c r="O43" i="4"/>
  <c r="M43" i="4"/>
  <c r="BA42" i="4"/>
  <c r="AY42" i="4"/>
  <c r="AW42" i="4"/>
  <c r="AU42" i="4"/>
  <c r="AS42" i="4"/>
  <c r="AQ42" i="4"/>
  <c r="AO42" i="4"/>
  <c r="AM42" i="4"/>
  <c r="AK42" i="4"/>
  <c r="AI42" i="4"/>
  <c r="AG42" i="4"/>
  <c r="AE42" i="4"/>
  <c r="AC42" i="4"/>
  <c r="AA42" i="4"/>
  <c r="Y42" i="4"/>
  <c r="W42" i="4"/>
  <c r="U42" i="4"/>
  <c r="S42" i="4"/>
  <c r="Q42" i="4"/>
  <c r="O42" i="4"/>
  <c r="M42" i="4"/>
  <c r="BA41" i="4"/>
  <c r="AY41" i="4"/>
  <c r="AW41" i="4"/>
  <c r="AU41" i="4"/>
  <c r="AS41" i="4"/>
  <c r="AQ41" i="4"/>
  <c r="AO41" i="4"/>
  <c r="AM41" i="4"/>
  <c r="AK41" i="4"/>
  <c r="AI41" i="4"/>
  <c r="AG41" i="4"/>
  <c r="AE41" i="4"/>
  <c r="AC41" i="4"/>
  <c r="AA41" i="4"/>
  <c r="Y41" i="4"/>
  <c r="W41" i="4"/>
  <c r="U41" i="4"/>
  <c r="S41" i="4"/>
  <c r="Q41" i="4"/>
  <c r="O41" i="4"/>
  <c r="M41" i="4"/>
  <c r="AK40" i="4"/>
  <c r="AI40" i="4"/>
  <c r="AC40" i="4"/>
  <c r="Y40" i="4"/>
  <c r="U40" i="4"/>
  <c r="M40" i="4"/>
  <c r="BA39" i="4"/>
  <c r="AY39" i="4"/>
  <c r="AW39" i="4"/>
  <c r="AU39" i="4"/>
  <c r="AS39" i="4"/>
  <c r="AQ39" i="4"/>
  <c r="AO39" i="4"/>
  <c r="AM39" i="4"/>
  <c r="AK39" i="4"/>
  <c r="AI39" i="4"/>
  <c r="AG39" i="4"/>
  <c r="AE39" i="4"/>
  <c r="AC39" i="4"/>
  <c r="AA39" i="4"/>
  <c r="Y39" i="4"/>
  <c r="W39" i="4"/>
  <c r="U39" i="4"/>
  <c r="S39" i="4"/>
  <c r="Q39" i="4"/>
  <c r="O39" i="4"/>
  <c r="M39" i="4"/>
  <c r="BA38" i="4"/>
  <c r="AY38" i="4"/>
  <c r="AW38" i="4"/>
  <c r="AU38" i="4"/>
  <c r="AS38" i="4"/>
  <c r="AQ38" i="4"/>
  <c r="AO38" i="4"/>
  <c r="AM38" i="4"/>
  <c r="AK38" i="4"/>
  <c r="AI38" i="4"/>
  <c r="AG38" i="4"/>
  <c r="AE38" i="4"/>
  <c r="AC38" i="4"/>
  <c r="AA38" i="4"/>
  <c r="Y38" i="4"/>
  <c r="W38" i="4"/>
  <c r="U38" i="4"/>
  <c r="S38" i="4"/>
  <c r="Q38" i="4"/>
  <c r="O38" i="4"/>
  <c r="M38" i="4"/>
  <c r="BA37" i="4"/>
  <c r="AY37" i="4"/>
  <c r="AW37" i="4"/>
  <c r="AU37" i="4"/>
  <c r="AS37" i="4"/>
  <c r="AQ37" i="4"/>
  <c r="AO37" i="4"/>
  <c r="AM37" i="4"/>
  <c r="AK37" i="4"/>
  <c r="AI37" i="4"/>
  <c r="AG37" i="4"/>
  <c r="AE37" i="4"/>
  <c r="AC37" i="4"/>
  <c r="AA37" i="4"/>
  <c r="Y37" i="4"/>
  <c r="W37" i="4"/>
  <c r="U37" i="4"/>
  <c r="S37" i="4"/>
  <c r="Q37" i="4"/>
  <c r="O37" i="4"/>
  <c r="M37" i="4"/>
  <c r="U35" i="4"/>
  <c r="BA34" i="4"/>
  <c r="AY34" i="4"/>
  <c r="AW34" i="4"/>
  <c r="AU34" i="4"/>
  <c r="AS34" i="4"/>
  <c r="AQ34" i="4"/>
  <c r="AO34" i="4"/>
  <c r="AM34" i="4"/>
  <c r="AK34" i="4"/>
  <c r="AI34" i="4"/>
  <c r="AG34" i="4"/>
  <c r="AE34" i="4"/>
  <c r="AC34" i="4"/>
  <c r="AA34" i="4"/>
  <c r="Y34" i="4"/>
  <c r="W34" i="4"/>
  <c r="U34" i="4"/>
  <c r="S34" i="4"/>
  <c r="Q34" i="4"/>
  <c r="O34" i="4"/>
  <c r="M34" i="4"/>
  <c r="AU33" i="4"/>
  <c r="AQ33" i="4"/>
  <c r="AM33" i="4"/>
  <c r="AI33" i="4"/>
  <c r="Y33" i="4"/>
  <c r="W33" i="4"/>
  <c r="U33" i="4"/>
  <c r="M33" i="4"/>
  <c r="BA32" i="4"/>
  <c r="AY32" i="4"/>
  <c r="AW32" i="4"/>
  <c r="AU32" i="4"/>
  <c r="AS32" i="4"/>
  <c r="AQ32" i="4"/>
  <c r="AO32" i="4"/>
  <c r="AM32" i="4"/>
  <c r="AK32" i="4"/>
  <c r="AI32" i="4"/>
  <c r="AG32" i="4"/>
  <c r="AE32" i="4"/>
  <c r="AC32" i="4"/>
  <c r="AA32" i="4"/>
  <c r="Y32" i="4"/>
  <c r="W32" i="4"/>
  <c r="U32" i="4"/>
  <c r="S32" i="4"/>
  <c r="Q32" i="4"/>
  <c r="O32" i="4"/>
  <c r="M32" i="4"/>
  <c r="BA31" i="4"/>
  <c r="AY31" i="4"/>
  <c r="AW31" i="4"/>
  <c r="AU31" i="4"/>
  <c r="AS31" i="4"/>
  <c r="AQ31" i="4"/>
  <c r="AO31" i="4"/>
  <c r="AM31" i="4"/>
  <c r="AK31" i="4"/>
  <c r="AI31" i="4"/>
  <c r="AG31" i="4"/>
  <c r="AE31" i="4"/>
  <c r="AC31" i="4"/>
  <c r="AA31" i="4"/>
  <c r="Y31" i="4"/>
  <c r="W31" i="4"/>
  <c r="U31" i="4"/>
  <c r="S31" i="4"/>
  <c r="Q31" i="4"/>
  <c r="O31" i="4"/>
  <c r="M31" i="4"/>
  <c r="BA30" i="4"/>
  <c r="AY30" i="4"/>
  <c r="AW30" i="4"/>
  <c r="AU30" i="4"/>
  <c r="AS30" i="4"/>
  <c r="AQ30" i="4"/>
  <c r="AO30" i="4"/>
  <c r="AM30" i="4"/>
  <c r="AK30" i="4"/>
  <c r="AI30" i="4"/>
  <c r="AG30" i="4"/>
  <c r="AE30" i="4"/>
  <c r="AC30" i="4"/>
  <c r="AA30" i="4"/>
  <c r="Y30" i="4"/>
  <c r="W30" i="4"/>
  <c r="U30" i="4"/>
  <c r="S30" i="4"/>
  <c r="Q30" i="4"/>
  <c r="O30" i="4"/>
  <c r="M30" i="4"/>
  <c r="BA29" i="4"/>
  <c r="AY29" i="4"/>
  <c r="AW29" i="4"/>
  <c r="AU29" i="4"/>
  <c r="AS29" i="4"/>
  <c r="AQ29" i="4"/>
  <c r="AO29" i="4"/>
  <c r="AM29" i="4"/>
  <c r="AK29" i="4"/>
  <c r="AI29" i="4"/>
  <c r="AG29" i="4"/>
  <c r="AE29" i="4"/>
  <c r="AC29" i="4"/>
  <c r="AA29" i="4"/>
  <c r="Y29" i="4"/>
  <c r="W29" i="4"/>
  <c r="U29" i="4"/>
  <c r="S29" i="4"/>
  <c r="Q29" i="4"/>
  <c r="O29" i="4"/>
  <c r="M29" i="4"/>
  <c r="BA28" i="4"/>
  <c r="AY28" i="4"/>
  <c r="AW28" i="4"/>
  <c r="AU28" i="4"/>
  <c r="AS28" i="4"/>
  <c r="AQ28" i="4"/>
  <c r="AO28" i="4"/>
  <c r="AM28" i="4"/>
  <c r="AK28" i="4"/>
  <c r="AI28" i="4"/>
  <c r="AG28" i="4"/>
  <c r="AE28" i="4"/>
  <c r="AC28" i="4"/>
  <c r="AA28" i="4"/>
  <c r="Y28" i="4"/>
  <c r="W28" i="4"/>
  <c r="U28" i="4"/>
  <c r="S28" i="4"/>
  <c r="Q28" i="4"/>
  <c r="O28" i="4"/>
  <c r="M28" i="4"/>
  <c r="AI26" i="4"/>
  <c r="Y25" i="4"/>
  <c r="BA24" i="4"/>
  <c r="AY24" i="4"/>
  <c r="AW24" i="4"/>
  <c r="AU24" i="4"/>
  <c r="AS24" i="4"/>
  <c r="AQ24" i="4"/>
  <c r="AO24" i="4"/>
  <c r="AM24" i="4"/>
  <c r="AK24" i="4"/>
  <c r="AI24" i="4"/>
  <c r="AG24" i="4"/>
  <c r="AE24" i="4"/>
  <c r="AC24" i="4"/>
  <c r="AA24" i="4"/>
  <c r="Y24" i="4"/>
  <c r="W24" i="4"/>
  <c r="U24" i="4"/>
  <c r="S24" i="4"/>
  <c r="Q24" i="4"/>
  <c r="O24" i="4"/>
  <c r="M24" i="4"/>
  <c r="BA22" i="4"/>
  <c r="AY22" i="4"/>
  <c r="AW22" i="4"/>
  <c r="AU22" i="4"/>
  <c r="AS22" i="4"/>
  <c r="AQ22" i="4"/>
  <c r="AO22" i="4"/>
  <c r="AM22" i="4"/>
  <c r="AK22" i="4"/>
  <c r="AI22" i="4"/>
  <c r="AG22" i="4"/>
  <c r="AE22" i="4"/>
  <c r="AC22" i="4"/>
  <c r="AA22" i="4"/>
  <c r="Y22" i="4"/>
  <c r="W22" i="4"/>
  <c r="U22" i="4"/>
  <c r="S22" i="4"/>
  <c r="Q22" i="4"/>
  <c r="O22" i="4"/>
  <c r="M22" i="4"/>
  <c r="BA20" i="4"/>
  <c r="AY20" i="4"/>
  <c r="AW20" i="4"/>
  <c r="AU20" i="4"/>
  <c r="AS20" i="4"/>
  <c r="AQ20" i="4"/>
  <c r="AO20" i="4"/>
  <c r="AM20" i="4"/>
  <c r="AK20" i="4"/>
  <c r="AI20" i="4"/>
  <c r="AG20" i="4"/>
  <c r="AE20" i="4"/>
  <c r="AC20" i="4"/>
  <c r="AA20" i="4"/>
  <c r="Y20" i="4"/>
  <c r="W20" i="4"/>
  <c r="U20" i="4"/>
  <c r="S20" i="4"/>
  <c r="Q20" i="4"/>
  <c r="O20" i="4"/>
  <c r="M20" i="4"/>
  <c r="BA19" i="4"/>
  <c r="AY19" i="4"/>
  <c r="AW19" i="4"/>
  <c r="AU19" i="4"/>
  <c r="AS19" i="4"/>
  <c r="AQ19" i="4"/>
  <c r="AO19" i="4"/>
  <c r="AM19" i="4"/>
  <c r="AK19" i="4"/>
  <c r="AI19" i="4"/>
  <c r="AG19" i="4"/>
  <c r="AE19" i="4"/>
  <c r="AC19" i="4"/>
  <c r="AA19" i="4"/>
  <c r="Y19" i="4"/>
  <c r="W19" i="4"/>
  <c r="U19" i="4"/>
  <c r="S19" i="4"/>
  <c r="Q19" i="4"/>
  <c r="O19" i="4"/>
  <c r="M19" i="4"/>
  <c r="BA18" i="4"/>
  <c r="AY18" i="4"/>
  <c r="AW18" i="4"/>
  <c r="AU18" i="4"/>
  <c r="AS18" i="4"/>
  <c r="AQ18" i="4"/>
  <c r="AO18" i="4"/>
  <c r="AM18" i="4"/>
  <c r="AK18" i="4"/>
  <c r="AI18" i="4"/>
  <c r="AG18" i="4"/>
  <c r="AE18" i="4"/>
  <c r="AC18" i="4"/>
  <c r="AA18" i="4"/>
  <c r="Y18" i="4"/>
  <c r="W18" i="4"/>
  <c r="U18" i="4"/>
  <c r="S18" i="4"/>
  <c r="Q18" i="4"/>
  <c r="O18" i="4"/>
  <c r="M18" i="4"/>
  <c r="BA17" i="4"/>
  <c r="AY17" i="4"/>
  <c r="AW17" i="4"/>
  <c r="AU17" i="4"/>
  <c r="AS17" i="4"/>
  <c r="AQ17" i="4"/>
  <c r="AO17" i="4"/>
  <c r="AM17" i="4"/>
  <c r="AK17" i="4"/>
  <c r="AI17" i="4"/>
  <c r="AG17" i="4"/>
  <c r="AE17" i="4"/>
  <c r="AC17" i="4"/>
  <c r="AA17" i="4"/>
  <c r="Y17" i="4"/>
  <c r="W17" i="4"/>
  <c r="U17" i="4"/>
  <c r="S17" i="4"/>
  <c r="Q17" i="4"/>
  <c r="O17" i="4"/>
  <c r="M17" i="4"/>
  <c r="BA16" i="4"/>
  <c r="AY16" i="4"/>
  <c r="AW16" i="4"/>
  <c r="AU16" i="4"/>
  <c r="AS16" i="4"/>
  <c r="AQ16" i="4"/>
  <c r="AO16" i="4"/>
  <c r="AM16" i="4"/>
  <c r="AK16" i="4"/>
  <c r="AI16" i="4"/>
  <c r="AG16" i="4"/>
  <c r="AE16" i="4"/>
  <c r="AC16" i="4"/>
  <c r="AA16" i="4"/>
  <c r="Y16" i="4"/>
  <c r="W16" i="4"/>
  <c r="U16" i="4"/>
  <c r="S16" i="4"/>
  <c r="Q16" i="4"/>
  <c r="O16" i="4"/>
  <c r="M16" i="4"/>
  <c r="BA15" i="4"/>
  <c r="AY15" i="4"/>
  <c r="AW15" i="4"/>
  <c r="AU15" i="4"/>
  <c r="AS15" i="4"/>
  <c r="AQ15" i="4"/>
  <c r="AO15" i="4"/>
  <c r="AM15" i="4"/>
  <c r="AK15" i="4"/>
  <c r="AI15" i="4"/>
  <c r="AG15" i="4"/>
  <c r="AE15" i="4"/>
  <c r="AC15" i="4"/>
  <c r="AA15" i="4"/>
  <c r="Y15" i="4"/>
  <c r="W15" i="4"/>
  <c r="U15" i="4"/>
  <c r="S15" i="4"/>
  <c r="Q15" i="4"/>
  <c r="O15" i="4"/>
  <c r="M15" i="4"/>
  <c r="BA14" i="4"/>
  <c r="AY14" i="4"/>
  <c r="AW14" i="4"/>
  <c r="AU14" i="4"/>
  <c r="AS14" i="4"/>
  <c r="AQ14" i="4"/>
  <c r="AO14" i="4"/>
  <c r="AM14" i="4"/>
  <c r="AK14" i="4"/>
  <c r="AI14" i="4"/>
  <c r="AG14" i="4"/>
  <c r="AE14" i="4"/>
  <c r="AC14" i="4"/>
  <c r="AA14" i="4"/>
  <c r="Y14" i="4"/>
  <c r="W14" i="4"/>
  <c r="U14" i="4"/>
  <c r="S14" i="4"/>
  <c r="Q14" i="4"/>
  <c r="O14" i="4"/>
  <c r="M14" i="4"/>
  <c r="BA13" i="4"/>
  <c r="AY13" i="4"/>
  <c r="AW13" i="4"/>
  <c r="AU13" i="4"/>
  <c r="AS13" i="4"/>
  <c r="AQ13" i="4"/>
  <c r="AO13" i="4"/>
  <c r="AM13" i="4"/>
  <c r="AK13" i="4"/>
  <c r="AI13" i="4"/>
  <c r="AG13" i="4"/>
  <c r="AE13" i="4"/>
  <c r="AC13" i="4"/>
  <c r="AA13" i="4"/>
  <c r="Y13" i="4"/>
  <c r="W13" i="4"/>
  <c r="U13" i="4"/>
  <c r="S13" i="4"/>
  <c r="Q13" i="4"/>
  <c r="O13" i="4"/>
  <c r="M13" i="4"/>
  <c r="AU12" i="4"/>
  <c r="AQ12" i="4"/>
  <c r="AI12" i="4"/>
  <c r="AG12" i="4"/>
  <c r="Y12" i="4"/>
  <c r="W12" i="4"/>
  <c r="U12" i="4"/>
  <c r="BA11" i="4"/>
  <c r="AY11" i="4"/>
  <c r="AW11" i="4"/>
  <c r="AU11" i="4"/>
  <c r="AS11" i="4"/>
  <c r="AQ11" i="4"/>
  <c r="AO11" i="4"/>
  <c r="AM11" i="4"/>
  <c r="AK11" i="4"/>
  <c r="AI11" i="4"/>
  <c r="AG11" i="4"/>
  <c r="AE11" i="4"/>
  <c r="AC11" i="4"/>
  <c r="AA11" i="4"/>
  <c r="Y11" i="4"/>
  <c r="W11" i="4"/>
  <c r="U11" i="4"/>
  <c r="S11" i="4"/>
  <c r="Q11" i="4"/>
  <c r="O11" i="4"/>
  <c r="M11" i="4"/>
  <c r="AF289" i="3"/>
  <c r="AD288" i="3"/>
  <c r="AD289" i="3"/>
  <c r="AE289" i="3"/>
  <c r="AB288" i="3"/>
  <c r="AB289" i="3"/>
  <c r="AC289" i="3"/>
  <c r="Z288" i="3"/>
  <c r="Z289" i="3"/>
  <c r="AA289" i="3"/>
  <c r="X288" i="3"/>
  <c r="X289" i="3"/>
  <c r="Y289" i="3"/>
  <c r="V288" i="3"/>
  <c r="V289" i="3"/>
  <c r="W289" i="3"/>
  <c r="T288" i="3"/>
  <c r="T289" i="3"/>
  <c r="U289" i="3"/>
  <c r="R288" i="3"/>
  <c r="R289" i="3"/>
  <c r="S289" i="3"/>
  <c r="P288" i="3"/>
  <c r="P289" i="3"/>
  <c r="Q289" i="3"/>
  <c r="N288" i="3"/>
  <c r="N289" i="3"/>
  <c r="O289" i="3"/>
  <c r="L288" i="3"/>
  <c r="L289" i="3"/>
  <c r="M289" i="3"/>
  <c r="AF288" i="3"/>
  <c r="I288" i="3"/>
  <c r="AG288" i="3"/>
  <c r="AE288" i="3"/>
  <c r="AC288" i="3"/>
  <c r="AA288" i="3"/>
  <c r="Y288" i="3"/>
  <c r="W288" i="3"/>
  <c r="U288" i="3"/>
  <c r="S288" i="3"/>
  <c r="Q288" i="3"/>
  <c r="O288" i="3"/>
  <c r="M288" i="3"/>
  <c r="AG285" i="3"/>
  <c r="AE285" i="3"/>
  <c r="AC285" i="3"/>
  <c r="AA285" i="3"/>
  <c r="Y285" i="3"/>
  <c r="W285" i="3"/>
  <c r="U285" i="3"/>
  <c r="S285" i="3"/>
  <c r="Q285" i="3"/>
  <c r="O285" i="3"/>
  <c r="M285" i="3"/>
  <c r="AG284" i="3"/>
  <c r="AE284" i="3"/>
  <c r="AC284" i="3"/>
  <c r="AA284" i="3"/>
  <c r="Y284" i="3"/>
  <c r="W284" i="3"/>
  <c r="U284" i="3"/>
  <c r="S284" i="3"/>
  <c r="Q284" i="3"/>
  <c r="O284" i="3"/>
  <c r="M284" i="3"/>
  <c r="AG282" i="3"/>
  <c r="AE282" i="3"/>
  <c r="AC282" i="3"/>
  <c r="AA282" i="3"/>
  <c r="Y282" i="3"/>
  <c r="W282" i="3"/>
  <c r="U282" i="3"/>
  <c r="S282" i="3"/>
  <c r="Q282" i="3"/>
  <c r="O282" i="3"/>
  <c r="M282" i="3"/>
  <c r="AG281" i="3"/>
  <c r="AE281" i="3"/>
  <c r="AC281" i="3"/>
  <c r="AA281" i="3"/>
  <c r="Y281" i="3"/>
  <c r="W281" i="3"/>
  <c r="U281" i="3"/>
  <c r="S281" i="3"/>
  <c r="Q281" i="3"/>
  <c r="O281" i="3"/>
  <c r="M281" i="3"/>
  <c r="AG280" i="3"/>
  <c r="AE280" i="3"/>
  <c r="AC280" i="3"/>
  <c r="AA280" i="3"/>
  <c r="Y280" i="3"/>
  <c r="W280" i="3"/>
  <c r="U280" i="3"/>
  <c r="S280" i="3"/>
  <c r="Q280" i="3"/>
  <c r="O280" i="3"/>
  <c r="M280" i="3"/>
  <c r="AG279" i="3"/>
  <c r="AE279" i="3"/>
  <c r="AC279" i="3"/>
  <c r="AA279" i="3"/>
  <c r="Y279" i="3"/>
  <c r="W279" i="3"/>
  <c r="U279" i="3"/>
  <c r="S279" i="3"/>
  <c r="Q279" i="3"/>
  <c r="O279" i="3"/>
  <c r="M279" i="3"/>
  <c r="AG277" i="3"/>
  <c r="AE277" i="3"/>
  <c r="AC277" i="3"/>
  <c r="AA277" i="3"/>
  <c r="Y277" i="3"/>
  <c r="W277" i="3"/>
  <c r="U277" i="3"/>
  <c r="S277" i="3"/>
  <c r="Q277" i="3"/>
  <c r="O277" i="3"/>
  <c r="M277" i="3"/>
  <c r="AG276" i="3"/>
  <c r="AE276" i="3"/>
  <c r="AC276" i="3"/>
  <c r="AA276" i="3"/>
  <c r="Y276" i="3"/>
  <c r="W276" i="3"/>
  <c r="U276" i="3"/>
  <c r="S276" i="3"/>
  <c r="Q276" i="3"/>
  <c r="O276" i="3"/>
  <c r="M276" i="3"/>
  <c r="AG275" i="3"/>
  <c r="AE275" i="3"/>
  <c r="AC275" i="3"/>
  <c r="AA275" i="3"/>
  <c r="Y275" i="3"/>
  <c r="W275" i="3"/>
  <c r="U275" i="3"/>
  <c r="S275" i="3"/>
  <c r="Q275" i="3"/>
  <c r="O275" i="3"/>
  <c r="M275" i="3"/>
  <c r="AG274" i="3"/>
  <c r="AE274" i="3"/>
  <c r="AC274" i="3"/>
  <c r="AA274" i="3"/>
  <c r="Y274" i="3"/>
  <c r="W274" i="3"/>
  <c r="U274" i="3"/>
  <c r="S274" i="3"/>
  <c r="Q274" i="3"/>
  <c r="O274" i="3"/>
  <c r="M274" i="3"/>
  <c r="AG273" i="3"/>
  <c r="AE273" i="3"/>
  <c r="AC273" i="3"/>
  <c r="AA273" i="3"/>
  <c r="Y273" i="3"/>
  <c r="W273" i="3"/>
  <c r="U273" i="3"/>
  <c r="S273" i="3"/>
  <c r="Q273" i="3"/>
  <c r="O273" i="3"/>
  <c r="M273" i="3"/>
  <c r="AG268" i="3"/>
  <c r="AE268" i="3"/>
  <c r="AC268" i="3"/>
  <c r="AA268" i="3"/>
  <c r="Y268" i="3"/>
  <c r="W268" i="3"/>
  <c r="U268" i="3"/>
  <c r="S268" i="3"/>
  <c r="Q268" i="3"/>
  <c r="O268" i="3"/>
  <c r="M268" i="3"/>
  <c r="AG267" i="3"/>
  <c r="AE267" i="3"/>
  <c r="AC267" i="3"/>
  <c r="AA267" i="3"/>
  <c r="Y267" i="3"/>
  <c r="W267" i="3"/>
  <c r="U267" i="3"/>
  <c r="S267" i="3"/>
  <c r="Q267" i="3"/>
  <c r="O267" i="3"/>
  <c r="M267" i="3"/>
  <c r="W266" i="3"/>
  <c r="U266" i="3"/>
  <c r="M266" i="3"/>
  <c r="AG264" i="3"/>
  <c r="AE264" i="3"/>
  <c r="AC264" i="3"/>
  <c r="AA264" i="3"/>
  <c r="Y264" i="3"/>
  <c r="W264" i="3"/>
  <c r="U264" i="3"/>
  <c r="S264" i="3"/>
  <c r="Q264" i="3"/>
  <c r="O264" i="3"/>
  <c r="M264" i="3"/>
  <c r="AG263" i="3"/>
  <c r="AE263" i="3"/>
  <c r="AC263" i="3"/>
  <c r="AA263" i="3"/>
  <c r="Y263" i="3"/>
  <c r="W263" i="3"/>
  <c r="U263" i="3"/>
  <c r="S263" i="3"/>
  <c r="Q263" i="3"/>
  <c r="O263" i="3"/>
  <c r="M263" i="3"/>
  <c r="AG261" i="3"/>
  <c r="AE261" i="3"/>
  <c r="AC261" i="3"/>
  <c r="AA261" i="3"/>
  <c r="Y261" i="3"/>
  <c r="W261" i="3"/>
  <c r="U261" i="3"/>
  <c r="S261" i="3"/>
  <c r="Q261" i="3"/>
  <c r="O261" i="3"/>
  <c r="M261" i="3"/>
  <c r="AG260" i="3"/>
  <c r="AE260" i="3"/>
  <c r="AC260" i="3"/>
  <c r="AA260" i="3"/>
  <c r="Y260" i="3"/>
  <c r="W260" i="3"/>
  <c r="U260" i="3"/>
  <c r="S260" i="3"/>
  <c r="Q260" i="3"/>
  <c r="O260" i="3"/>
  <c r="M260" i="3"/>
  <c r="AG259" i="3"/>
  <c r="AE259" i="3"/>
  <c r="AC259" i="3"/>
  <c r="AA259" i="3"/>
  <c r="Y259" i="3"/>
  <c r="W259" i="3"/>
  <c r="U259" i="3"/>
  <c r="S259" i="3"/>
  <c r="Q259" i="3"/>
  <c r="O259" i="3"/>
  <c r="AG258" i="3"/>
  <c r="AE258" i="3"/>
  <c r="AC258" i="3"/>
  <c r="AA258" i="3"/>
  <c r="Y258" i="3"/>
  <c r="W258" i="3"/>
  <c r="U258" i="3"/>
  <c r="S258" i="3"/>
  <c r="Q258" i="3"/>
  <c r="O258" i="3"/>
  <c r="M258" i="3"/>
  <c r="AG257" i="3"/>
  <c r="AE257" i="3"/>
  <c r="AC257" i="3"/>
  <c r="AA257" i="3"/>
  <c r="Y257" i="3"/>
  <c r="W257" i="3"/>
  <c r="U257" i="3"/>
  <c r="S257" i="3"/>
  <c r="Q257" i="3"/>
  <c r="O257" i="3"/>
  <c r="M257" i="3"/>
  <c r="AG256" i="3"/>
  <c r="AE256" i="3"/>
  <c r="AC256" i="3"/>
  <c r="AA256" i="3"/>
  <c r="Y256" i="3"/>
  <c r="W256" i="3"/>
  <c r="U256" i="3"/>
  <c r="S256" i="3"/>
  <c r="Q256" i="3"/>
  <c r="O256" i="3"/>
  <c r="M256" i="3"/>
  <c r="AG255" i="3"/>
  <c r="AE255" i="3"/>
  <c r="AC255" i="3"/>
  <c r="AA255" i="3"/>
  <c r="Y255" i="3"/>
  <c r="W255" i="3"/>
  <c r="U255" i="3"/>
  <c r="S255" i="3"/>
  <c r="Q255" i="3"/>
  <c r="O255" i="3"/>
  <c r="M255" i="3"/>
  <c r="AG253" i="3"/>
  <c r="AE253" i="3"/>
  <c r="AC253" i="3"/>
  <c r="AA253" i="3"/>
  <c r="Y253" i="3"/>
  <c r="W253" i="3"/>
  <c r="U253" i="3"/>
  <c r="S253" i="3"/>
  <c r="Q253" i="3"/>
  <c r="O253" i="3"/>
  <c r="M253" i="3"/>
  <c r="AG251" i="3"/>
  <c r="AE251" i="3"/>
  <c r="AC251" i="3"/>
  <c r="AA251" i="3"/>
  <c r="Y251" i="3"/>
  <c r="W251" i="3"/>
  <c r="U251" i="3"/>
  <c r="S251" i="3"/>
  <c r="Q251" i="3"/>
  <c r="O251" i="3"/>
  <c r="M251" i="3"/>
  <c r="AG250" i="3"/>
  <c r="AE250" i="3"/>
  <c r="AC250" i="3"/>
  <c r="AA250" i="3"/>
  <c r="Y250" i="3"/>
  <c r="W250" i="3"/>
  <c r="U250" i="3"/>
  <c r="S250" i="3"/>
  <c r="Q250" i="3"/>
  <c r="O250" i="3"/>
  <c r="M250" i="3"/>
  <c r="AG249" i="3"/>
  <c r="AE249" i="3"/>
  <c r="AC249" i="3"/>
  <c r="AA249" i="3"/>
  <c r="Y249" i="3"/>
  <c r="W249" i="3"/>
  <c r="U249" i="3"/>
  <c r="S249" i="3"/>
  <c r="Q249" i="3"/>
  <c r="O249" i="3"/>
  <c r="M249" i="3"/>
  <c r="AG248" i="3"/>
  <c r="AE248" i="3"/>
  <c r="AC248" i="3"/>
  <c r="AA248" i="3"/>
  <c r="Y248" i="3"/>
  <c r="W248" i="3"/>
  <c r="U248" i="3"/>
  <c r="S248" i="3"/>
  <c r="Q248" i="3"/>
  <c r="O248" i="3"/>
  <c r="M248" i="3"/>
  <c r="AG246" i="3"/>
  <c r="AE246" i="3"/>
  <c r="AC246" i="3"/>
  <c r="AA246" i="3"/>
  <c r="Y246" i="3"/>
  <c r="W246" i="3"/>
  <c r="U246" i="3"/>
  <c r="S246" i="3"/>
  <c r="Q246" i="3"/>
  <c r="O246" i="3"/>
  <c r="M246" i="3"/>
  <c r="AG245" i="3"/>
  <c r="AE245" i="3"/>
  <c r="AC245" i="3"/>
  <c r="AA245" i="3"/>
  <c r="Y245" i="3"/>
  <c r="W245" i="3"/>
  <c r="U245" i="3"/>
  <c r="S245" i="3"/>
  <c r="Q245" i="3"/>
  <c r="O245" i="3"/>
  <c r="M245" i="3"/>
  <c r="AG244" i="3"/>
  <c r="AE244" i="3"/>
  <c r="AC244" i="3"/>
  <c r="AA244" i="3"/>
  <c r="Y244" i="3"/>
  <c r="W244" i="3"/>
  <c r="U244" i="3"/>
  <c r="S244" i="3"/>
  <c r="Q244" i="3"/>
  <c r="O244" i="3"/>
  <c r="M244" i="3"/>
  <c r="AG242" i="3"/>
  <c r="AE242" i="3"/>
  <c r="AC242" i="3"/>
  <c r="AA242" i="3"/>
  <c r="Y242" i="3"/>
  <c r="W242" i="3"/>
  <c r="U242" i="3"/>
  <c r="S242" i="3"/>
  <c r="Q242" i="3"/>
  <c r="O242" i="3"/>
  <c r="M242" i="3"/>
  <c r="AA241" i="3"/>
  <c r="Q241" i="3"/>
  <c r="O241" i="3"/>
  <c r="AG239" i="3"/>
  <c r="AE239" i="3"/>
  <c r="AC239" i="3"/>
  <c r="AA239" i="3"/>
  <c r="Y239" i="3"/>
  <c r="W239" i="3"/>
  <c r="U239" i="3"/>
  <c r="S239" i="3"/>
  <c r="Q239" i="3"/>
  <c r="O239" i="3"/>
  <c r="M239" i="3"/>
  <c r="AG237" i="3"/>
  <c r="AE237" i="3"/>
  <c r="AC237" i="3"/>
  <c r="AA237" i="3"/>
  <c r="Y237" i="3"/>
  <c r="W237" i="3"/>
  <c r="U237" i="3"/>
  <c r="S237" i="3"/>
  <c r="Q237" i="3"/>
  <c r="O237" i="3"/>
  <c r="M237" i="3"/>
  <c r="AG233" i="3"/>
  <c r="AE233" i="3"/>
  <c r="AC233" i="3"/>
  <c r="AA233" i="3"/>
  <c r="Y233" i="3"/>
  <c r="W233" i="3"/>
  <c r="U233" i="3"/>
  <c r="S233" i="3"/>
  <c r="Q233" i="3"/>
  <c r="O233" i="3"/>
  <c r="M233" i="3"/>
  <c r="AG231" i="3"/>
  <c r="AE231" i="3"/>
  <c r="AC231" i="3"/>
  <c r="AA231" i="3"/>
  <c r="Y231" i="3"/>
  <c r="W231" i="3"/>
  <c r="U231" i="3"/>
  <c r="S231" i="3"/>
  <c r="Q231" i="3"/>
  <c r="O231" i="3"/>
  <c r="M231" i="3"/>
  <c r="AG230" i="3"/>
  <c r="AE230" i="3"/>
  <c r="AC230" i="3"/>
  <c r="AA230" i="3"/>
  <c r="Y230" i="3"/>
  <c r="W230" i="3"/>
  <c r="U230" i="3"/>
  <c r="S230" i="3"/>
  <c r="Q230" i="3"/>
  <c r="O230" i="3"/>
  <c r="M230" i="3"/>
  <c r="AG228" i="3"/>
  <c r="AE228" i="3"/>
  <c r="AC228" i="3"/>
  <c r="AA228" i="3"/>
  <c r="Y228" i="3"/>
  <c r="W228" i="3"/>
  <c r="U228" i="3"/>
  <c r="S228" i="3"/>
  <c r="Q228" i="3"/>
  <c r="O228" i="3"/>
  <c r="M228" i="3"/>
  <c r="AG227" i="3"/>
  <c r="AE227" i="3"/>
  <c r="AC227" i="3"/>
  <c r="AA227" i="3"/>
  <c r="Y227" i="3"/>
  <c r="W227" i="3"/>
  <c r="U227" i="3"/>
  <c r="S227" i="3"/>
  <c r="Q227" i="3"/>
  <c r="O227" i="3"/>
  <c r="M227" i="3"/>
  <c r="AG226" i="3"/>
  <c r="AE226" i="3"/>
  <c r="AC226" i="3"/>
  <c r="AA226" i="3"/>
  <c r="Y226" i="3"/>
  <c r="W226" i="3"/>
  <c r="U226" i="3"/>
  <c r="S226" i="3"/>
  <c r="Q226" i="3"/>
  <c r="O226" i="3"/>
  <c r="M226" i="3"/>
  <c r="AG224" i="3"/>
  <c r="AE224" i="3"/>
  <c r="AC224" i="3"/>
  <c r="AA224" i="3"/>
  <c r="Y224" i="3"/>
  <c r="W224" i="3"/>
  <c r="U224" i="3"/>
  <c r="S224" i="3"/>
  <c r="Q224" i="3"/>
  <c r="O224" i="3"/>
  <c r="M224" i="3"/>
  <c r="AG222" i="3"/>
  <c r="AE222" i="3"/>
  <c r="AC222" i="3"/>
  <c r="AA222" i="3"/>
  <c r="Y222" i="3"/>
  <c r="W222" i="3"/>
  <c r="U222" i="3"/>
  <c r="S222" i="3"/>
  <c r="Q222" i="3"/>
  <c r="O222" i="3"/>
  <c r="M222" i="3"/>
  <c r="AG221" i="3"/>
  <c r="AE221" i="3"/>
  <c r="AC221" i="3"/>
  <c r="AA221" i="3"/>
  <c r="Y221" i="3"/>
  <c r="W221" i="3"/>
  <c r="U221" i="3"/>
  <c r="S221" i="3"/>
  <c r="Q221" i="3"/>
  <c r="O221" i="3"/>
  <c r="M221" i="3"/>
  <c r="AG219" i="3"/>
  <c r="AE219" i="3"/>
  <c r="AC219" i="3"/>
  <c r="AA219" i="3"/>
  <c r="Y219" i="3"/>
  <c r="W219" i="3"/>
  <c r="U219" i="3"/>
  <c r="S219" i="3"/>
  <c r="Q219" i="3"/>
  <c r="O219" i="3"/>
  <c r="M219" i="3"/>
  <c r="AG218" i="3"/>
  <c r="AE218" i="3"/>
  <c r="AC218" i="3"/>
  <c r="AA218" i="3"/>
  <c r="Y218" i="3"/>
  <c r="W218" i="3"/>
  <c r="U218" i="3"/>
  <c r="S218" i="3"/>
  <c r="Q218" i="3"/>
  <c r="O218" i="3"/>
  <c r="M218" i="3"/>
  <c r="AG216" i="3"/>
  <c r="AE216" i="3"/>
  <c r="AC216" i="3"/>
  <c r="AA216" i="3"/>
  <c r="Y216" i="3"/>
  <c r="W216" i="3"/>
  <c r="U216" i="3"/>
  <c r="S216" i="3"/>
  <c r="Q216" i="3"/>
  <c r="O216" i="3"/>
  <c r="M216" i="3"/>
  <c r="AG215" i="3"/>
  <c r="AE215" i="3"/>
  <c r="AC215" i="3"/>
  <c r="AA215" i="3"/>
  <c r="Y215" i="3"/>
  <c r="W215" i="3"/>
  <c r="U215" i="3"/>
  <c r="S215" i="3"/>
  <c r="Q215" i="3"/>
  <c r="O215" i="3"/>
  <c r="M215" i="3"/>
  <c r="AG214" i="3"/>
  <c r="AE214" i="3"/>
  <c r="AC214" i="3"/>
  <c r="AA214" i="3"/>
  <c r="Y214" i="3"/>
  <c r="W214" i="3"/>
  <c r="U214" i="3"/>
  <c r="S214" i="3"/>
  <c r="Q214" i="3"/>
  <c r="O214" i="3"/>
  <c r="M214" i="3"/>
  <c r="AG213" i="3"/>
  <c r="AE213" i="3"/>
  <c r="AC213" i="3"/>
  <c r="AA213" i="3"/>
  <c r="Y213" i="3"/>
  <c r="W213" i="3"/>
  <c r="U213" i="3"/>
  <c r="S213" i="3"/>
  <c r="Q213" i="3"/>
  <c r="O213" i="3"/>
  <c r="M213" i="3"/>
  <c r="AG212" i="3"/>
  <c r="AE212" i="3"/>
  <c r="AC212" i="3"/>
  <c r="AA212" i="3"/>
  <c r="Y212" i="3"/>
  <c r="W212" i="3"/>
  <c r="U212" i="3"/>
  <c r="S212" i="3"/>
  <c r="Q212" i="3"/>
  <c r="O212" i="3"/>
  <c r="M212" i="3"/>
  <c r="AG210" i="3"/>
  <c r="AE210" i="3"/>
  <c r="AC210" i="3"/>
  <c r="AA210" i="3"/>
  <c r="Y210" i="3"/>
  <c r="W210" i="3"/>
  <c r="U210" i="3"/>
  <c r="S210" i="3"/>
  <c r="Q210" i="3"/>
  <c r="O210" i="3"/>
  <c r="M210" i="3"/>
  <c r="AG209" i="3"/>
  <c r="AE209" i="3"/>
  <c r="AC209" i="3"/>
  <c r="AA209" i="3"/>
  <c r="Y209" i="3"/>
  <c r="W209" i="3"/>
  <c r="U209" i="3"/>
  <c r="S209" i="3"/>
  <c r="Q209" i="3"/>
  <c r="O209" i="3"/>
  <c r="M209" i="3"/>
  <c r="AG208" i="3"/>
  <c r="AE208" i="3"/>
  <c r="AC208" i="3"/>
  <c r="AA208" i="3"/>
  <c r="Y208" i="3"/>
  <c r="W208" i="3"/>
  <c r="U208" i="3"/>
  <c r="S208" i="3"/>
  <c r="Q208" i="3"/>
  <c r="O208" i="3"/>
  <c r="M208" i="3"/>
  <c r="AG207" i="3"/>
  <c r="AE207" i="3"/>
  <c r="AC207" i="3"/>
  <c r="AA207" i="3"/>
  <c r="Y207" i="3"/>
  <c r="W207" i="3"/>
  <c r="U207" i="3"/>
  <c r="S207" i="3"/>
  <c r="Q207" i="3"/>
  <c r="O207" i="3"/>
  <c r="M207" i="3"/>
  <c r="AG206" i="3"/>
  <c r="AE206" i="3"/>
  <c r="AC206" i="3"/>
  <c r="AA206" i="3"/>
  <c r="Y206" i="3"/>
  <c r="W206" i="3"/>
  <c r="U206" i="3"/>
  <c r="S206" i="3"/>
  <c r="Q206" i="3"/>
  <c r="O206" i="3"/>
  <c r="M206" i="3"/>
  <c r="AG205" i="3"/>
  <c r="AE205" i="3"/>
  <c r="AC205" i="3"/>
  <c r="AA205" i="3"/>
  <c r="Y205" i="3"/>
  <c r="W205" i="3"/>
  <c r="U205" i="3"/>
  <c r="S205" i="3"/>
  <c r="Q205" i="3"/>
  <c r="O205" i="3"/>
  <c r="M205" i="3"/>
  <c r="AG204" i="3"/>
  <c r="AE204" i="3"/>
  <c r="AC204" i="3"/>
  <c r="AA204" i="3"/>
  <c r="Y204" i="3"/>
  <c r="W204" i="3"/>
  <c r="U204" i="3"/>
  <c r="S204" i="3"/>
  <c r="Q204" i="3"/>
  <c r="O204" i="3"/>
  <c r="M204" i="3"/>
  <c r="AG203" i="3"/>
  <c r="AE203" i="3"/>
  <c r="AC203" i="3"/>
  <c r="AA203" i="3"/>
  <c r="Y203" i="3"/>
  <c r="W203" i="3"/>
  <c r="U203" i="3"/>
  <c r="S203" i="3"/>
  <c r="Q203" i="3"/>
  <c r="O203" i="3"/>
  <c r="M203" i="3"/>
  <c r="AG201" i="3"/>
  <c r="AE201" i="3"/>
  <c r="AC201" i="3"/>
  <c r="AA201" i="3"/>
  <c r="Y201" i="3"/>
  <c r="W201" i="3"/>
  <c r="U201" i="3"/>
  <c r="S201" i="3"/>
  <c r="Q201" i="3"/>
  <c r="O201" i="3"/>
  <c r="M201" i="3"/>
  <c r="AG200" i="3"/>
  <c r="AE200" i="3"/>
  <c r="AC200" i="3"/>
  <c r="AA200" i="3"/>
  <c r="Y200" i="3"/>
  <c r="W200" i="3"/>
  <c r="U200" i="3"/>
  <c r="S200" i="3"/>
  <c r="Q200" i="3"/>
  <c r="O200" i="3"/>
  <c r="M200" i="3"/>
  <c r="AG199" i="3"/>
  <c r="AE199" i="3"/>
  <c r="AC199" i="3"/>
  <c r="AA199" i="3"/>
  <c r="Y199" i="3"/>
  <c r="W199" i="3"/>
  <c r="U199" i="3"/>
  <c r="S199" i="3"/>
  <c r="Q199" i="3"/>
  <c r="O199" i="3"/>
  <c r="M199" i="3"/>
  <c r="AG198" i="3"/>
  <c r="AE198" i="3"/>
  <c r="AC198" i="3"/>
  <c r="AA198" i="3"/>
  <c r="Y198" i="3"/>
  <c r="W198" i="3"/>
  <c r="U198" i="3"/>
  <c r="S198" i="3"/>
  <c r="Q198" i="3"/>
  <c r="O198" i="3"/>
  <c r="M198" i="3"/>
  <c r="O196" i="3"/>
  <c r="AG194" i="3"/>
  <c r="AE194" i="3"/>
  <c r="AC194" i="3"/>
  <c r="AA194" i="3"/>
  <c r="Y194" i="3"/>
  <c r="W194" i="3"/>
  <c r="U194" i="3"/>
  <c r="S194" i="3"/>
  <c r="Q194" i="3"/>
  <c r="O194" i="3"/>
  <c r="M194" i="3"/>
  <c r="AG193" i="3"/>
  <c r="AE193" i="3"/>
  <c r="AC193" i="3"/>
  <c r="AA193" i="3"/>
  <c r="Y193" i="3"/>
  <c r="W193" i="3"/>
  <c r="U193" i="3"/>
  <c r="S193" i="3"/>
  <c r="Q193" i="3"/>
  <c r="O193" i="3"/>
  <c r="M193" i="3"/>
  <c r="AG192" i="3"/>
  <c r="AE192" i="3"/>
  <c r="AC192" i="3"/>
  <c r="AA192" i="3"/>
  <c r="Y192" i="3"/>
  <c r="W192" i="3"/>
  <c r="U192" i="3"/>
  <c r="S192" i="3"/>
  <c r="Q192" i="3"/>
  <c r="O192" i="3"/>
  <c r="M192" i="3"/>
  <c r="AG191" i="3"/>
  <c r="AE191" i="3"/>
  <c r="AC191" i="3"/>
  <c r="AA191" i="3"/>
  <c r="Y191" i="3"/>
  <c r="W191" i="3"/>
  <c r="U191" i="3"/>
  <c r="S191" i="3"/>
  <c r="Q191" i="3"/>
  <c r="O191" i="3"/>
  <c r="M191" i="3"/>
  <c r="AG189" i="3"/>
  <c r="AE189" i="3"/>
  <c r="AC189" i="3"/>
  <c r="AA189" i="3"/>
  <c r="Y189" i="3"/>
  <c r="W189" i="3"/>
  <c r="U189" i="3"/>
  <c r="S189" i="3"/>
  <c r="Q189" i="3"/>
  <c r="O189" i="3"/>
  <c r="M189" i="3"/>
  <c r="AG187" i="3"/>
  <c r="AE187" i="3"/>
  <c r="AC187" i="3"/>
  <c r="AA187" i="3"/>
  <c r="Y187" i="3"/>
  <c r="W187" i="3"/>
  <c r="U187" i="3"/>
  <c r="S187" i="3"/>
  <c r="Q187" i="3"/>
  <c r="O187" i="3"/>
  <c r="M187" i="3"/>
  <c r="AG185" i="3"/>
  <c r="AE185" i="3"/>
  <c r="AC185" i="3"/>
  <c r="AA185" i="3"/>
  <c r="Y185" i="3"/>
  <c r="W185" i="3"/>
  <c r="U185" i="3"/>
  <c r="S185" i="3"/>
  <c r="Q185" i="3"/>
  <c r="O185" i="3"/>
  <c r="M185" i="3"/>
  <c r="AG182" i="3"/>
  <c r="AE182" i="3"/>
  <c r="AC182" i="3"/>
  <c r="AA182" i="3"/>
  <c r="Y182" i="3"/>
  <c r="W182" i="3"/>
  <c r="U182" i="3"/>
  <c r="S182" i="3"/>
  <c r="Q182" i="3"/>
  <c r="O182" i="3"/>
  <c r="M182" i="3"/>
  <c r="AG181" i="3"/>
  <c r="AE181" i="3"/>
  <c r="AC181" i="3"/>
  <c r="AA181" i="3"/>
  <c r="Y181" i="3"/>
  <c r="W181" i="3"/>
  <c r="U181" i="3"/>
  <c r="S181" i="3"/>
  <c r="Q181" i="3"/>
  <c r="O181" i="3"/>
  <c r="M181" i="3"/>
  <c r="AG180" i="3"/>
  <c r="AE180" i="3"/>
  <c r="AC180" i="3"/>
  <c r="AA180" i="3"/>
  <c r="Y180" i="3"/>
  <c r="W180" i="3"/>
  <c r="U180" i="3"/>
  <c r="S180" i="3"/>
  <c r="Q180" i="3"/>
  <c r="O180" i="3"/>
  <c r="M180" i="3"/>
  <c r="AG179" i="3"/>
  <c r="AE179" i="3"/>
  <c r="AC179" i="3"/>
  <c r="AA179" i="3"/>
  <c r="Y179" i="3"/>
  <c r="W179" i="3"/>
  <c r="U179" i="3"/>
  <c r="S179" i="3"/>
  <c r="Q179" i="3"/>
  <c r="O179" i="3"/>
  <c r="M179" i="3"/>
  <c r="AG178" i="3"/>
  <c r="AE178" i="3"/>
  <c r="AC178" i="3"/>
  <c r="AA178" i="3"/>
  <c r="Y178" i="3"/>
  <c r="W178" i="3"/>
  <c r="U178" i="3"/>
  <c r="S178" i="3"/>
  <c r="Q178" i="3"/>
  <c r="O178" i="3"/>
  <c r="M178" i="3"/>
  <c r="AG176" i="3"/>
  <c r="AE176" i="3"/>
  <c r="AC176" i="3"/>
  <c r="AA176" i="3"/>
  <c r="Y176" i="3"/>
  <c r="W176" i="3"/>
  <c r="U176" i="3"/>
  <c r="S176" i="3"/>
  <c r="Q176" i="3"/>
  <c r="O176" i="3"/>
  <c r="M176" i="3"/>
  <c r="AG175" i="3"/>
  <c r="AE175" i="3"/>
  <c r="AC175" i="3"/>
  <c r="AA175" i="3"/>
  <c r="Y175" i="3"/>
  <c r="W175" i="3"/>
  <c r="U175" i="3"/>
  <c r="S175" i="3"/>
  <c r="Q175" i="3"/>
  <c r="O175" i="3"/>
  <c r="M175" i="3"/>
  <c r="AG174" i="3"/>
  <c r="AE174" i="3"/>
  <c r="AC174" i="3"/>
  <c r="AA174" i="3"/>
  <c r="Y174" i="3"/>
  <c r="W174" i="3"/>
  <c r="U174" i="3"/>
  <c r="S174" i="3"/>
  <c r="Q174" i="3"/>
  <c r="O174" i="3"/>
  <c r="M174" i="3"/>
  <c r="AG173" i="3"/>
  <c r="AE173" i="3"/>
  <c r="AC173" i="3"/>
  <c r="AA173" i="3"/>
  <c r="Y173" i="3"/>
  <c r="W173" i="3"/>
  <c r="U173" i="3"/>
  <c r="S173" i="3"/>
  <c r="Q173" i="3"/>
  <c r="O173" i="3"/>
  <c r="M173" i="3"/>
  <c r="AG172" i="3"/>
  <c r="AE172" i="3"/>
  <c r="AC172" i="3"/>
  <c r="AA172" i="3"/>
  <c r="Y172" i="3"/>
  <c r="W172" i="3"/>
  <c r="U172" i="3"/>
  <c r="S172" i="3"/>
  <c r="Q172" i="3"/>
  <c r="O172" i="3"/>
  <c r="M172" i="3"/>
  <c r="AG171" i="3"/>
  <c r="AE171" i="3"/>
  <c r="AC171" i="3"/>
  <c r="AA171" i="3"/>
  <c r="Y171" i="3"/>
  <c r="W171" i="3"/>
  <c r="U171" i="3"/>
  <c r="S171" i="3"/>
  <c r="Q171" i="3"/>
  <c r="O171" i="3"/>
  <c r="M171" i="3"/>
  <c r="AG170" i="3"/>
  <c r="AE170" i="3"/>
  <c r="AC170" i="3"/>
  <c r="AA170" i="3"/>
  <c r="Y170" i="3"/>
  <c r="W170" i="3"/>
  <c r="U170" i="3"/>
  <c r="S170" i="3"/>
  <c r="Q170" i="3"/>
  <c r="O170" i="3"/>
  <c r="M170" i="3"/>
  <c r="AA165" i="3"/>
  <c r="W165" i="3"/>
  <c r="O165" i="3"/>
  <c r="M165" i="3"/>
  <c r="AG164" i="3"/>
  <c r="AE164" i="3"/>
  <c r="AC164" i="3"/>
  <c r="AA164" i="3"/>
  <c r="Y164" i="3"/>
  <c r="W164" i="3"/>
  <c r="U164" i="3"/>
  <c r="S164" i="3"/>
  <c r="Q164" i="3"/>
  <c r="O164" i="3"/>
  <c r="M164" i="3"/>
  <c r="AG163" i="3"/>
  <c r="AE163" i="3"/>
  <c r="AC163" i="3"/>
  <c r="AA163" i="3"/>
  <c r="Y163" i="3"/>
  <c r="W163" i="3"/>
  <c r="U163" i="3"/>
  <c r="S163" i="3"/>
  <c r="Q163" i="3"/>
  <c r="O163" i="3"/>
  <c r="M163" i="3"/>
  <c r="AG162" i="3"/>
  <c r="AE162" i="3"/>
  <c r="AC162" i="3"/>
  <c r="AA162" i="3"/>
  <c r="Y162" i="3"/>
  <c r="W162" i="3"/>
  <c r="U162" i="3"/>
  <c r="S162" i="3"/>
  <c r="Q162" i="3"/>
  <c r="O162" i="3"/>
  <c r="M162" i="3"/>
  <c r="AD137" i="3"/>
  <c r="AD138" i="3"/>
  <c r="AE138" i="3"/>
  <c r="AB137" i="3"/>
  <c r="AB138" i="3"/>
  <c r="AC138" i="3"/>
  <c r="Z137" i="3"/>
  <c r="Z138" i="3"/>
  <c r="AA138" i="3"/>
  <c r="X137" i="3"/>
  <c r="X138" i="3"/>
  <c r="Y138" i="3"/>
  <c r="V137" i="3"/>
  <c r="V138" i="3"/>
  <c r="W138" i="3"/>
  <c r="T137" i="3"/>
  <c r="T138" i="3"/>
  <c r="U138" i="3"/>
  <c r="R137" i="3"/>
  <c r="R138" i="3"/>
  <c r="S138" i="3"/>
  <c r="P137" i="3"/>
  <c r="P138" i="3"/>
  <c r="Q138" i="3"/>
  <c r="N137" i="3"/>
  <c r="N138" i="3"/>
  <c r="O138" i="3"/>
  <c r="L137" i="3"/>
  <c r="L138" i="3"/>
  <c r="M138" i="3"/>
  <c r="I137" i="3"/>
  <c r="AE137" i="3"/>
  <c r="AC137" i="3"/>
  <c r="AA137" i="3"/>
  <c r="Y137" i="3"/>
  <c r="W137" i="3"/>
  <c r="U137" i="3"/>
  <c r="S137" i="3"/>
  <c r="Q137" i="3"/>
  <c r="O137" i="3"/>
  <c r="M137" i="3"/>
  <c r="AE134" i="3"/>
  <c r="AC134" i="3"/>
  <c r="AA134" i="3"/>
  <c r="Y134" i="3"/>
  <c r="W134" i="3"/>
  <c r="U134" i="3"/>
  <c r="S134" i="3"/>
  <c r="Q134" i="3"/>
  <c r="O134" i="3"/>
  <c r="M134" i="3"/>
  <c r="AE133" i="3"/>
  <c r="AC133" i="3"/>
  <c r="AA133" i="3"/>
  <c r="Y133" i="3"/>
  <c r="W133" i="3"/>
  <c r="U133" i="3"/>
  <c r="S133" i="3"/>
  <c r="Q133" i="3"/>
  <c r="O133" i="3"/>
  <c r="M133" i="3"/>
  <c r="AE131" i="3"/>
  <c r="AC131" i="3"/>
  <c r="AA131" i="3"/>
  <c r="Y131" i="3"/>
  <c r="W131" i="3"/>
  <c r="U131" i="3"/>
  <c r="S131" i="3"/>
  <c r="Q131" i="3"/>
  <c r="O131" i="3"/>
  <c r="M131" i="3"/>
  <c r="AE130" i="3"/>
  <c r="AC130" i="3"/>
  <c r="AA130" i="3"/>
  <c r="Y130" i="3"/>
  <c r="W130" i="3"/>
  <c r="U130" i="3"/>
  <c r="S130" i="3"/>
  <c r="Q130" i="3"/>
  <c r="O130" i="3"/>
  <c r="M130" i="3"/>
  <c r="AE129" i="3"/>
  <c r="AC129" i="3"/>
  <c r="AA129" i="3"/>
  <c r="Y129" i="3"/>
  <c r="W129" i="3"/>
  <c r="U129" i="3"/>
  <c r="S129" i="3"/>
  <c r="Q129" i="3"/>
  <c r="O129" i="3"/>
  <c r="M129" i="3"/>
  <c r="AE128" i="3"/>
  <c r="AC128" i="3"/>
  <c r="AA128" i="3"/>
  <c r="Y128" i="3"/>
  <c r="W128" i="3"/>
  <c r="U128" i="3"/>
  <c r="S128" i="3"/>
  <c r="Q128" i="3"/>
  <c r="O128" i="3"/>
  <c r="M128" i="3"/>
  <c r="AE126" i="3"/>
  <c r="AC126" i="3"/>
  <c r="AA126" i="3"/>
  <c r="Y126" i="3"/>
  <c r="W126" i="3"/>
  <c r="U126" i="3"/>
  <c r="S126" i="3"/>
  <c r="Q126" i="3"/>
  <c r="O126" i="3"/>
  <c r="M126" i="3"/>
  <c r="AE125" i="3"/>
  <c r="AA125" i="3"/>
  <c r="Y125" i="3"/>
  <c r="W125" i="3"/>
  <c r="U125" i="3"/>
  <c r="S125" i="3"/>
  <c r="Q125" i="3"/>
  <c r="O125" i="3"/>
  <c r="M125" i="3"/>
  <c r="AE124" i="3"/>
  <c r="AC124" i="3"/>
  <c r="AA124" i="3"/>
  <c r="Y124" i="3"/>
  <c r="W124" i="3"/>
  <c r="U124" i="3"/>
  <c r="S124" i="3"/>
  <c r="Q124" i="3"/>
  <c r="O124" i="3"/>
  <c r="M124" i="3"/>
  <c r="AE123" i="3"/>
  <c r="AC123" i="3"/>
  <c r="AA123" i="3"/>
  <c r="Y123" i="3"/>
  <c r="W123" i="3"/>
  <c r="U123" i="3"/>
  <c r="S123" i="3"/>
  <c r="Q123" i="3"/>
  <c r="O123" i="3"/>
  <c r="M123" i="3"/>
  <c r="AE122" i="3"/>
  <c r="AC122" i="3"/>
  <c r="AA122" i="3"/>
  <c r="Y122" i="3"/>
  <c r="W122" i="3"/>
  <c r="U122" i="3"/>
  <c r="S122" i="3"/>
  <c r="Q122" i="3"/>
  <c r="O122" i="3"/>
  <c r="M122" i="3"/>
  <c r="AE117" i="3"/>
  <c r="AC117" i="3"/>
  <c r="AA117" i="3"/>
  <c r="Y117" i="3"/>
  <c r="W117" i="3"/>
  <c r="U117" i="3"/>
  <c r="S117" i="3"/>
  <c r="Q117" i="3"/>
  <c r="O117" i="3"/>
  <c r="M117" i="3"/>
  <c r="AE116" i="3"/>
  <c r="AC116" i="3"/>
  <c r="AA116" i="3"/>
  <c r="Y116" i="3"/>
  <c r="W116" i="3"/>
  <c r="U116" i="3"/>
  <c r="S116" i="3"/>
  <c r="Q116" i="3"/>
  <c r="O116" i="3"/>
  <c r="M116" i="3"/>
  <c r="AE113" i="3"/>
  <c r="AC113" i="3"/>
  <c r="AA113" i="3"/>
  <c r="Y113" i="3"/>
  <c r="W113" i="3"/>
  <c r="U113" i="3"/>
  <c r="S113" i="3"/>
  <c r="Q113" i="3"/>
  <c r="O113" i="3"/>
  <c r="M113" i="3"/>
  <c r="AE112" i="3"/>
  <c r="AC112" i="3"/>
  <c r="AA112" i="3"/>
  <c r="Y112" i="3"/>
  <c r="W112" i="3"/>
  <c r="U112" i="3"/>
  <c r="S112" i="3"/>
  <c r="Q112" i="3"/>
  <c r="O112" i="3"/>
  <c r="M112" i="3"/>
  <c r="AE110" i="3"/>
  <c r="AC110" i="3"/>
  <c r="AA110" i="3"/>
  <c r="Y110" i="3"/>
  <c r="W110" i="3"/>
  <c r="U110" i="3"/>
  <c r="S110" i="3"/>
  <c r="Q110" i="3"/>
  <c r="O110" i="3"/>
  <c r="M110" i="3"/>
  <c r="AE109" i="3"/>
  <c r="AC109" i="3"/>
  <c r="AA109" i="3"/>
  <c r="Y109" i="3"/>
  <c r="W109" i="3"/>
  <c r="U109" i="3"/>
  <c r="S109" i="3"/>
  <c r="Q109" i="3"/>
  <c r="O109" i="3"/>
  <c r="M109" i="3"/>
  <c r="AE108" i="3"/>
  <c r="AC108" i="3"/>
  <c r="AA108" i="3"/>
  <c r="Y108" i="3"/>
  <c r="W108" i="3"/>
  <c r="U108" i="3"/>
  <c r="S108" i="3"/>
  <c r="Q108" i="3"/>
  <c r="O108" i="3"/>
  <c r="M108" i="3"/>
  <c r="AE107" i="3"/>
  <c r="AC107" i="3"/>
  <c r="AA107" i="3"/>
  <c r="Y107" i="3"/>
  <c r="W107" i="3"/>
  <c r="U107" i="3"/>
  <c r="S107" i="3"/>
  <c r="Q107" i="3"/>
  <c r="O107" i="3"/>
  <c r="M107" i="3"/>
  <c r="AE106" i="3"/>
  <c r="AC106" i="3"/>
  <c r="AA106" i="3"/>
  <c r="Y106" i="3"/>
  <c r="W106" i="3"/>
  <c r="U106" i="3"/>
  <c r="S106" i="3"/>
  <c r="Q106" i="3"/>
  <c r="O106" i="3"/>
  <c r="M106" i="3"/>
  <c r="AE105" i="3"/>
  <c r="AC105" i="3"/>
  <c r="AA105" i="3"/>
  <c r="Y105" i="3"/>
  <c r="W105" i="3"/>
  <c r="U105" i="3"/>
  <c r="S105" i="3"/>
  <c r="Q105" i="3"/>
  <c r="O105" i="3"/>
  <c r="M105" i="3"/>
  <c r="AE104" i="3"/>
  <c r="AC104" i="3"/>
  <c r="AA104" i="3"/>
  <c r="Y104" i="3"/>
  <c r="W104" i="3"/>
  <c r="U104" i="3"/>
  <c r="S104" i="3"/>
  <c r="Q104" i="3"/>
  <c r="O104" i="3"/>
  <c r="M104" i="3"/>
  <c r="AE102" i="3"/>
  <c r="AC102" i="3"/>
  <c r="AA102" i="3"/>
  <c r="Y102" i="3"/>
  <c r="W102" i="3"/>
  <c r="U102" i="3"/>
  <c r="S102" i="3"/>
  <c r="Q102" i="3"/>
  <c r="O102" i="3"/>
  <c r="M102" i="3"/>
  <c r="AE100" i="3"/>
  <c r="AC100" i="3"/>
  <c r="AA100" i="3"/>
  <c r="Y100" i="3"/>
  <c r="W100" i="3"/>
  <c r="U100" i="3"/>
  <c r="S100" i="3"/>
  <c r="Q100" i="3"/>
  <c r="O100" i="3"/>
  <c r="M100" i="3"/>
  <c r="AE99" i="3"/>
  <c r="AC99" i="3"/>
  <c r="AA99" i="3"/>
  <c r="Y99" i="3"/>
  <c r="W99" i="3"/>
  <c r="U99" i="3"/>
  <c r="S99" i="3"/>
  <c r="Q99" i="3"/>
  <c r="O99" i="3"/>
  <c r="M99" i="3"/>
  <c r="AE98" i="3"/>
  <c r="AC98" i="3"/>
  <c r="AA98" i="3"/>
  <c r="Y98" i="3"/>
  <c r="W98" i="3"/>
  <c r="U98" i="3"/>
  <c r="S98" i="3"/>
  <c r="Q98" i="3"/>
  <c r="O98" i="3"/>
  <c r="M98" i="3"/>
  <c r="AE97" i="3"/>
  <c r="AC97" i="3"/>
  <c r="AA97" i="3"/>
  <c r="Y97" i="3"/>
  <c r="W97" i="3"/>
  <c r="U97" i="3"/>
  <c r="S97" i="3"/>
  <c r="Q97" i="3"/>
  <c r="O97" i="3"/>
  <c r="M97" i="3"/>
  <c r="AE95" i="3"/>
  <c r="AC95" i="3"/>
  <c r="AA95" i="3"/>
  <c r="Y95" i="3"/>
  <c r="W95" i="3"/>
  <c r="U95" i="3"/>
  <c r="S95" i="3"/>
  <c r="Q95" i="3"/>
  <c r="O95" i="3"/>
  <c r="M95" i="3"/>
  <c r="AE94" i="3"/>
  <c r="AC94" i="3"/>
  <c r="AA94" i="3"/>
  <c r="Y94" i="3"/>
  <c r="W94" i="3"/>
  <c r="U94" i="3"/>
  <c r="S94" i="3"/>
  <c r="Q94" i="3"/>
  <c r="O94" i="3"/>
  <c r="M94" i="3"/>
  <c r="AE93" i="3"/>
  <c r="AC93" i="3"/>
  <c r="AA93" i="3"/>
  <c r="Y93" i="3"/>
  <c r="U93" i="3"/>
  <c r="S93" i="3"/>
  <c r="Q93" i="3"/>
  <c r="O93" i="3"/>
  <c r="M93" i="3"/>
  <c r="AE91" i="3"/>
  <c r="AC91" i="3"/>
  <c r="AA91" i="3"/>
  <c r="Y91" i="3"/>
  <c r="W91" i="3"/>
  <c r="U91" i="3"/>
  <c r="S91" i="3"/>
  <c r="Q91" i="3"/>
  <c r="O91" i="3"/>
  <c r="M91" i="3"/>
  <c r="AC90" i="3"/>
  <c r="W90" i="3"/>
  <c r="U90" i="3"/>
  <c r="M90" i="3"/>
  <c r="AE88" i="3"/>
  <c r="AC88" i="3"/>
  <c r="AA88" i="3"/>
  <c r="Y88" i="3"/>
  <c r="W88" i="3"/>
  <c r="U88" i="3"/>
  <c r="S88" i="3"/>
  <c r="Q88" i="3"/>
  <c r="O88" i="3"/>
  <c r="M88" i="3"/>
  <c r="AE86" i="3"/>
  <c r="AC86" i="3"/>
  <c r="AA86" i="3"/>
  <c r="Y86" i="3"/>
  <c r="W86" i="3"/>
  <c r="U86" i="3"/>
  <c r="S86" i="3"/>
  <c r="Q86" i="3"/>
  <c r="O86" i="3"/>
  <c r="M86" i="3"/>
  <c r="AE82" i="3"/>
  <c r="AC82" i="3"/>
  <c r="AA82" i="3"/>
  <c r="Y82" i="3"/>
  <c r="W82" i="3"/>
  <c r="U82" i="3"/>
  <c r="S82" i="3"/>
  <c r="Q82" i="3"/>
  <c r="O82" i="3"/>
  <c r="M82" i="3"/>
  <c r="AE80" i="3"/>
  <c r="AC80" i="3"/>
  <c r="AA80" i="3"/>
  <c r="Y80" i="3"/>
  <c r="W80" i="3"/>
  <c r="U80" i="3"/>
  <c r="S80" i="3"/>
  <c r="Q80" i="3"/>
  <c r="O80" i="3"/>
  <c r="M80" i="3"/>
  <c r="AE79" i="3"/>
  <c r="AC79" i="3"/>
  <c r="AA79" i="3"/>
  <c r="Y79" i="3"/>
  <c r="W79" i="3"/>
  <c r="U79" i="3"/>
  <c r="S79" i="3"/>
  <c r="Q79" i="3"/>
  <c r="O79" i="3"/>
  <c r="M79" i="3"/>
  <c r="AE77" i="3"/>
  <c r="AC77" i="3"/>
  <c r="AA77" i="3"/>
  <c r="Y77" i="3"/>
  <c r="W77" i="3"/>
  <c r="U77" i="3"/>
  <c r="S77" i="3"/>
  <c r="Q77" i="3"/>
  <c r="O77" i="3"/>
  <c r="M77" i="3"/>
  <c r="AE76" i="3"/>
  <c r="AC76" i="3"/>
  <c r="AA76" i="3"/>
  <c r="Y76" i="3"/>
  <c r="W76" i="3"/>
  <c r="U76" i="3"/>
  <c r="S76" i="3"/>
  <c r="Q76" i="3"/>
  <c r="O76" i="3"/>
  <c r="M76" i="3"/>
  <c r="AE75" i="3"/>
  <c r="AC75" i="3"/>
  <c r="AA75" i="3"/>
  <c r="Y75" i="3"/>
  <c r="W75" i="3"/>
  <c r="U75" i="3"/>
  <c r="S75" i="3"/>
  <c r="Q75" i="3"/>
  <c r="O75" i="3"/>
  <c r="M75" i="3"/>
  <c r="AE73" i="3"/>
  <c r="AC73" i="3"/>
  <c r="AA73" i="3"/>
  <c r="Y73" i="3"/>
  <c r="W73" i="3"/>
  <c r="U73" i="3"/>
  <c r="S73" i="3"/>
  <c r="Q73" i="3"/>
  <c r="O73" i="3"/>
  <c r="M73" i="3"/>
  <c r="W72" i="3"/>
  <c r="AE71" i="3"/>
  <c r="AC71" i="3"/>
  <c r="AA71" i="3"/>
  <c r="Y71" i="3"/>
  <c r="W71" i="3"/>
  <c r="U71" i="3"/>
  <c r="S71" i="3"/>
  <c r="Q71" i="3"/>
  <c r="O71" i="3"/>
  <c r="M71" i="3"/>
  <c r="AE70" i="3"/>
  <c r="AC70" i="3"/>
  <c r="AA70" i="3"/>
  <c r="Y70" i="3"/>
  <c r="W70" i="3"/>
  <c r="U70" i="3"/>
  <c r="S70" i="3"/>
  <c r="Q70" i="3"/>
  <c r="O70" i="3"/>
  <c r="M70" i="3"/>
  <c r="AE68" i="3"/>
  <c r="AC68" i="3"/>
  <c r="AA68" i="3"/>
  <c r="Y68" i="3"/>
  <c r="W68" i="3"/>
  <c r="U68" i="3"/>
  <c r="S68" i="3"/>
  <c r="Q68" i="3"/>
  <c r="O68" i="3"/>
  <c r="M68" i="3"/>
  <c r="AE67" i="3"/>
  <c r="AC67" i="3"/>
  <c r="AA67" i="3"/>
  <c r="Y67" i="3"/>
  <c r="W67" i="3"/>
  <c r="U67" i="3"/>
  <c r="S67" i="3"/>
  <c r="Q67" i="3"/>
  <c r="O67" i="3"/>
  <c r="M67" i="3"/>
  <c r="U66" i="3"/>
  <c r="AE65" i="3"/>
  <c r="AC65" i="3"/>
  <c r="AA65" i="3"/>
  <c r="Y65" i="3"/>
  <c r="W65" i="3"/>
  <c r="U65" i="3"/>
  <c r="S65" i="3"/>
  <c r="Q65" i="3"/>
  <c r="O65" i="3"/>
  <c r="M65" i="3"/>
  <c r="AE64" i="3"/>
  <c r="AC64" i="3"/>
  <c r="AA64" i="3"/>
  <c r="Y64" i="3"/>
  <c r="W64" i="3"/>
  <c r="U64" i="3"/>
  <c r="S64" i="3"/>
  <c r="Q64" i="3"/>
  <c r="O64" i="3"/>
  <c r="M64" i="3"/>
  <c r="AE63" i="3"/>
  <c r="AC63" i="3"/>
  <c r="AA63" i="3"/>
  <c r="Y63" i="3"/>
  <c r="W63" i="3"/>
  <c r="U63" i="3"/>
  <c r="S63" i="3"/>
  <c r="Q63" i="3"/>
  <c r="O63" i="3"/>
  <c r="M63" i="3"/>
  <c r="AE62" i="3"/>
  <c r="AC62" i="3"/>
  <c r="AA62" i="3"/>
  <c r="Y62" i="3"/>
  <c r="W62" i="3"/>
  <c r="U62" i="3"/>
  <c r="S62" i="3"/>
  <c r="Q62" i="3"/>
  <c r="O62" i="3"/>
  <c r="M62" i="3"/>
  <c r="AE61" i="3"/>
  <c r="AC61" i="3"/>
  <c r="AA61" i="3"/>
  <c r="Y61" i="3"/>
  <c r="W61" i="3"/>
  <c r="U61" i="3"/>
  <c r="S61" i="3"/>
  <c r="Q61" i="3"/>
  <c r="O61" i="3"/>
  <c r="M61" i="3"/>
  <c r="AE59" i="3"/>
  <c r="AC59" i="3"/>
  <c r="AA59" i="3"/>
  <c r="Y59" i="3"/>
  <c r="W59" i="3"/>
  <c r="U59" i="3"/>
  <c r="S59" i="3"/>
  <c r="Q59" i="3"/>
  <c r="O59" i="3"/>
  <c r="M59" i="3"/>
  <c r="AE58" i="3"/>
  <c r="AC58" i="3"/>
  <c r="AA58" i="3"/>
  <c r="Y58" i="3"/>
  <c r="W58" i="3"/>
  <c r="U58" i="3"/>
  <c r="S58" i="3"/>
  <c r="Q58" i="3"/>
  <c r="O58" i="3"/>
  <c r="M58" i="3"/>
  <c r="AE57" i="3"/>
  <c r="AC57" i="3"/>
  <c r="AA57" i="3"/>
  <c r="Y57" i="3"/>
  <c r="W57" i="3"/>
  <c r="U57" i="3"/>
  <c r="S57" i="3"/>
  <c r="Q57" i="3"/>
  <c r="O57" i="3"/>
  <c r="M57" i="3"/>
  <c r="AE56" i="3"/>
  <c r="AC56" i="3"/>
  <c r="AA56" i="3"/>
  <c r="Y56" i="3"/>
  <c r="W56" i="3"/>
  <c r="U56" i="3"/>
  <c r="S56" i="3"/>
  <c r="Q56" i="3"/>
  <c r="O56" i="3"/>
  <c r="M56" i="3"/>
  <c r="AE55" i="3"/>
  <c r="AC55" i="3"/>
  <c r="AA55" i="3"/>
  <c r="Y55" i="3"/>
  <c r="W55" i="3"/>
  <c r="U55" i="3"/>
  <c r="S55" i="3"/>
  <c r="Q55" i="3"/>
  <c r="O55" i="3"/>
  <c r="M55" i="3"/>
  <c r="AE54" i="3"/>
  <c r="AC54" i="3"/>
  <c r="AA54" i="3"/>
  <c r="Y54" i="3"/>
  <c r="W54" i="3"/>
  <c r="U54" i="3"/>
  <c r="S54" i="3"/>
  <c r="Q54" i="3"/>
  <c r="O54" i="3"/>
  <c r="M54" i="3"/>
  <c r="AE53" i="3"/>
  <c r="AC53" i="3"/>
  <c r="AA53" i="3"/>
  <c r="Y53" i="3"/>
  <c r="W53" i="3"/>
  <c r="U53" i="3"/>
  <c r="S53" i="3"/>
  <c r="Q53" i="3"/>
  <c r="O53" i="3"/>
  <c r="M53" i="3"/>
  <c r="AE52" i="3"/>
  <c r="AC52" i="3"/>
  <c r="AA52" i="3"/>
  <c r="Y52" i="3"/>
  <c r="W52" i="3"/>
  <c r="U52" i="3"/>
  <c r="S52" i="3"/>
  <c r="Q52" i="3"/>
  <c r="O52" i="3"/>
  <c r="M52" i="3"/>
  <c r="AE50" i="3"/>
  <c r="AC50" i="3"/>
  <c r="AA50" i="3"/>
  <c r="Y50" i="3"/>
  <c r="W50" i="3"/>
  <c r="U50" i="3"/>
  <c r="S50" i="3"/>
  <c r="Q50" i="3"/>
  <c r="O50" i="3"/>
  <c r="M50" i="3"/>
  <c r="AE49" i="3"/>
  <c r="AC49" i="3"/>
  <c r="AA49" i="3"/>
  <c r="Y49" i="3"/>
  <c r="W49" i="3"/>
  <c r="U49" i="3"/>
  <c r="S49" i="3"/>
  <c r="Q49" i="3"/>
  <c r="O49" i="3"/>
  <c r="M49" i="3"/>
  <c r="AE48" i="3"/>
  <c r="AC48" i="3"/>
  <c r="AA48" i="3"/>
  <c r="Y48" i="3"/>
  <c r="W48" i="3"/>
  <c r="U48" i="3"/>
  <c r="S48" i="3"/>
  <c r="Q48" i="3"/>
  <c r="O48" i="3"/>
  <c r="M48" i="3"/>
  <c r="AE47" i="3"/>
  <c r="AC47" i="3"/>
  <c r="AA47" i="3"/>
  <c r="Y47" i="3"/>
  <c r="W47" i="3"/>
  <c r="U47" i="3"/>
  <c r="S47" i="3"/>
  <c r="Q47" i="3"/>
  <c r="O47" i="3"/>
  <c r="M47" i="3"/>
  <c r="W46" i="3"/>
  <c r="M46" i="3"/>
  <c r="W44" i="3"/>
  <c r="AE43" i="3"/>
  <c r="AC43" i="3"/>
  <c r="AA43" i="3"/>
  <c r="Y43" i="3"/>
  <c r="W43" i="3"/>
  <c r="U43" i="3"/>
  <c r="S43" i="3"/>
  <c r="Q43" i="3"/>
  <c r="O43" i="3"/>
  <c r="M43" i="3"/>
  <c r="AE42" i="3"/>
  <c r="AC42" i="3"/>
  <c r="AA42" i="3"/>
  <c r="Y42" i="3"/>
  <c r="W42" i="3"/>
  <c r="U42" i="3"/>
  <c r="S42" i="3"/>
  <c r="Q42" i="3"/>
  <c r="O42" i="3"/>
  <c r="M42" i="3"/>
  <c r="AE41" i="3"/>
  <c r="AC41" i="3"/>
  <c r="AA41" i="3"/>
  <c r="Y41" i="3"/>
  <c r="W41" i="3"/>
  <c r="U41" i="3"/>
  <c r="S41" i="3"/>
  <c r="Q41" i="3"/>
  <c r="O41" i="3"/>
  <c r="M41" i="3"/>
  <c r="AE40" i="3"/>
  <c r="AC40" i="3"/>
  <c r="AA40" i="3"/>
  <c r="Y40" i="3"/>
  <c r="W40" i="3"/>
  <c r="U40" i="3"/>
  <c r="S40" i="3"/>
  <c r="Q40" i="3"/>
  <c r="O40" i="3"/>
  <c r="M40" i="3"/>
  <c r="AE38" i="3"/>
  <c r="AC38" i="3"/>
  <c r="AA38" i="3"/>
  <c r="Y38" i="3"/>
  <c r="W38" i="3"/>
  <c r="U38" i="3"/>
  <c r="S38" i="3"/>
  <c r="Q38" i="3"/>
  <c r="O38" i="3"/>
  <c r="M38" i="3"/>
  <c r="AE36" i="3"/>
  <c r="AC36" i="3"/>
  <c r="AA36" i="3"/>
  <c r="Y36" i="3"/>
  <c r="W36" i="3"/>
  <c r="U36" i="3"/>
  <c r="S36" i="3"/>
  <c r="Q36" i="3"/>
  <c r="O36" i="3"/>
  <c r="M36" i="3"/>
  <c r="AE34" i="3"/>
  <c r="AC34" i="3"/>
  <c r="AA34" i="3"/>
  <c r="Y34" i="3"/>
  <c r="W34" i="3"/>
  <c r="U34" i="3"/>
  <c r="S34" i="3"/>
  <c r="Q34" i="3"/>
  <c r="O34" i="3"/>
  <c r="M34" i="3"/>
  <c r="AE31" i="3"/>
  <c r="AC31" i="3"/>
  <c r="AA31" i="3"/>
  <c r="Y31" i="3"/>
  <c r="W31" i="3"/>
  <c r="U31" i="3"/>
  <c r="S31" i="3"/>
  <c r="Q31" i="3"/>
  <c r="O31" i="3"/>
  <c r="M31" i="3"/>
  <c r="AE30" i="3"/>
  <c r="AC30" i="3"/>
  <c r="AA30" i="3"/>
  <c r="Y30" i="3"/>
  <c r="W30" i="3"/>
  <c r="U30" i="3"/>
  <c r="S30" i="3"/>
  <c r="Q30" i="3"/>
  <c r="O30" i="3"/>
  <c r="M30" i="3"/>
  <c r="AE29" i="3"/>
  <c r="AC29" i="3"/>
  <c r="AA29" i="3"/>
  <c r="Y29" i="3"/>
  <c r="W29" i="3"/>
  <c r="U29" i="3"/>
  <c r="S29" i="3"/>
  <c r="Q29" i="3"/>
  <c r="O29" i="3"/>
  <c r="M29" i="3"/>
  <c r="AE28" i="3"/>
  <c r="AC28" i="3"/>
  <c r="AA28" i="3"/>
  <c r="Y28" i="3"/>
  <c r="W28" i="3"/>
  <c r="U28" i="3"/>
  <c r="S28" i="3"/>
  <c r="Q28" i="3"/>
  <c r="O28" i="3"/>
  <c r="M28" i="3"/>
  <c r="AE27" i="3"/>
  <c r="AC27" i="3"/>
  <c r="AA27" i="3"/>
  <c r="Y27" i="3"/>
  <c r="W27" i="3"/>
  <c r="U27" i="3"/>
  <c r="S27" i="3"/>
  <c r="Q27" i="3"/>
  <c r="O27" i="3"/>
  <c r="M27" i="3"/>
  <c r="AE25" i="3"/>
  <c r="AC25" i="3"/>
  <c r="AA25" i="3"/>
  <c r="Y25" i="3"/>
  <c r="W25" i="3"/>
  <c r="U25" i="3"/>
  <c r="S25" i="3"/>
  <c r="Q25" i="3"/>
  <c r="O25" i="3"/>
  <c r="M25" i="3"/>
  <c r="AE24" i="3"/>
  <c r="AC24" i="3"/>
  <c r="AA24" i="3"/>
  <c r="Y24" i="3"/>
  <c r="W24" i="3"/>
  <c r="U24" i="3"/>
  <c r="S24" i="3"/>
  <c r="Q24" i="3"/>
  <c r="O24" i="3"/>
  <c r="M24" i="3"/>
  <c r="AE23" i="3"/>
  <c r="AC23" i="3"/>
  <c r="AA23" i="3"/>
  <c r="Y23" i="3"/>
  <c r="W23" i="3"/>
  <c r="U23" i="3"/>
  <c r="S23" i="3"/>
  <c r="Q23" i="3"/>
  <c r="O23" i="3"/>
  <c r="M23" i="3"/>
  <c r="AE22" i="3"/>
  <c r="AC22" i="3"/>
  <c r="AA22" i="3"/>
  <c r="Y22" i="3"/>
  <c r="W22" i="3"/>
  <c r="U22" i="3"/>
  <c r="S22" i="3"/>
  <c r="Q22" i="3"/>
  <c r="O22" i="3"/>
  <c r="M22" i="3"/>
  <c r="AE21" i="3"/>
  <c r="AC21" i="3"/>
  <c r="AA21" i="3"/>
  <c r="Y21" i="3"/>
  <c r="W21" i="3"/>
  <c r="U21" i="3"/>
  <c r="S21" i="3"/>
  <c r="Q21" i="3"/>
  <c r="O21" i="3"/>
  <c r="M21" i="3"/>
  <c r="AE20" i="3"/>
  <c r="AC20" i="3"/>
  <c r="AA20" i="3"/>
  <c r="Y20" i="3"/>
  <c r="W20" i="3"/>
  <c r="U20" i="3"/>
  <c r="S20" i="3"/>
  <c r="Q20" i="3"/>
  <c r="O20" i="3"/>
  <c r="M20" i="3"/>
  <c r="AE19" i="3"/>
  <c r="AC19" i="3"/>
  <c r="AA19" i="3"/>
  <c r="Y19" i="3"/>
  <c r="W19" i="3"/>
  <c r="U19" i="3"/>
  <c r="S19" i="3"/>
  <c r="Q19" i="3"/>
  <c r="O19" i="3"/>
  <c r="M19" i="3"/>
  <c r="Y14" i="3"/>
  <c r="W14" i="3"/>
  <c r="U14" i="3"/>
  <c r="AE13" i="3"/>
  <c r="AC13" i="3"/>
  <c r="AA13" i="3"/>
  <c r="Y13" i="3"/>
  <c r="W13" i="3"/>
  <c r="U13" i="3"/>
  <c r="S13" i="3"/>
  <c r="Q13" i="3"/>
  <c r="O13" i="3"/>
  <c r="M13" i="3"/>
  <c r="AE12" i="3"/>
  <c r="AC12" i="3"/>
  <c r="AA12" i="3"/>
  <c r="Y12" i="3"/>
  <c r="W12" i="3"/>
  <c r="U12" i="3"/>
  <c r="S12" i="3"/>
  <c r="Q12" i="3"/>
  <c r="O12" i="3"/>
  <c r="M12" i="3"/>
  <c r="AE11" i="3"/>
  <c r="AC11" i="3"/>
  <c r="AA11" i="3"/>
  <c r="Y11" i="3"/>
  <c r="W11" i="3"/>
  <c r="U11" i="3"/>
  <c r="S11" i="3"/>
  <c r="Q11" i="3"/>
  <c r="O11" i="3"/>
  <c r="M11" i="3"/>
  <c r="AZ156" i="2"/>
  <c r="AX155" i="2"/>
  <c r="AX156" i="2"/>
  <c r="AY156" i="2"/>
  <c r="AV155" i="2"/>
  <c r="AV156" i="2"/>
  <c r="AW156" i="2"/>
  <c r="AT155" i="2"/>
  <c r="AT156" i="2"/>
  <c r="AU156" i="2"/>
  <c r="AR155" i="2"/>
  <c r="AR156" i="2"/>
  <c r="AS156" i="2"/>
  <c r="AP155" i="2"/>
  <c r="AP156" i="2"/>
  <c r="AQ156" i="2"/>
  <c r="AN155" i="2"/>
  <c r="AN156" i="2"/>
  <c r="AO156" i="2"/>
  <c r="AL155" i="2"/>
  <c r="AL156" i="2"/>
  <c r="AM156" i="2"/>
  <c r="AJ155" i="2"/>
  <c r="AJ156" i="2"/>
  <c r="AK156" i="2"/>
  <c r="AH155" i="2"/>
  <c r="AH156" i="2"/>
  <c r="AI156" i="2"/>
  <c r="AF155" i="2"/>
  <c r="AF156" i="2"/>
  <c r="AG156" i="2"/>
  <c r="AD155" i="2"/>
  <c r="AD156" i="2"/>
  <c r="AE156" i="2"/>
  <c r="AB155" i="2"/>
  <c r="AB156" i="2"/>
  <c r="AC156" i="2"/>
  <c r="Z155" i="2"/>
  <c r="Z156" i="2"/>
  <c r="AA156" i="2"/>
  <c r="X155" i="2"/>
  <c r="X156" i="2"/>
  <c r="Y156" i="2"/>
  <c r="V155" i="2"/>
  <c r="V156" i="2"/>
  <c r="W156" i="2"/>
  <c r="T155" i="2"/>
  <c r="T156" i="2"/>
  <c r="U156" i="2"/>
  <c r="R155" i="2"/>
  <c r="R156" i="2"/>
  <c r="S156" i="2"/>
  <c r="P155" i="2"/>
  <c r="P156" i="2"/>
  <c r="Q156" i="2"/>
  <c r="N155" i="2"/>
  <c r="N156" i="2"/>
  <c r="O156" i="2"/>
  <c r="L155" i="2"/>
  <c r="L156" i="2"/>
  <c r="M156" i="2"/>
  <c r="AZ155" i="2"/>
  <c r="I155" i="2"/>
  <c r="BA155" i="2"/>
  <c r="AY155" i="2"/>
  <c r="AW155" i="2"/>
  <c r="AU155" i="2"/>
  <c r="AS155" i="2"/>
  <c r="AQ155" i="2"/>
  <c r="AO155" i="2"/>
  <c r="AM155" i="2"/>
  <c r="AK155" i="2"/>
  <c r="AI155" i="2"/>
  <c r="AG155" i="2"/>
  <c r="AE155" i="2"/>
  <c r="AC155" i="2"/>
  <c r="AA155" i="2"/>
  <c r="Y155" i="2"/>
  <c r="W155" i="2"/>
  <c r="U155" i="2"/>
  <c r="S155" i="2"/>
  <c r="Q155" i="2"/>
  <c r="O155" i="2"/>
  <c r="M155" i="2"/>
  <c r="BA152" i="2"/>
  <c r="AY152" i="2"/>
  <c r="AW152" i="2"/>
  <c r="AU152" i="2"/>
  <c r="AS152" i="2"/>
  <c r="AQ152" i="2"/>
  <c r="AO152" i="2"/>
  <c r="AM152" i="2"/>
  <c r="AK152" i="2"/>
  <c r="AI152" i="2"/>
  <c r="AG152" i="2"/>
  <c r="AE152" i="2"/>
  <c r="AC152" i="2"/>
  <c r="AA152" i="2"/>
  <c r="Y152" i="2"/>
  <c r="W152" i="2"/>
  <c r="U152" i="2"/>
  <c r="S152" i="2"/>
  <c r="Q152" i="2"/>
  <c r="O152" i="2"/>
  <c r="M152" i="2"/>
  <c r="BA151" i="2"/>
  <c r="AY151" i="2"/>
  <c r="AW151" i="2"/>
  <c r="AU151" i="2"/>
  <c r="AS151" i="2"/>
  <c r="AQ151" i="2"/>
  <c r="AO151" i="2"/>
  <c r="AM151" i="2"/>
  <c r="AK151" i="2"/>
  <c r="AI151" i="2"/>
  <c r="AG151" i="2"/>
  <c r="AE151" i="2"/>
  <c r="AC151" i="2"/>
  <c r="AA151" i="2"/>
  <c r="Y151" i="2"/>
  <c r="W151" i="2"/>
  <c r="U151" i="2"/>
  <c r="S151" i="2"/>
  <c r="Q151" i="2"/>
  <c r="O151" i="2"/>
  <c r="M151" i="2"/>
  <c r="BA149" i="2"/>
  <c r="AY149" i="2"/>
  <c r="AW149" i="2"/>
  <c r="AU149" i="2"/>
  <c r="AS149" i="2"/>
  <c r="AQ149" i="2"/>
  <c r="AO149" i="2"/>
  <c r="AM149" i="2"/>
  <c r="AK149" i="2"/>
  <c r="AI149" i="2"/>
  <c r="AG149" i="2"/>
  <c r="AE149" i="2"/>
  <c r="AC149" i="2"/>
  <c r="AA149" i="2"/>
  <c r="Y149" i="2"/>
  <c r="W149" i="2"/>
  <c r="U149" i="2"/>
  <c r="S149" i="2"/>
  <c r="Q149" i="2"/>
  <c r="O149" i="2"/>
  <c r="M149" i="2"/>
  <c r="BA148" i="2"/>
  <c r="AY148" i="2"/>
  <c r="AW148" i="2"/>
  <c r="AU148" i="2"/>
  <c r="AS148" i="2"/>
  <c r="AQ148" i="2"/>
  <c r="AO148" i="2"/>
  <c r="AM148" i="2"/>
  <c r="AK148" i="2"/>
  <c r="AI148" i="2"/>
  <c r="AG148" i="2"/>
  <c r="AE148" i="2"/>
  <c r="AC148" i="2"/>
  <c r="AA148" i="2"/>
  <c r="Y148" i="2"/>
  <c r="W148" i="2"/>
  <c r="U148" i="2"/>
  <c r="S148" i="2"/>
  <c r="Q148" i="2"/>
  <c r="O148" i="2"/>
  <c r="M148" i="2"/>
  <c r="BA147" i="2"/>
  <c r="AY147" i="2"/>
  <c r="AW147" i="2"/>
  <c r="AU147" i="2"/>
  <c r="AS147" i="2"/>
  <c r="AQ147" i="2"/>
  <c r="AO147" i="2"/>
  <c r="AM147" i="2"/>
  <c r="AK147" i="2"/>
  <c r="AI147" i="2"/>
  <c r="AG147" i="2"/>
  <c r="AE147" i="2"/>
  <c r="AC147" i="2"/>
  <c r="AA147" i="2"/>
  <c r="Y147" i="2"/>
  <c r="W147" i="2"/>
  <c r="U147" i="2"/>
  <c r="S147" i="2"/>
  <c r="Q147" i="2"/>
  <c r="O147" i="2"/>
  <c r="M147" i="2"/>
  <c r="BA146" i="2"/>
  <c r="AY146" i="2"/>
  <c r="AW146" i="2"/>
  <c r="AU146" i="2"/>
  <c r="AS146" i="2"/>
  <c r="AQ146" i="2"/>
  <c r="AO146" i="2"/>
  <c r="AM146" i="2"/>
  <c r="AK146" i="2"/>
  <c r="AI146" i="2"/>
  <c r="AG146" i="2"/>
  <c r="AE146" i="2"/>
  <c r="AC146" i="2"/>
  <c r="AA146" i="2"/>
  <c r="Y146" i="2"/>
  <c r="W146" i="2"/>
  <c r="U146" i="2"/>
  <c r="S146" i="2"/>
  <c r="Q146" i="2"/>
  <c r="O146" i="2"/>
  <c r="M146" i="2"/>
  <c r="BA145" i="2"/>
  <c r="AY145" i="2"/>
  <c r="AW145" i="2"/>
  <c r="AU145" i="2"/>
  <c r="AS145" i="2"/>
  <c r="AQ145" i="2"/>
  <c r="AO145" i="2"/>
  <c r="AM145" i="2"/>
  <c r="AK145" i="2"/>
  <c r="AI145" i="2"/>
  <c r="AG145" i="2"/>
  <c r="AE145" i="2"/>
  <c r="AC145" i="2"/>
  <c r="AA145" i="2"/>
  <c r="Y145" i="2"/>
  <c r="W145" i="2"/>
  <c r="U145" i="2"/>
  <c r="S145" i="2"/>
  <c r="Q145" i="2"/>
  <c r="O145" i="2"/>
  <c r="M145" i="2"/>
  <c r="BA143" i="2"/>
  <c r="AY143" i="2"/>
  <c r="AW143" i="2"/>
  <c r="AU143" i="2"/>
  <c r="AS143" i="2"/>
  <c r="AQ143" i="2"/>
  <c r="AO143" i="2"/>
  <c r="AM143" i="2"/>
  <c r="AK143" i="2"/>
  <c r="AI143" i="2"/>
  <c r="AG143" i="2"/>
  <c r="AE143" i="2"/>
  <c r="AC143" i="2"/>
  <c r="AA143" i="2"/>
  <c r="Y143" i="2"/>
  <c r="W143" i="2"/>
  <c r="U143" i="2"/>
  <c r="S143" i="2"/>
  <c r="Q143" i="2"/>
  <c r="O143" i="2"/>
  <c r="M143" i="2"/>
  <c r="BA142" i="2"/>
  <c r="AY142" i="2"/>
  <c r="AW142" i="2"/>
  <c r="AU142" i="2"/>
  <c r="AS142" i="2"/>
  <c r="AQ142" i="2"/>
  <c r="AO142" i="2"/>
  <c r="AM142" i="2"/>
  <c r="AK142" i="2"/>
  <c r="AI142" i="2"/>
  <c r="AG142" i="2"/>
  <c r="AE142" i="2"/>
  <c r="AA142" i="2"/>
  <c r="Y142" i="2"/>
  <c r="W142" i="2"/>
  <c r="U142" i="2"/>
  <c r="S142" i="2"/>
  <c r="Q142" i="2"/>
  <c r="O142" i="2"/>
  <c r="M142" i="2"/>
  <c r="BA141" i="2"/>
  <c r="AY141" i="2"/>
  <c r="AW141" i="2"/>
  <c r="AU141" i="2"/>
  <c r="AS141" i="2"/>
  <c r="AQ141" i="2"/>
  <c r="AO141" i="2"/>
  <c r="AM141" i="2"/>
  <c r="AK141" i="2"/>
  <c r="AI141" i="2"/>
  <c r="AG141" i="2"/>
  <c r="AE141" i="2"/>
  <c r="AC141" i="2"/>
  <c r="AA141" i="2"/>
  <c r="Y141" i="2"/>
  <c r="W141" i="2"/>
  <c r="U141" i="2"/>
  <c r="S141" i="2"/>
  <c r="Q141" i="2"/>
  <c r="O141" i="2"/>
  <c r="M141" i="2"/>
  <c r="BA140" i="2"/>
  <c r="AY140" i="2"/>
  <c r="AW140" i="2"/>
  <c r="AU140" i="2"/>
  <c r="AS140" i="2"/>
  <c r="AQ140" i="2"/>
  <c r="AO140" i="2"/>
  <c r="AM140" i="2"/>
  <c r="AK140" i="2"/>
  <c r="AI140" i="2"/>
  <c r="AG140" i="2"/>
  <c r="AE140" i="2"/>
  <c r="AC140" i="2"/>
  <c r="AA140" i="2"/>
  <c r="Y140" i="2"/>
  <c r="W140" i="2"/>
  <c r="U140" i="2"/>
  <c r="S140" i="2"/>
  <c r="Q140" i="2"/>
  <c r="O140" i="2"/>
  <c r="M140" i="2"/>
  <c r="BA139" i="2"/>
  <c r="AY139" i="2"/>
  <c r="AW139" i="2"/>
  <c r="AU139" i="2"/>
  <c r="AS139" i="2"/>
  <c r="AQ139" i="2"/>
  <c r="AO139" i="2"/>
  <c r="AM139" i="2"/>
  <c r="AK139" i="2"/>
  <c r="AI139" i="2"/>
  <c r="AG139" i="2"/>
  <c r="AE139" i="2"/>
  <c r="AC139" i="2"/>
  <c r="AA139" i="2"/>
  <c r="Y139" i="2"/>
  <c r="W139" i="2"/>
  <c r="U139" i="2"/>
  <c r="S139" i="2"/>
  <c r="Q139" i="2"/>
  <c r="O139" i="2"/>
  <c r="M139" i="2"/>
  <c r="BA134" i="2"/>
  <c r="AY134" i="2"/>
  <c r="AW134" i="2"/>
  <c r="AU134" i="2"/>
  <c r="AS134" i="2"/>
  <c r="AQ134" i="2"/>
  <c r="AO134" i="2"/>
  <c r="AM134" i="2"/>
  <c r="AK134" i="2"/>
  <c r="AI134" i="2"/>
  <c r="AG134" i="2"/>
  <c r="AE134" i="2"/>
  <c r="AC134" i="2"/>
  <c r="AA134" i="2"/>
  <c r="Y134" i="2"/>
  <c r="W134" i="2"/>
  <c r="U134" i="2"/>
  <c r="S134" i="2"/>
  <c r="Q134" i="2"/>
  <c r="O134" i="2"/>
  <c r="M134" i="2"/>
  <c r="BA133" i="2"/>
  <c r="AY133" i="2"/>
  <c r="AW133" i="2"/>
  <c r="AU133" i="2"/>
  <c r="AS133" i="2"/>
  <c r="AQ133" i="2"/>
  <c r="AO133" i="2"/>
  <c r="AM133" i="2"/>
  <c r="AK133" i="2"/>
  <c r="AI133" i="2"/>
  <c r="AG133" i="2"/>
  <c r="AE133" i="2"/>
  <c r="AC133" i="2"/>
  <c r="AA133" i="2"/>
  <c r="Y133" i="2"/>
  <c r="W133" i="2"/>
  <c r="U133" i="2"/>
  <c r="S133" i="2"/>
  <c r="Q133" i="2"/>
  <c r="O133" i="2"/>
  <c r="M133" i="2"/>
  <c r="BA132" i="2"/>
  <c r="AY132" i="2"/>
  <c r="AW132" i="2"/>
  <c r="AU132" i="2"/>
  <c r="AS132" i="2"/>
  <c r="AQ132" i="2"/>
  <c r="AO132" i="2"/>
  <c r="AM132" i="2"/>
  <c r="AK132" i="2"/>
  <c r="AI132" i="2"/>
  <c r="AG132" i="2"/>
  <c r="AE132" i="2"/>
  <c r="AC132" i="2"/>
  <c r="AA132" i="2"/>
  <c r="Y132" i="2"/>
  <c r="W132" i="2"/>
  <c r="U132" i="2"/>
  <c r="S132" i="2"/>
  <c r="Q132" i="2"/>
  <c r="O132" i="2"/>
  <c r="M132" i="2"/>
  <c r="W131" i="2"/>
  <c r="U131" i="2"/>
  <c r="M131" i="2"/>
  <c r="BA129" i="2"/>
  <c r="AY129" i="2"/>
  <c r="AW129" i="2"/>
  <c r="AU129" i="2"/>
  <c r="AS129" i="2"/>
  <c r="AQ129" i="2"/>
  <c r="AO129" i="2"/>
  <c r="AM129" i="2"/>
  <c r="AK129" i="2"/>
  <c r="AI129" i="2"/>
  <c r="AG129" i="2"/>
  <c r="AE129" i="2"/>
  <c r="AC129" i="2"/>
  <c r="AA129" i="2"/>
  <c r="Y129" i="2"/>
  <c r="W129" i="2"/>
  <c r="U129" i="2"/>
  <c r="S129" i="2"/>
  <c r="Q129" i="2"/>
  <c r="O129" i="2"/>
  <c r="M129" i="2"/>
  <c r="BA128" i="2"/>
  <c r="AY128" i="2"/>
  <c r="AW128" i="2"/>
  <c r="AU128" i="2"/>
  <c r="AS128" i="2"/>
  <c r="AQ128" i="2"/>
  <c r="AO128" i="2"/>
  <c r="AM128" i="2"/>
  <c r="AK128" i="2"/>
  <c r="AI128" i="2"/>
  <c r="AG128" i="2"/>
  <c r="AE128" i="2"/>
  <c r="AC128" i="2"/>
  <c r="AA128" i="2"/>
  <c r="Y128" i="2"/>
  <c r="W128" i="2"/>
  <c r="U128" i="2"/>
  <c r="S128" i="2"/>
  <c r="Q128" i="2"/>
  <c r="O128" i="2"/>
  <c r="M128" i="2"/>
  <c r="BA127" i="2"/>
  <c r="AY127" i="2"/>
  <c r="AW127" i="2"/>
  <c r="AU127" i="2"/>
  <c r="AS127" i="2"/>
  <c r="AQ127" i="2"/>
  <c r="AO127" i="2"/>
  <c r="AM127" i="2"/>
  <c r="AK127" i="2"/>
  <c r="AI127" i="2"/>
  <c r="AG127" i="2"/>
  <c r="AE127" i="2"/>
  <c r="AC127" i="2"/>
  <c r="AA127" i="2"/>
  <c r="Y127" i="2"/>
  <c r="W127" i="2"/>
  <c r="U127" i="2"/>
  <c r="S127" i="2"/>
  <c r="Q127" i="2"/>
  <c r="O127" i="2"/>
  <c r="M127" i="2"/>
  <c r="BA125" i="2"/>
  <c r="AY125" i="2"/>
  <c r="AW125" i="2"/>
  <c r="AU125" i="2"/>
  <c r="AS125" i="2"/>
  <c r="AQ125" i="2"/>
  <c r="AO125" i="2"/>
  <c r="AM125" i="2"/>
  <c r="AK125" i="2"/>
  <c r="AI125" i="2"/>
  <c r="AG125" i="2"/>
  <c r="AE125" i="2"/>
  <c r="AC125" i="2"/>
  <c r="AA125" i="2"/>
  <c r="Y125" i="2"/>
  <c r="W125" i="2"/>
  <c r="U125" i="2"/>
  <c r="S125" i="2"/>
  <c r="Q125" i="2"/>
  <c r="O125" i="2"/>
  <c r="M125" i="2"/>
  <c r="BA124" i="2"/>
  <c r="AY124" i="2"/>
  <c r="AW124" i="2"/>
  <c r="AU124" i="2"/>
  <c r="AS124" i="2"/>
  <c r="AQ124" i="2"/>
  <c r="AO124" i="2"/>
  <c r="AM124" i="2"/>
  <c r="AK124" i="2"/>
  <c r="AI124" i="2"/>
  <c r="AG124" i="2"/>
  <c r="AE124" i="2"/>
  <c r="AC124" i="2"/>
  <c r="AA124" i="2"/>
  <c r="Y124" i="2"/>
  <c r="W124" i="2"/>
  <c r="U124" i="2"/>
  <c r="S124" i="2"/>
  <c r="Q124" i="2"/>
  <c r="O124" i="2"/>
  <c r="M124" i="2"/>
  <c r="BA123" i="2"/>
  <c r="AY123" i="2"/>
  <c r="AW123" i="2"/>
  <c r="AU123" i="2"/>
  <c r="AS123" i="2"/>
  <c r="AQ123" i="2"/>
  <c r="AO123" i="2"/>
  <c r="AM123" i="2"/>
  <c r="AK123" i="2"/>
  <c r="AI123" i="2"/>
  <c r="AE123" i="2"/>
  <c r="AC123" i="2"/>
  <c r="AA123" i="2"/>
  <c r="Y123" i="2"/>
  <c r="W123" i="2"/>
  <c r="U123" i="2"/>
  <c r="S123" i="2"/>
  <c r="Q123" i="2"/>
  <c r="O123" i="2"/>
  <c r="M123" i="2"/>
  <c r="BA122" i="2"/>
  <c r="AY122" i="2"/>
  <c r="AW122" i="2"/>
  <c r="AU122" i="2"/>
  <c r="AS122" i="2"/>
  <c r="AQ122" i="2"/>
  <c r="AO122" i="2"/>
  <c r="AM122" i="2"/>
  <c r="AK122" i="2"/>
  <c r="AI122" i="2"/>
  <c r="AG122" i="2"/>
  <c r="AE122" i="2"/>
  <c r="AC122" i="2"/>
  <c r="AA122" i="2"/>
  <c r="Y122" i="2"/>
  <c r="W122" i="2"/>
  <c r="U122" i="2"/>
  <c r="S122" i="2"/>
  <c r="Q122" i="2"/>
  <c r="O122" i="2"/>
  <c r="M122" i="2"/>
  <c r="BA121" i="2"/>
  <c r="AY121" i="2"/>
  <c r="AW121" i="2"/>
  <c r="AU121" i="2"/>
  <c r="AS121" i="2"/>
  <c r="AQ121" i="2"/>
  <c r="AO121" i="2"/>
  <c r="AM121" i="2"/>
  <c r="AK121" i="2"/>
  <c r="AI121" i="2"/>
  <c r="AG121" i="2"/>
  <c r="AE121" i="2"/>
  <c r="AC121" i="2"/>
  <c r="AA121" i="2"/>
  <c r="Y121" i="2"/>
  <c r="W121" i="2"/>
  <c r="U121" i="2"/>
  <c r="S121" i="2"/>
  <c r="Q121" i="2"/>
  <c r="O121" i="2"/>
  <c r="M121" i="2"/>
  <c r="BA120" i="2"/>
  <c r="AY120" i="2"/>
  <c r="AW120" i="2"/>
  <c r="AU120" i="2"/>
  <c r="AS120" i="2"/>
  <c r="AQ120" i="2"/>
  <c r="AO120" i="2"/>
  <c r="AM120" i="2"/>
  <c r="AK120" i="2"/>
  <c r="AI120" i="2"/>
  <c r="AG120" i="2"/>
  <c r="AE120" i="2"/>
  <c r="AC120" i="2"/>
  <c r="AA120" i="2"/>
  <c r="Y120" i="2"/>
  <c r="W120" i="2"/>
  <c r="U120" i="2"/>
  <c r="S120" i="2"/>
  <c r="Q120" i="2"/>
  <c r="O120" i="2"/>
  <c r="M120" i="2"/>
  <c r="BA119" i="2"/>
  <c r="AY119" i="2"/>
  <c r="AW119" i="2"/>
  <c r="AU119" i="2"/>
  <c r="AS119" i="2"/>
  <c r="AQ119" i="2"/>
  <c r="AO119" i="2"/>
  <c r="AM119" i="2"/>
  <c r="AK119" i="2"/>
  <c r="AI119" i="2"/>
  <c r="AG119" i="2"/>
  <c r="AE119" i="2"/>
  <c r="AC119" i="2"/>
  <c r="AA119" i="2"/>
  <c r="Y119" i="2"/>
  <c r="W119" i="2"/>
  <c r="U119" i="2"/>
  <c r="S119" i="2"/>
  <c r="Q119" i="2"/>
  <c r="O119" i="2"/>
  <c r="M119" i="2"/>
  <c r="BA118" i="2"/>
  <c r="AY118" i="2"/>
  <c r="AW118" i="2"/>
  <c r="AU118" i="2"/>
  <c r="AS118" i="2"/>
  <c r="AQ118" i="2"/>
  <c r="AO118" i="2"/>
  <c r="AM118" i="2"/>
  <c r="AK118" i="2"/>
  <c r="AI118" i="2"/>
  <c r="AG118" i="2"/>
  <c r="AE118" i="2"/>
  <c r="AC118" i="2"/>
  <c r="AA118" i="2"/>
  <c r="Y118" i="2"/>
  <c r="W118" i="2"/>
  <c r="U118" i="2"/>
  <c r="S118" i="2"/>
  <c r="Q118" i="2"/>
  <c r="O118" i="2"/>
  <c r="M118" i="2"/>
  <c r="BA116" i="2"/>
  <c r="AY116" i="2"/>
  <c r="AW116" i="2"/>
  <c r="AU116" i="2"/>
  <c r="AS116" i="2"/>
  <c r="AQ116" i="2"/>
  <c r="AO116" i="2"/>
  <c r="AM116" i="2"/>
  <c r="AK116" i="2"/>
  <c r="AI116" i="2"/>
  <c r="AG116" i="2"/>
  <c r="AE116" i="2"/>
  <c r="AC116" i="2"/>
  <c r="AA116" i="2"/>
  <c r="Y116" i="2"/>
  <c r="W116" i="2"/>
  <c r="U116" i="2"/>
  <c r="S116" i="2"/>
  <c r="Q116" i="2"/>
  <c r="O116" i="2"/>
  <c r="M116" i="2"/>
  <c r="BA114" i="2"/>
  <c r="AY114" i="2"/>
  <c r="AW114" i="2"/>
  <c r="AU114" i="2"/>
  <c r="AS114" i="2"/>
  <c r="AQ114" i="2"/>
  <c r="AO114" i="2"/>
  <c r="AM114" i="2"/>
  <c r="AK114" i="2"/>
  <c r="AI114" i="2"/>
  <c r="AG114" i="2"/>
  <c r="AE114" i="2"/>
  <c r="AC114" i="2"/>
  <c r="AA114" i="2"/>
  <c r="Y114" i="2"/>
  <c r="W114" i="2"/>
  <c r="U114" i="2"/>
  <c r="S114" i="2"/>
  <c r="Q114" i="2"/>
  <c r="O114" i="2"/>
  <c r="M114" i="2"/>
  <c r="BA113" i="2"/>
  <c r="AY113" i="2"/>
  <c r="AW113" i="2"/>
  <c r="AU113" i="2"/>
  <c r="AS113" i="2"/>
  <c r="AQ113" i="2"/>
  <c r="AO113" i="2"/>
  <c r="AM113" i="2"/>
  <c r="AK113" i="2"/>
  <c r="AI113" i="2"/>
  <c r="AG113" i="2"/>
  <c r="AE113" i="2"/>
  <c r="AC113" i="2"/>
  <c r="AA113" i="2"/>
  <c r="Y113" i="2"/>
  <c r="W113" i="2"/>
  <c r="U113" i="2"/>
  <c r="S113" i="2"/>
  <c r="Q113" i="2"/>
  <c r="O113" i="2"/>
  <c r="M113" i="2"/>
  <c r="BA112" i="2"/>
  <c r="AY112" i="2"/>
  <c r="AW112" i="2"/>
  <c r="AU112" i="2"/>
  <c r="AS112" i="2"/>
  <c r="AQ112" i="2"/>
  <c r="AO112" i="2"/>
  <c r="AM112" i="2"/>
  <c r="AK112" i="2"/>
  <c r="AI112" i="2"/>
  <c r="AG112" i="2"/>
  <c r="AE112" i="2"/>
  <c r="AC112" i="2"/>
  <c r="AA112" i="2"/>
  <c r="Y112" i="2"/>
  <c r="W112" i="2"/>
  <c r="U112" i="2"/>
  <c r="S112" i="2"/>
  <c r="Q112" i="2"/>
  <c r="O112" i="2"/>
  <c r="M112" i="2"/>
  <c r="BA111" i="2"/>
  <c r="AY111" i="2"/>
  <c r="AW111" i="2"/>
  <c r="AU111" i="2"/>
  <c r="AS111" i="2"/>
  <c r="AQ111" i="2"/>
  <c r="AO111" i="2"/>
  <c r="AM111" i="2"/>
  <c r="AK111" i="2"/>
  <c r="AI111" i="2"/>
  <c r="AG111" i="2"/>
  <c r="AE111" i="2"/>
  <c r="AC111" i="2"/>
  <c r="AA111" i="2"/>
  <c r="Y111" i="2"/>
  <c r="W111" i="2"/>
  <c r="U111" i="2"/>
  <c r="S111" i="2"/>
  <c r="Q111" i="2"/>
  <c r="O111" i="2"/>
  <c r="M111" i="2"/>
  <c r="BA109" i="2"/>
  <c r="AY109" i="2"/>
  <c r="AW109" i="2"/>
  <c r="AU109" i="2"/>
  <c r="AS109" i="2"/>
  <c r="AQ109" i="2"/>
  <c r="AO109" i="2"/>
  <c r="AM109" i="2"/>
  <c r="AK109" i="2"/>
  <c r="AI109" i="2"/>
  <c r="AG109" i="2"/>
  <c r="AE109" i="2"/>
  <c r="AC109" i="2"/>
  <c r="AA109" i="2"/>
  <c r="Y109" i="2"/>
  <c r="W109" i="2"/>
  <c r="U109" i="2"/>
  <c r="S109" i="2"/>
  <c r="Q109" i="2"/>
  <c r="O109" i="2"/>
  <c r="M109" i="2"/>
  <c r="BA108" i="2"/>
  <c r="AY108" i="2"/>
  <c r="AW108" i="2"/>
  <c r="AU108" i="2"/>
  <c r="AS108" i="2"/>
  <c r="AQ108" i="2"/>
  <c r="AO108" i="2"/>
  <c r="AM108" i="2"/>
  <c r="AK108" i="2"/>
  <c r="AI108" i="2"/>
  <c r="AG108" i="2"/>
  <c r="AE108" i="2"/>
  <c r="AC108" i="2"/>
  <c r="AA108" i="2"/>
  <c r="Y108" i="2"/>
  <c r="W108" i="2"/>
  <c r="U108" i="2"/>
  <c r="S108" i="2"/>
  <c r="Q108" i="2"/>
  <c r="O108" i="2"/>
  <c r="M108" i="2"/>
  <c r="BA107" i="2"/>
  <c r="AY107" i="2"/>
  <c r="AW107" i="2"/>
  <c r="AU107" i="2"/>
  <c r="AS107" i="2"/>
  <c r="AQ107" i="2"/>
  <c r="AO107" i="2"/>
  <c r="AM107" i="2"/>
  <c r="AK107" i="2"/>
  <c r="AI107" i="2"/>
  <c r="AG107" i="2"/>
  <c r="AE107" i="2"/>
  <c r="AC107" i="2"/>
  <c r="AA107" i="2"/>
  <c r="Y107" i="2"/>
  <c r="U107" i="2"/>
  <c r="S107" i="2"/>
  <c r="Q107" i="2"/>
  <c r="O107" i="2"/>
  <c r="M107" i="2"/>
  <c r="BA105" i="2"/>
  <c r="AY105" i="2"/>
  <c r="AW105" i="2"/>
  <c r="AU105" i="2"/>
  <c r="AS105" i="2"/>
  <c r="AQ105" i="2"/>
  <c r="AO105" i="2"/>
  <c r="AM105" i="2"/>
  <c r="AK105" i="2"/>
  <c r="AI105" i="2"/>
  <c r="AG105" i="2"/>
  <c r="AE105" i="2"/>
  <c r="AC105" i="2"/>
  <c r="AA105" i="2"/>
  <c r="Y105" i="2"/>
  <c r="W105" i="2"/>
  <c r="U105" i="2"/>
  <c r="S105" i="2"/>
  <c r="Q105" i="2"/>
  <c r="O105" i="2"/>
  <c r="M105" i="2"/>
  <c r="AU104" i="2"/>
  <c r="AK104" i="2"/>
  <c r="AI104" i="2"/>
  <c r="AC104" i="2"/>
  <c r="W104" i="2"/>
  <c r="U104" i="2"/>
  <c r="M104" i="2"/>
  <c r="BA102" i="2"/>
  <c r="AY102" i="2"/>
  <c r="AW102" i="2"/>
  <c r="AU102" i="2"/>
  <c r="AS102" i="2"/>
  <c r="AQ102" i="2"/>
  <c r="AO102" i="2"/>
  <c r="AM102" i="2"/>
  <c r="AK102" i="2"/>
  <c r="AI102" i="2"/>
  <c r="AG102" i="2"/>
  <c r="AE102" i="2"/>
  <c r="AC102" i="2"/>
  <c r="AA102" i="2"/>
  <c r="Y102" i="2"/>
  <c r="W102" i="2"/>
  <c r="U102" i="2"/>
  <c r="S102" i="2"/>
  <c r="Q102" i="2"/>
  <c r="O102" i="2"/>
  <c r="M102" i="2"/>
  <c r="BA100" i="2"/>
  <c r="AY100" i="2"/>
  <c r="AW100" i="2"/>
  <c r="AU100" i="2"/>
  <c r="AS100" i="2"/>
  <c r="AQ100" i="2"/>
  <c r="AO100" i="2"/>
  <c r="AM100" i="2"/>
  <c r="AK100" i="2"/>
  <c r="AI100" i="2"/>
  <c r="AG100" i="2"/>
  <c r="AE100" i="2"/>
  <c r="AC100" i="2"/>
  <c r="AA100" i="2"/>
  <c r="Y100" i="2"/>
  <c r="W100" i="2"/>
  <c r="U100" i="2"/>
  <c r="S100" i="2"/>
  <c r="Q100" i="2"/>
  <c r="O100" i="2"/>
  <c r="M100" i="2"/>
  <c r="BA98" i="2"/>
  <c r="AY98" i="2"/>
  <c r="AW98" i="2"/>
  <c r="AU98" i="2"/>
  <c r="AS98" i="2"/>
  <c r="AQ98" i="2"/>
  <c r="AO98" i="2"/>
  <c r="AM98" i="2"/>
  <c r="AK98" i="2"/>
  <c r="AI98" i="2"/>
  <c r="AG98" i="2"/>
  <c r="AE98" i="2"/>
  <c r="AC98" i="2"/>
  <c r="AA98" i="2"/>
  <c r="Y98" i="2"/>
  <c r="W98" i="2"/>
  <c r="U98" i="2"/>
  <c r="S98" i="2"/>
  <c r="Q98" i="2"/>
  <c r="O98" i="2"/>
  <c r="M98" i="2"/>
  <c r="BA95" i="2"/>
  <c r="AY95" i="2"/>
  <c r="AW95" i="2"/>
  <c r="AU95" i="2"/>
  <c r="AS95" i="2"/>
  <c r="AQ95" i="2"/>
  <c r="AO95" i="2"/>
  <c r="AM95" i="2"/>
  <c r="AK95" i="2"/>
  <c r="AI95" i="2"/>
  <c r="AG95" i="2"/>
  <c r="AE95" i="2"/>
  <c r="AC95" i="2"/>
  <c r="AA95" i="2"/>
  <c r="Y95" i="2"/>
  <c r="W95" i="2"/>
  <c r="U95" i="2"/>
  <c r="S95" i="2"/>
  <c r="Q95" i="2"/>
  <c r="O95" i="2"/>
  <c r="M95" i="2"/>
  <c r="BA93" i="2"/>
  <c r="AY93" i="2"/>
  <c r="AW93" i="2"/>
  <c r="AU93" i="2"/>
  <c r="AS93" i="2"/>
  <c r="AQ93" i="2"/>
  <c r="AO93" i="2"/>
  <c r="AM93" i="2"/>
  <c r="AK93" i="2"/>
  <c r="AI93" i="2"/>
  <c r="AG93" i="2"/>
  <c r="AE93" i="2"/>
  <c r="AC93" i="2"/>
  <c r="AA93" i="2"/>
  <c r="Y93" i="2"/>
  <c r="W93" i="2"/>
  <c r="U93" i="2"/>
  <c r="S93" i="2"/>
  <c r="Q93" i="2"/>
  <c r="O93" i="2"/>
  <c r="M93" i="2"/>
  <c r="BA92" i="2"/>
  <c r="AY92" i="2"/>
  <c r="AW92" i="2"/>
  <c r="AU92" i="2"/>
  <c r="AS92" i="2"/>
  <c r="AQ92" i="2"/>
  <c r="AO92" i="2"/>
  <c r="AM92" i="2"/>
  <c r="AK92" i="2"/>
  <c r="AI92" i="2"/>
  <c r="AG92" i="2"/>
  <c r="AE92" i="2"/>
  <c r="AC92" i="2"/>
  <c r="AA92" i="2"/>
  <c r="Y92" i="2"/>
  <c r="W92" i="2"/>
  <c r="U92" i="2"/>
  <c r="S92" i="2"/>
  <c r="Q92" i="2"/>
  <c r="O92" i="2"/>
  <c r="M92" i="2"/>
  <c r="BA91" i="2"/>
  <c r="AY91" i="2"/>
  <c r="AW91" i="2"/>
  <c r="AU91" i="2"/>
  <c r="AS91" i="2"/>
  <c r="AQ91" i="2"/>
  <c r="AO91" i="2"/>
  <c r="AM91" i="2"/>
  <c r="AK91" i="2"/>
  <c r="AI91" i="2"/>
  <c r="AG91" i="2"/>
  <c r="AE91" i="2"/>
  <c r="AC91" i="2"/>
  <c r="AA91" i="2"/>
  <c r="Y91" i="2"/>
  <c r="W91" i="2"/>
  <c r="U91" i="2"/>
  <c r="S91" i="2"/>
  <c r="Q91" i="2"/>
  <c r="O91" i="2"/>
  <c r="M91" i="2"/>
  <c r="BA90" i="2"/>
  <c r="AY90" i="2"/>
  <c r="AW90" i="2"/>
  <c r="AU90" i="2"/>
  <c r="AS90" i="2"/>
  <c r="AQ90" i="2"/>
  <c r="AO90" i="2"/>
  <c r="AM90" i="2"/>
  <c r="AK90" i="2"/>
  <c r="AI90" i="2"/>
  <c r="AG90" i="2"/>
  <c r="AE90" i="2"/>
  <c r="AC90" i="2"/>
  <c r="AA90" i="2"/>
  <c r="Y90" i="2"/>
  <c r="W90" i="2"/>
  <c r="U90" i="2"/>
  <c r="S90" i="2"/>
  <c r="Q90" i="2"/>
  <c r="O90" i="2"/>
  <c r="M90" i="2"/>
  <c r="BA89" i="2"/>
  <c r="AY89" i="2"/>
  <c r="AW89" i="2"/>
  <c r="AU89" i="2"/>
  <c r="AS89" i="2"/>
  <c r="AQ89" i="2"/>
  <c r="AO89" i="2"/>
  <c r="AM89" i="2"/>
  <c r="AK89" i="2"/>
  <c r="AI89" i="2"/>
  <c r="AG89" i="2"/>
  <c r="AE89" i="2"/>
  <c r="AC89" i="2"/>
  <c r="AA89" i="2"/>
  <c r="Y89" i="2"/>
  <c r="W89" i="2"/>
  <c r="U89" i="2"/>
  <c r="S89" i="2"/>
  <c r="Q89" i="2"/>
  <c r="O89" i="2"/>
  <c r="M89" i="2"/>
  <c r="BA87" i="2"/>
  <c r="AY87" i="2"/>
  <c r="AW87" i="2"/>
  <c r="AU87" i="2"/>
  <c r="AS87" i="2"/>
  <c r="AQ87" i="2"/>
  <c r="AO87" i="2"/>
  <c r="AM87" i="2"/>
  <c r="AK87" i="2"/>
  <c r="AI87" i="2"/>
  <c r="AG87" i="2"/>
  <c r="AE87" i="2"/>
  <c r="AC87" i="2"/>
  <c r="AA87" i="2"/>
  <c r="Y87" i="2"/>
  <c r="W87" i="2"/>
  <c r="U87" i="2"/>
  <c r="S87" i="2"/>
  <c r="Q87" i="2"/>
  <c r="O87" i="2"/>
  <c r="M87" i="2"/>
  <c r="BA86" i="2"/>
  <c r="AY86" i="2"/>
  <c r="AW86" i="2"/>
  <c r="AU86" i="2"/>
  <c r="AS86" i="2"/>
  <c r="AQ86" i="2"/>
  <c r="AO86" i="2"/>
  <c r="AM86" i="2"/>
  <c r="AK86" i="2"/>
  <c r="AI86" i="2"/>
  <c r="AG86" i="2"/>
  <c r="AE86" i="2"/>
  <c r="AC86" i="2"/>
  <c r="AA86" i="2"/>
  <c r="Y86" i="2"/>
  <c r="W86" i="2"/>
  <c r="U86" i="2"/>
  <c r="S86" i="2"/>
  <c r="Q86" i="2"/>
  <c r="O86" i="2"/>
  <c r="M86" i="2"/>
  <c r="BA85" i="2"/>
  <c r="AY85" i="2"/>
  <c r="AW85" i="2"/>
  <c r="AU85" i="2"/>
  <c r="AS85" i="2"/>
  <c r="AQ85" i="2"/>
  <c r="AO85" i="2"/>
  <c r="AM85" i="2"/>
  <c r="AK85" i="2"/>
  <c r="AI85" i="2"/>
  <c r="AG85" i="2"/>
  <c r="AE85" i="2"/>
  <c r="AC85" i="2"/>
  <c r="AA85" i="2"/>
  <c r="Y85" i="2"/>
  <c r="W85" i="2"/>
  <c r="U85" i="2"/>
  <c r="S85" i="2"/>
  <c r="Q85" i="2"/>
  <c r="O85" i="2"/>
  <c r="M85" i="2"/>
  <c r="BA83" i="2"/>
  <c r="AY83" i="2"/>
  <c r="AW83" i="2"/>
  <c r="AU83" i="2"/>
  <c r="AS83" i="2"/>
  <c r="AQ83" i="2"/>
  <c r="AO83" i="2"/>
  <c r="AM83" i="2"/>
  <c r="AK83" i="2"/>
  <c r="AI83" i="2"/>
  <c r="AG83" i="2"/>
  <c r="AE83" i="2"/>
  <c r="AC83" i="2"/>
  <c r="AA83" i="2"/>
  <c r="Y83" i="2"/>
  <c r="W83" i="2"/>
  <c r="U83" i="2"/>
  <c r="S83" i="2"/>
  <c r="Q83" i="2"/>
  <c r="O83" i="2"/>
  <c r="M83" i="2"/>
  <c r="W82" i="2"/>
  <c r="BA81" i="2"/>
  <c r="AY81" i="2"/>
  <c r="AW81" i="2"/>
  <c r="AU81" i="2"/>
  <c r="AS81" i="2"/>
  <c r="AQ81" i="2"/>
  <c r="AO81" i="2"/>
  <c r="AM81" i="2"/>
  <c r="AK81" i="2"/>
  <c r="AI81" i="2"/>
  <c r="AG81" i="2"/>
  <c r="AE81" i="2"/>
  <c r="AC81" i="2"/>
  <c r="AA81" i="2"/>
  <c r="Y81" i="2"/>
  <c r="W81" i="2"/>
  <c r="U81" i="2"/>
  <c r="S81" i="2"/>
  <c r="Q81" i="2"/>
  <c r="O81" i="2"/>
  <c r="M81" i="2"/>
  <c r="BA80" i="2"/>
  <c r="AY80" i="2"/>
  <c r="AW80" i="2"/>
  <c r="AU80" i="2"/>
  <c r="AS80" i="2"/>
  <c r="AQ80" i="2"/>
  <c r="AO80" i="2"/>
  <c r="AM80" i="2"/>
  <c r="AK80" i="2"/>
  <c r="AI80" i="2"/>
  <c r="AG80" i="2"/>
  <c r="AE80" i="2"/>
  <c r="AC80" i="2"/>
  <c r="AA80" i="2"/>
  <c r="Y80" i="2"/>
  <c r="W80" i="2"/>
  <c r="U80" i="2"/>
  <c r="S80" i="2"/>
  <c r="Q80" i="2"/>
  <c r="O80" i="2"/>
  <c r="M80" i="2"/>
  <c r="BA78" i="2"/>
  <c r="AY78" i="2"/>
  <c r="AW78" i="2"/>
  <c r="AU78" i="2"/>
  <c r="AS78" i="2"/>
  <c r="AQ78" i="2"/>
  <c r="AO78" i="2"/>
  <c r="AM78" i="2"/>
  <c r="AK78" i="2"/>
  <c r="AI78" i="2"/>
  <c r="AG78" i="2"/>
  <c r="AE78" i="2"/>
  <c r="AC78" i="2"/>
  <c r="AA78" i="2"/>
  <c r="Y78" i="2"/>
  <c r="W78" i="2"/>
  <c r="U78" i="2"/>
  <c r="S78" i="2"/>
  <c r="Q78" i="2"/>
  <c r="O78" i="2"/>
  <c r="M78" i="2"/>
  <c r="BA77" i="2"/>
  <c r="AY77" i="2"/>
  <c r="AW77" i="2"/>
  <c r="AU77" i="2"/>
  <c r="AS77" i="2"/>
  <c r="AQ77" i="2"/>
  <c r="AO77" i="2"/>
  <c r="AM77" i="2"/>
  <c r="AK77" i="2"/>
  <c r="AI77" i="2"/>
  <c r="AG77" i="2"/>
  <c r="AE77" i="2"/>
  <c r="AC77" i="2"/>
  <c r="AA77" i="2"/>
  <c r="Y77" i="2"/>
  <c r="W77" i="2"/>
  <c r="U77" i="2"/>
  <c r="S77" i="2"/>
  <c r="Q77" i="2"/>
  <c r="O77" i="2"/>
  <c r="M77" i="2"/>
  <c r="U76" i="2"/>
  <c r="BA75" i="2"/>
  <c r="AY75" i="2"/>
  <c r="AW75" i="2"/>
  <c r="AU75" i="2"/>
  <c r="AS75" i="2"/>
  <c r="AQ75" i="2"/>
  <c r="AO75" i="2"/>
  <c r="AM75" i="2"/>
  <c r="AK75" i="2"/>
  <c r="AI75" i="2"/>
  <c r="AG75" i="2"/>
  <c r="AE75" i="2"/>
  <c r="AC75" i="2"/>
  <c r="AA75" i="2"/>
  <c r="Y75" i="2"/>
  <c r="W75" i="2"/>
  <c r="U75" i="2"/>
  <c r="S75" i="2"/>
  <c r="Q75" i="2"/>
  <c r="O75" i="2"/>
  <c r="M75" i="2"/>
  <c r="BA74" i="2"/>
  <c r="AY74" i="2"/>
  <c r="AW74" i="2"/>
  <c r="AU74" i="2"/>
  <c r="AS74" i="2"/>
  <c r="AQ74" i="2"/>
  <c r="AO74" i="2"/>
  <c r="AM74" i="2"/>
  <c r="AK74" i="2"/>
  <c r="AI74" i="2"/>
  <c r="AG74" i="2"/>
  <c r="AE74" i="2"/>
  <c r="AC74" i="2"/>
  <c r="AA74" i="2"/>
  <c r="Y74" i="2"/>
  <c r="W74" i="2"/>
  <c r="U74" i="2"/>
  <c r="S74" i="2"/>
  <c r="Q74" i="2"/>
  <c r="O74" i="2"/>
  <c r="M74" i="2"/>
  <c r="BA73" i="2"/>
  <c r="AY73" i="2"/>
  <c r="AW73" i="2"/>
  <c r="AU73" i="2"/>
  <c r="AS73" i="2"/>
  <c r="AQ73" i="2"/>
  <c r="AO73" i="2"/>
  <c r="AM73" i="2"/>
  <c r="AK73" i="2"/>
  <c r="AI73" i="2"/>
  <c r="AG73" i="2"/>
  <c r="AE73" i="2"/>
  <c r="AC73" i="2"/>
  <c r="AA73" i="2"/>
  <c r="Y73" i="2"/>
  <c r="W73" i="2"/>
  <c r="U73" i="2"/>
  <c r="S73" i="2"/>
  <c r="Q73" i="2"/>
  <c r="O73" i="2"/>
  <c r="M73" i="2"/>
  <c r="BA72" i="2"/>
  <c r="AY72" i="2"/>
  <c r="AW72" i="2"/>
  <c r="AU72" i="2"/>
  <c r="AS72" i="2"/>
  <c r="AQ72" i="2"/>
  <c r="AO72" i="2"/>
  <c r="AM72" i="2"/>
  <c r="AK72" i="2"/>
  <c r="AI72" i="2"/>
  <c r="AG72" i="2"/>
  <c r="AE72" i="2"/>
  <c r="AC72" i="2"/>
  <c r="AA72" i="2"/>
  <c r="Y72" i="2"/>
  <c r="W72" i="2"/>
  <c r="U72" i="2"/>
  <c r="S72" i="2"/>
  <c r="Q72" i="2"/>
  <c r="O72" i="2"/>
  <c r="M72" i="2"/>
  <c r="BA71" i="2"/>
  <c r="AY71" i="2"/>
  <c r="AW71" i="2"/>
  <c r="AU71" i="2"/>
  <c r="AS71" i="2"/>
  <c r="AQ71" i="2"/>
  <c r="AO71" i="2"/>
  <c r="AM71" i="2"/>
  <c r="AK71" i="2"/>
  <c r="AI71" i="2"/>
  <c r="AG71" i="2"/>
  <c r="AE71" i="2"/>
  <c r="AC71" i="2"/>
  <c r="AA71" i="2"/>
  <c r="Y71" i="2"/>
  <c r="W71" i="2"/>
  <c r="U71" i="2"/>
  <c r="S71" i="2"/>
  <c r="Q71" i="2"/>
  <c r="O71" i="2"/>
  <c r="M71" i="2"/>
  <c r="BA70" i="2"/>
  <c r="AY70" i="2"/>
  <c r="AW70" i="2"/>
  <c r="AU70" i="2"/>
  <c r="AS70" i="2"/>
  <c r="AQ70" i="2"/>
  <c r="AO70" i="2"/>
  <c r="AM70" i="2"/>
  <c r="AK70" i="2"/>
  <c r="AI70" i="2"/>
  <c r="AG70" i="2"/>
  <c r="AE70" i="2"/>
  <c r="AC70" i="2"/>
  <c r="AA70" i="2"/>
  <c r="Y70" i="2"/>
  <c r="W70" i="2"/>
  <c r="U70" i="2"/>
  <c r="S70" i="2"/>
  <c r="Q70" i="2"/>
  <c r="O70" i="2"/>
  <c r="M70" i="2"/>
  <c r="BA69" i="2"/>
  <c r="AY69" i="2"/>
  <c r="AW69" i="2"/>
  <c r="AU69" i="2"/>
  <c r="AS69" i="2"/>
  <c r="AQ69" i="2"/>
  <c r="AO69" i="2"/>
  <c r="AM69" i="2"/>
  <c r="AK69" i="2"/>
  <c r="AI69" i="2"/>
  <c r="AG69" i="2"/>
  <c r="AE69" i="2"/>
  <c r="AC69" i="2"/>
  <c r="AA69" i="2"/>
  <c r="Y69" i="2"/>
  <c r="W69" i="2"/>
  <c r="U69" i="2"/>
  <c r="S69" i="2"/>
  <c r="Q69" i="2"/>
  <c r="O69" i="2"/>
  <c r="M69" i="2"/>
  <c r="BA67" i="2"/>
  <c r="AY67" i="2"/>
  <c r="AW67" i="2"/>
  <c r="AU67" i="2"/>
  <c r="AS67" i="2"/>
  <c r="AQ67" i="2"/>
  <c r="AO67" i="2"/>
  <c r="AM67" i="2"/>
  <c r="AK67" i="2"/>
  <c r="AI67" i="2"/>
  <c r="AG67" i="2"/>
  <c r="AE67" i="2"/>
  <c r="AC67" i="2"/>
  <c r="AA67" i="2"/>
  <c r="Y67" i="2"/>
  <c r="W67" i="2"/>
  <c r="U67" i="2"/>
  <c r="S67" i="2"/>
  <c r="Q67" i="2"/>
  <c r="O67" i="2"/>
  <c r="M67" i="2"/>
  <c r="BA66" i="2"/>
  <c r="AY66" i="2"/>
  <c r="AW66" i="2"/>
  <c r="AU66" i="2"/>
  <c r="AS66" i="2"/>
  <c r="AQ66" i="2"/>
  <c r="AO66" i="2"/>
  <c r="AM66" i="2"/>
  <c r="AK66" i="2"/>
  <c r="AI66" i="2"/>
  <c r="AG66" i="2"/>
  <c r="AE66" i="2"/>
  <c r="AC66" i="2"/>
  <c r="AA66" i="2"/>
  <c r="Y66" i="2"/>
  <c r="W66" i="2"/>
  <c r="U66" i="2"/>
  <c r="S66" i="2"/>
  <c r="Q66" i="2"/>
  <c r="O66" i="2"/>
  <c r="M66" i="2"/>
  <c r="BA65" i="2"/>
  <c r="AY65" i="2"/>
  <c r="AW65" i="2"/>
  <c r="AU65" i="2"/>
  <c r="AS65" i="2"/>
  <c r="AQ65" i="2"/>
  <c r="AO65" i="2"/>
  <c r="AM65" i="2"/>
  <c r="AK65" i="2"/>
  <c r="AI65" i="2"/>
  <c r="AG65" i="2"/>
  <c r="AE65" i="2"/>
  <c r="AC65" i="2"/>
  <c r="AA65" i="2"/>
  <c r="Y65" i="2"/>
  <c r="W65" i="2"/>
  <c r="U65" i="2"/>
  <c r="S65" i="2"/>
  <c r="Q65" i="2"/>
  <c r="O65" i="2"/>
  <c r="M65" i="2"/>
  <c r="BA64" i="2"/>
  <c r="AY64" i="2"/>
  <c r="AW64" i="2"/>
  <c r="AU64" i="2"/>
  <c r="AS64" i="2"/>
  <c r="AQ64" i="2"/>
  <c r="AO64" i="2"/>
  <c r="AM64" i="2"/>
  <c r="AK64" i="2"/>
  <c r="AI64" i="2"/>
  <c r="AG64" i="2"/>
  <c r="AE64" i="2"/>
  <c r="AC64" i="2"/>
  <c r="AA64" i="2"/>
  <c r="Y64" i="2"/>
  <c r="W64" i="2"/>
  <c r="U64" i="2"/>
  <c r="S64" i="2"/>
  <c r="Q64" i="2"/>
  <c r="O64" i="2"/>
  <c r="M64" i="2"/>
  <c r="BA63" i="2"/>
  <c r="AY63" i="2"/>
  <c r="AW63" i="2"/>
  <c r="AU63" i="2"/>
  <c r="AS63" i="2"/>
  <c r="AQ63" i="2"/>
  <c r="AO63" i="2"/>
  <c r="AM63" i="2"/>
  <c r="AK63" i="2"/>
  <c r="AI63" i="2"/>
  <c r="AG63" i="2"/>
  <c r="AE63" i="2"/>
  <c r="AC63" i="2"/>
  <c r="AA63" i="2"/>
  <c r="Y63" i="2"/>
  <c r="W63" i="2"/>
  <c r="U63" i="2"/>
  <c r="S63" i="2"/>
  <c r="Q63" i="2"/>
  <c r="O63" i="2"/>
  <c r="M63" i="2"/>
  <c r="BA62" i="2"/>
  <c r="AY62" i="2"/>
  <c r="AW62" i="2"/>
  <c r="AU62" i="2"/>
  <c r="AS62" i="2"/>
  <c r="AQ62" i="2"/>
  <c r="AO62" i="2"/>
  <c r="AM62" i="2"/>
  <c r="AK62" i="2"/>
  <c r="AI62" i="2"/>
  <c r="AG62" i="2"/>
  <c r="AE62" i="2"/>
  <c r="AC62" i="2"/>
  <c r="AA62" i="2"/>
  <c r="Y62" i="2"/>
  <c r="W62" i="2"/>
  <c r="U62" i="2"/>
  <c r="S62" i="2"/>
  <c r="Q62" i="2"/>
  <c r="O62" i="2"/>
  <c r="M62" i="2"/>
  <c r="BA61" i="2"/>
  <c r="AY61" i="2"/>
  <c r="AW61" i="2"/>
  <c r="AU61" i="2"/>
  <c r="AS61" i="2"/>
  <c r="AQ61" i="2"/>
  <c r="AO61" i="2"/>
  <c r="AM61" i="2"/>
  <c r="AK61" i="2"/>
  <c r="AI61" i="2"/>
  <c r="AG61" i="2"/>
  <c r="AE61" i="2"/>
  <c r="AC61" i="2"/>
  <c r="AA61" i="2"/>
  <c r="Y61" i="2"/>
  <c r="W61" i="2"/>
  <c r="U61" i="2"/>
  <c r="S61" i="2"/>
  <c r="Q61" i="2"/>
  <c r="O61" i="2"/>
  <c r="M61" i="2"/>
  <c r="BA60" i="2"/>
  <c r="AY60" i="2"/>
  <c r="AW60" i="2"/>
  <c r="AU60" i="2"/>
  <c r="AS60" i="2"/>
  <c r="AQ60" i="2"/>
  <c r="AO60" i="2"/>
  <c r="AM60" i="2"/>
  <c r="AK60" i="2"/>
  <c r="AI60" i="2"/>
  <c r="AG60" i="2"/>
  <c r="AE60" i="2"/>
  <c r="AC60" i="2"/>
  <c r="AA60" i="2"/>
  <c r="Y60" i="2"/>
  <c r="W60" i="2"/>
  <c r="U60" i="2"/>
  <c r="S60" i="2"/>
  <c r="Q60" i="2"/>
  <c r="O60" i="2"/>
  <c r="M60" i="2"/>
  <c r="BA59" i="2"/>
  <c r="AY59" i="2"/>
  <c r="AW59" i="2"/>
  <c r="AU59" i="2"/>
  <c r="AS59" i="2"/>
  <c r="AQ59" i="2"/>
  <c r="AO59" i="2"/>
  <c r="AM59" i="2"/>
  <c r="AK59" i="2"/>
  <c r="AI59" i="2"/>
  <c r="AG59" i="2"/>
  <c r="AE59" i="2"/>
  <c r="AC59" i="2"/>
  <c r="AA59" i="2"/>
  <c r="Y59" i="2"/>
  <c r="W59" i="2"/>
  <c r="U59" i="2"/>
  <c r="S59" i="2"/>
  <c r="Q59" i="2"/>
  <c r="O59" i="2"/>
  <c r="M59" i="2"/>
  <c r="BA58" i="2"/>
  <c r="AY58" i="2"/>
  <c r="AW58" i="2"/>
  <c r="AU58" i="2"/>
  <c r="AS58" i="2"/>
  <c r="AQ58" i="2"/>
  <c r="AO58" i="2"/>
  <c r="AM58" i="2"/>
  <c r="AK58" i="2"/>
  <c r="AI58" i="2"/>
  <c r="AG58" i="2"/>
  <c r="AE58" i="2"/>
  <c r="AC58" i="2"/>
  <c r="AA58" i="2"/>
  <c r="Y58" i="2"/>
  <c r="W58" i="2"/>
  <c r="U58" i="2"/>
  <c r="S58" i="2"/>
  <c r="Q58" i="2"/>
  <c r="O58" i="2"/>
  <c r="M58" i="2"/>
  <c r="BA56" i="2"/>
  <c r="AY56" i="2"/>
  <c r="AW56" i="2"/>
  <c r="AU56" i="2"/>
  <c r="AS56" i="2"/>
  <c r="AQ56" i="2"/>
  <c r="AO56" i="2"/>
  <c r="AM56" i="2"/>
  <c r="AK56" i="2"/>
  <c r="AI56" i="2"/>
  <c r="AG56" i="2"/>
  <c r="AE56" i="2"/>
  <c r="AC56" i="2"/>
  <c r="AA56" i="2"/>
  <c r="Y56" i="2"/>
  <c r="W56" i="2"/>
  <c r="U56" i="2"/>
  <c r="S56" i="2"/>
  <c r="Q56" i="2"/>
  <c r="O56" i="2"/>
  <c r="M56" i="2"/>
  <c r="BA55" i="2"/>
  <c r="AY55" i="2"/>
  <c r="AW55" i="2"/>
  <c r="AU55" i="2"/>
  <c r="AS55" i="2"/>
  <c r="AQ55" i="2"/>
  <c r="AO55" i="2"/>
  <c r="AM55" i="2"/>
  <c r="AK55" i="2"/>
  <c r="AI55" i="2"/>
  <c r="AG55" i="2"/>
  <c r="AE55" i="2"/>
  <c r="AC55" i="2"/>
  <c r="AA55" i="2"/>
  <c r="Y55" i="2"/>
  <c r="W55" i="2"/>
  <c r="U55" i="2"/>
  <c r="S55" i="2"/>
  <c r="Q55" i="2"/>
  <c r="O55" i="2"/>
  <c r="M55" i="2"/>
  <c r="BA54" i="2"/>
  <c r="AY54" i="2"/>
  <c r="AW54" i="2"/>
  <c r="AU54" i="2"/>
  <c r="AS54" i="2"/>
  <c r="AQ54" i="2"/>
  <c r="AO54" i="2"/>
  <c r="AM54" i="2"/>
  <c r="AK54" i="2"/>
  <c r="AI54" i="2"/>
  <c r="AG54" i="2"/>
  <c r="AE54" i="2"/>
  <c r="AC54" i="2"/>
  <c r="AA54" i="2"/>
  <c r="Y54" i="2"/>
  <c r="W54" i="2"/>
  <c r="U54" i="2"/>
  <c r="S54" i="2"/>
  <c r="Q54" i="2"/>
  <c r="O54" i="2"/>
  <c r="M54" i="2"/>
  <c r="BA53" i="2"/>
  <c r="AY53" i="2"/>
  <c r="AW53" i="2"/>
  <c r="AU53" i="2"/>
  <c r="AS53" i="2"/>
  <c r="AQ53" i="2"/>
  <c r="AO53" i="2"/>
  <c r="AM53" i="2"/>
  <c r="AK53" i="2"/>
  <c r="AI53" i="2"/>
  <c r="AG53" i="2"/>
  <c r="AE53" i="2"/>
  <c r="AC53" i="2"/>
  <c r="AA53" i="2"/>
  <c r="Y53" i="2"/>
  <c r="W53" i="2"/>
  <c r="U53" i="2"/>
  <c r="S53" i="2"/>
  <c r="Q53" i="2"/>
  <c r="O53" i="2"/>
  <c r="M53" i="2"/>
  <c r="W52" i="2"/>
  <c r="M52" i="2"/>
  <c r="AI51" i="2"/>
  <c r="W50" i="2"/>
  <c r="BA49" i="2"/>
  <c r="AY49" i="2"/>
  <c r="AW49" i="2"/>
  <c r="AU49" i="2"/>
  <c r="AS49" i="2"/>
  <c r="AQ49" i="2"/>
  <c r="AO49" i="2"/>
  <c r="AM49" i="2"/>
  <c r="AK49" i="2"/>
  <c r="AI49" i="2"/>
  <c r="AG49" i="2"/>
  <c r="AE49" i="2"/>
  <c r="AC49" i="2"/>
  <c r="AA49" i="2"/>
  <c r="Y49" i="2"/>
  <c r="W49" i="2"/>
  <c r="U49" i="2"/>
  <c r="S49" i="2"/>
  <c r="Q49" i="2"/>
  <c r="O49" i="2"/>
  <c r="M49" i="2"/>
  <c r="BA48" i="2"/>
  <c r="AY48" i="2"/>
  <c r="AW48" i="2"/>
  <c r="AU48" i="2"/>
  <c r="AS48" i="2"/>
  <c r="AQ48" i="2"/>
  <c r="AO48" i="2"/>
  <c r="AM48" i="2"/>
  <c r="AK48" i="2"/>
  <c r="AI48" i="2"/>
  <c r="AG48" i="2"/>
  <c r="AE48" i="2"/>
  <c r="AC48" i="2"/>
  <c r="AA48" i="2"/>
  <c r="Y48" i="2"/>
  <c r="W48" i="2"/>
  <c r="U48" i="2"/>
  <c r="S48" i="2"/>
  <c r="Q48" i="2"/>
  <c r="O48" i="2"/>
  <c r="M48" i="2"/>
  <c r="BA47" i="2"/>
  <c r="AY47" i="2"/>
  <c r="AW47" i="2"/>
  <c r="AU47" i="2"/>
  <c r="AS47" i="2"/>
  <c r="AQ47" i="2"/>
  <c r="AO47" i="2"/>
  <c r="AM47" i="2"/>
  <c r="AK47" i="2"/>
  <c r="AI47" i="2"/>
  <c r="AG47" i="2"/>
  <c r="AE47" i="2"/>
  <c r="AC47" i="2"/>
  <c r="AA47" i="2"/>
  <c r="Y47" i="2"/>
  <c r="W47" i="2"/>
  <c r="U47" i="2"/>
  <c r="S47" i="2"/>
  <c r="Q47" i="2"/>
  <c r="O47" i="2"/>
  <c r="M47" i="2"/>
  <c r="BA46" i="2"/>
  <c r="AY46" i="2"/>
  <c r="AW46" i="2"/>
  <c r="AU46" i="2"/>
  <c r="AS46" i="2"/>
  <c r="AQ46" i="2"/>
  <c r="AO46" i="2"/>
  <c r="AM46" i="2"/>
  <c r="AK46" i="2"/>
  <c r="AI46" i="2"/>
  <c r="AG46" i="2"/>
  <c r="AE46" i="2"/>
  <c r="AC46" i="2"/>
  <c r="AA46" i="2"/>
  <c r="Y46" i="2"/>
  <c r="W46" i="2"/>
  <c r="U46" i="2"/>
  <c r="S46" i="2"/>
  <c r="Q46" i="2"/>
  <c r="O46" i="2"/>
  <c r="M46" i="2"/>
  <c r="BA44" i="2"/>
  <c r="AY44" i="2"/>
  <c r="AW44" i="2"/>
  <c r="AU44" i="2"/>
  <c r="AS44" i="2"/>
  <c r="AQ44" i="2"/>
  <c r="AO44" i="2"/>
  <c r="AM44" i="2"/>
  <c r="AK44" i="2"/>
  <c r="AI44" i="2"/>
  <c r="AG44" i="2"/>
  <c r="AE44" i="2"/>
  <c r="AC44" i="2"/>
  <c r="AA44" i="2"/>
  <c r="Y44" i="2"/>
  <c r="W44" i="2"/>
  <c r="U44" i="2"/>
  <c r="S44" i="2"/>
  <c r="Q44" i="2"/>
  <c r="O44" i="2"/>
  <c r="M44" i="2"/>
  <c r="BA42" i="2"/>
  <c r="AY42" i="2"/>
  <c r="AW42" i="2"/>
  <c r="AU42" i="2"/>
  <c r="AS42" i="2"/>
  <c r="AQ42" i="2"/>
  <c r="AO42" i="2"/>
  <c r="AM42" i="2"/>
  <c r="AK42" i="2"/>
  <c r="AI42" i="2"/>
  <c r="AG42" i="2"/>
  <c r="AE42" i="2"/>
  <c r="AC42" i="2"/>
  <c r="AA42" i="2"/>
  <c r="Y42" i="2"/>
  <c r="W42" i="2"/>
  <c r="U42" i="2"/>
  <c r="S42" i="2"/>
  <c r="Q42" i="2"/>
  <c r="O42" i="2"/>
  <c r="M42" i="2"/>
  <c r="BA40" i="2"/>
  <c r="AY40" i="2"/>
  <c r="AW40" i="2"/>
  <c r="AU40" i="2"/>
  <c r="AS40" i="2"/>
  <c r="AQ40" i="2"/>
  <c r="AO40" i="2"/>
  <c r="AM40" i="2"/>
  <c r="AK40" i="2"/>
  <c r="AI40" i="2"/>
  <c r="AG40" i="2"/>
  <c r="AE40" i="2"/>
  <c r="AC40" i="2"/>
  <c r="AA40" i="2"/>
  <c r="Y40" i="2"/>
  <c r="W40" i="2"/>
  <c r="U40" i="2"/>
  <c r="S40" i="2"/>
  <c r="Q40" i="2"/>
  <c r="O40" i="2"/>
  <c r="M40" i="2"/>
  <c r="BA39" i="2"/>
  <c r="AY39" i="2"/>
  <c r="AW39" i="2"/>
  <c r="AU39" i="2"/>
  <c r="AS39" i="2"/>
  <c r="AQ39" i="2"/>
  <c r="AO39" i="2"/>
  <c r="AM39" i="2"/>
  <c r="AK39" i="2"/>
  <c r="AI39" i="2"/>
  <c r="AG39" i="2"/>
  <c r="AE39" i="2"/>
  <c r="AC39" i="2"/>
  <c r="AA39" i="2"/>
  <c r="Y39" i="2"/>
  <c r="W39" i="2"/>
  <c r="U39" i="2"/>
  <c r="S39" i="2"/>
  <c r="Q39" i="2"/>
  <c r="O39" i="2"/>
  <c r="M39" i="2"/>
  <c r="BA36" i="2"/>
  <c r="AY36" i="2"/>
  <c r="AW36" i="2"/>
  <c r="AU36" i="2"/>
  <c r="AS36" i="2"/>
  <c r="AQ36" i="2"/>
  <c r="AO36" i="2"/>
  <c r="AM36" i="2"/>
  <c r="AK36" i="2"/>
  <c r="AI36" i="2"/>
  <c r="AG36" i="2"/>
  <c r="AE36" i="2"/>
  <c r="AC36" i="2"/>
  <c r="AA36" i="2"/>
  <c r="Y36" i="2"/>
  <c r="W36" i="2"/>
  <c r="U36" i="2"/>
  <c r="S36" i="2"/>
  <c r="Q36" i="2"/>
  <c r="O36" i="2"/>
  <c r="M36" i="2"/>
  <c r="BA35" i="2"/>
  <c r="AY35" i="2"/>
  <c r="AW35" i="2"/>
  <c r="AU35" i="2"/>
  <c r="AS35" i="2"/>
  <c r="AQ35" i="2"/>
  <c r="AO35" i="2"/>
  <c r="AM35" i="2"/>
  <c r="AK35" i="2"/>
  <c r="AI35" i="2"/>
  <c r="AG35" i="2"/>
  <c r="AE35" i="2"/>
  <c r="AC35" i="2"/>
  <c r="AA35" i="2"/>
  <c r="Y35" i="2"/>
  <c r="W35" i="2"/>
  <c r="U35" i="2"/>
  <c r="S35" i="2"/>
  <c r="Q35" i="2"/>
  <c r="O35" i="2"/>
  <c r="M35" i="2"/>
  <c r="BA34" i="2"/>
  <c r="AY34" i="2"/>
  <c r="AW34" i="2"/>
  <c r="AU34" i="2"/>
  <c r="AS34" i="2"/>
  <c r="AQ34" i="2"/>
  <c r="AO34" i="2"/>
  <c r="AM34" i="2"/>
  <c r="AK34" i="2"/>
  <c r="AI34" i="2"/>
  <c r="AG34" i="2"/>
  <c r="AE34" i="2"/>
  <c r="AC34" i="2"/>
  <c r="AA34" i="2"/>
  <c r="Y34" i="2"/>
  <c r="W34" i="2"/>
  <c r="U34" i="2"/>
  <c r="S34" i="2"/>
  <c r="Q34" i="2"/>
  <c r="O34" i="2"/>
  <c r="M34" i="2"/>
  <c r="BA33" i="2"/>
  <c r="AY33" i="2"/>
  <c r="AW33" i="2"/>
  <c r="AU33" i="2"/>
  <c r="AS33" i="2"/>
  <c r="AQ33" i="2"/>
  <c r="AO33" i="2"/>
  <c r="AM33" i="2"/>
  <c r="AK33" i="2"/>
  <c r="AI33" i="2"/>
  <c r="AG33" i="2"/>
  <c r="AE33" i="2"/>
  <c r="AC33" i="2"/>
  <c r="AA33" i="2"/>
  <c r="Y33" i="2"/>
  <c r="W33" i="2"/>
  <c r="U33" i="2"/>
  <c r="S33" i="2"/>
  <c r="Q33" i="2"/>
  <c r="O33" i="2"/>
  <c r="M33" i="2"/>
  <c r="BA32" i="2"/>
  <c r="AY32" i="2"/>
  <c r="AW32" i="2"/>
  <c r="AU32" i="2"/>
  <c r="AS32" i="2"/>
  <c r="AQ32" i="2"/>
  <c r="AO32" i="2"/>
  <c r="AM32" i="2"/>
  <c r="AK32" i="2"/>
  <c r="AI32" i="2"/>
  <c r="AG32" i="2"/>
  <c r="AE32" i="2"/>
  <c r="AC32" i="2"/>
  <c r="AA32" i="2"/>
  <c r="Y32" i="2"/>
  <c r="W32" i="2"/>
  <c r="U32" i="2"/>
  <c r="S32" i="2"/>
  <c r="Q32" i="2"/>
  <c r="O32" i="2"/>
  <c r="M32" i="2"/>
  <c r="BA30" i="2"/>
  <c r="AY30" i="2"/>
  <c r="AW30" i="2"/>
  <c r="AU30" i="2"/>
  <c r="AS30" i="2"/>
  <c r="AQ30" i="2"/>
  <c r="AO30" i="2"/>
  <c r="AM30" i="2"/>
  <c r="AK30" i="2"/>
  <c r="AI30" i="2"/>
  <c r="AG30" i="2"/>
  <c r="AE30" i="2"/>
  <c r="AC30" i="2"/>
  <c r="AA30" i="2"/>
  <c r="Y30" i="2"/>
  <c r="W30" i="2"/>
  <c r="U30" i="2"/>
  <c r="S30" i="2"/>
  <c r="Q30" i="2"/>
  <c r="O30" i="2"/>
  <c r="M30" i="2"/>
  <c r="BA29" i="2"/>
  <c r="AY29" i="2"/>
  <c r="AW29" i="2"/>
  <c r="AU29" i="2"/>
  <c r="AS29" i="2"/>
  <c r="AQ29" i="2"/>
  <c r="AO29" i="2"/>
  <c r="AM29" i="2"/>
  <c r="AK29" i="2"/>
  <c r="AI29" i="2"/>
  <c r="AG29" i="2"/>
  <c r="AE29" i="2"/>
  <c r="AC29" i="2"/>
  <c r="AA29" i="2"/>
  <c r="Y29" i="2"/>
  <c r="W29" i="2"/>
  <c r="U29" i="2"/>
  <c r="S29" i="2"/>
  <c r="Q29" i="2"/>
  <c r="O29" i="2"/>
  <c r="M29" i="2"/>
  <c r="BA28" i="2"/>
  <c r="AY28" i="2"/>
  <c r="AW28" i="2"/>
  <c r="AU28" i="2"/>
  <c r="AS28" i="2"/>
  <c r="AQ28" i="2"/>
  <c r="AO28" i="2"/>
  <c r="AM28" i="2"/>
  <c r="AK28" i="2"/>
  <c r="AI28" i="2"/>
  <c r="AG28" i="2"/>
  <c r="AE28" i="2"/>
  <c r="AC28" i="2"/>
  <c r="AA28" i="2"/>
  <c r="Y28" i="2"/>
  <c r="W28" i="2"/>
  <c r="U28" i="2"/>
  <c r="S28" i="2"/>
  <c r="Q28" i="2"/>
  <c r="O28" i="2"/>
  <c r="M28" i="2"/>
  <c r="BA27" i="2"/>
  <c r="AY27" i="2"/>
  <c r="AW27" i="2"/>
  <c r="AU27" i="2"/>
  <c r="AS27" i="2"/>
  <c r="AQ27" i="2"/>
  <c r="AO27" i="2"/>
  <c r="AM27" i="2"/>
  <c r="AK27" i="2"/>
  <c r="AI27" i="2"/>
  <c r="AG27" i="2"/>
  <c r="AE27" i="2"/>
  <c r="AC27" i="2"/>
  <c r="AA27" i="2"/>
  <c r="Y27" i="2"/>
  <c r="W27" i="2"/>
  <c r="U27" i="2"/>
  <c r="S27" i="2"/>
  <c r="Q27" i="2"/>
  <c r="O27" i="2"/>
  <c r="M27" i="2"/>
  <c r="BA26" i="2"/>
  <c r="AY26" i="2"/>
  <c r="AW26" i="2"/>
  <c r="AU26" i="2"/>
  <c r="AS26" i="2"/>
  <c r="AQ26" i="2"/>
  <c r="AO26" i="2"/>
  <c r="AM26" i="2"/>
  <c r="AK26" i="2"/>
  <c r="AI26" i="2"/>
  <c r="AG26" i="2"/>
  <c r="AE26" i="2"/>
  <c r="AC26" i="2"/>
  <c r="AA26" i="2"/>
  <c r="Y26" i="2"/>
  <c r="W26" i="2"/>
  <c r="U26" i="2"/>
  <c r="S26" i="2"/>
  <c r="Q26" i="2"/>
  <c r="O26" i="2"/>
  <c r="M26" i="2"/>
  <c r="BA25" i="2"/>
  <c r="AY25" i="2"/>
  <c r="AW25" i="2"/>
  <c r="AU25" i="2"/>
  <c r="AS25" i="2"/>
  <c r="AQ25" i="2"/>
  <c r="AO25" i="2"/>
  <c r="AM25" i="2"/>
  <c r="AK25" i="2"/>
  <c r="AI25" i="2"/>
  <c r="AG25" i="2"/>
  <c r="AE25" i="2"/>
  <c r="AC25" i="2"/>
  <c r="AA25" i="2"/>
  <c r="Y25" i="2"/>
  <c r="W25" i="2"/>
  <c r="U25" i="2"/>
  <c r="S25" i="2"/>
  <c r="Q25" i="2"/>
  <c r="O25" i="2"/>
  <c r="M25" i="2"/>
  <c r="BA24" i="2"/>
  <c r="AY24" i="2"/>
  <c r="AW24" i="2"/>
  <c r="AU24" i="2"/>
  <c r="AS24" i="2"/>
  <c r="AQ24" i="2"/>
  <c r="AO24" i="2"/>
  <c r="AM24" i="2"/>
  <c r="AK24" i="2"/>
  <c r="AI24" i="2"/>
  <c r="AG24" i="2"/>
  <c r="AE24" i="2"/>
  <c r="AC24" i="2"/>
  <c r="AA24" i="2"/>
  <c r="Y24" i="2"/>
  <c r="W24" i="2"/>
  <c r="U24" i="2"/>
  <c r="S24" i="2"/>
  <c r="Q24" i="2"/>
  <c r="O24" i="2"/>
  <c r="M24" i="2"/>
  <c r="BA23" i="2"/>
  <c r="AY23" i="2"/>
  <c r="AW23" i="2"/>
  <c r="AU23" i="2"/>
  <c r="AS23" i="2"/>
  <c r="AQ23" i="2"/>
  <c r="AO23" i="2"/>
  <c r="AM23" i="2"/>
  <c r="AK23" i="2"/>
  <c r="AI23" i="2"/>
  <c r="AG23" i="2"/>
  <c r="AE23" i="2"/>
  <c r="AC23" i="2"/>
  <c r="AA23" i="2"/>
  <c r="Y23" i="2"/>
  <c r="W23" i="2"/>
  <c r="U23" i="2"/>
  <c r="S23" i="2"/>
  <c r="Q23" i="2"/>
  <c r="O23" i="2"/>
  <c r="M23" i="2"/>
  <c r="BA22" i="2"/>
  <c r="AY22" i="2"/>
  <c r="AW22" i="2"/>
  <c r="AU22" i="2"/>
  <c r="AS22" i="2"/>
  <c r="AQ22" i="2"/>
  <c r="AO22" i="2"/>
  <c r="AM22" i="2"/>
  <c r="AK22" i="2"/>
  <c r="AI22" i="2"/>
  <c r="AG22" i="2"/>
  <c r="AE22" i="2"/>
  <c r="AC22" i="2"/>
  <c r="AA22" i="2"/>
  <c r="Y22" i="2"/>
  <c r="W22" i="2"/>
  <c r="U22" i="2"/>
  <c r="S22" i="2"/>
  <c r="Q22" i="2"/>
  <c r="O22" i="2"/>
  <c r="M22" i="2"/>
  <c r="BA18" i="2"/>
  <c r="AY18" i="2"/>
  <c r="AW18" i="2"/>
  <c r="AU18" i="2"/>
  <c r="AS18" i="2"/>
  <c r="AQ18" i="2"/>
  <c r="AO18" i="2"/>
  <c r="AM18" i="2"/>
  <c r="AK18" i="2"/>
  <c r="AI18" i="2"/>
  <c r="AG18" i="2"/>
  <c r="AE18" i="2"/>
  <c r="AC18" i="2"/>
  <c r="AA18" i="2"/>
  <c r="Y18" i="2"/>
  <c r="W18" i="2"/>
  <c r="U18" i="2"/>
  <c r="S18" i="2"/>
  <c r="Q18" i="2"/>
  <c r="O18" i="2"/>
  <c r="M18" i="2"/>
  <c r="BA17" i="2"/>
  <c r="AY17" i="2"/>
  <c r="AW17" i="2"/>
  <c r="AU17" i="2"/>
  <c r="AS17" i="2"/>
  <c r="AQ17" i="2"/>
  <c r="AO17" i="2"/>
  <c r="AM17" i="2"/>
  <c r="AK17" i="2"/>
  <c r="AI17" i="2"/>
  <c r="AG17" i="2"/>
  <c r="AE17" i="2"/>
  <c r="AC17" i="2"/>
  <c r="AA17" i="2"/>
  <c r="Y17" i="2"/>
  <c r="W17" i="2"/>
  <c r="U17" i="2"/>
  <c r="S17" i="2"/>
  <c r="Q17" i="2"/>
  <c r="O17" i="2"/>
  <c r="M17" i="2"/>
  <c r="AU15" i="2"/>
  <c r="AQ15" i="2"/>
  <c r="AI15" i="2"/>
  <c r="AG15" i="2"/>
  <c r="Y15" i="2"/>
  <c r="W15" i="2"/>
  <c r="U15" i="2"/>
  <c r="BA14" i="2"/>
  <c r="AY14" i="2"/>
  <c r="AW14" i="2"/>
  <c r="AU14" i="2"/>
  <c r="AS14" i="2"/>
  <c r="AQ14" i="2"/>
  <c r="AO14" i="2"/>
  <c r="AM14" i="2"/>
  <c r="AK14" i="2"/>
  <c r="AI14" i="2"/>
  <c r="AG14" i="2"/>
  <c r="AE14" i="2"/>
  <c r="AC14" i="2"/>
  <c r="AA14" i="2"/>
  <c r="Y14" i="2"/>
  <c r="W14" i="2"/>
  <c r="U14" i="2"/>
  <c r="S14" i="2"/>
  <c r="Q14" i="2"/>
  <c r="O14" i="2"/>
  <c r="M14" i="2"/>
  <c r="BA13" i="2"/>
  <c r="AY13" i="2"/>
  <c r="AW13" i="2"/>
  <c r="AU13" i="2"/>
  <c r="AS13" i="2"/>
  <c r="AQ13" i="2"/>
  <c r="AO13" i="2"/>
  <c r="AM13" i="2"/>
  <c r="AK13" i="2"/>
  <c r="AI13" i="2"/>
  <c r="AG13" i="2"/>
  <c r="AE13" i="2"/>
  <c r="AC13" i="2"/>
  <c r="AA13" i="2"/>
  <c r="Y13" i="2"/>
  <c r="W13" i="2"/>
  <c r="U13" i="2"/>
  <c r="S13" i="2"/>
  <c r="Q13" i="2"/>
  <c r="O13" i="2"/>
  <c r="M13" i="2"/>
  <c r="BA12" i="2"/>
  <c r="AY12" i="2"/>
  <c r="AW12" i="2"/>
  <c r="AU12" i="2"/>
  <c r="AS12" i="2"/>
  <c r="AQ12" i="2"/>
  <c r="AO12" i="2"/>
  <c r="AM12" i="2"/>
  <c r="AK12" i="2"/>
  <c r="AI12" i="2"/>
  <c r="AG12" i="2"/>
  <c r="AE12" i="2"/>
  <c r="AC12" i="2"/>
  <c r="AA12" i="2"/>
  <c r="Y12" i="2"/>
  <c r="W12" i="2"/>
  <c r="U12" i="2"/>
  <c r="S12" i="2"/>
  <c r="Q12" i="2"/>
  <c r="O12" i="2"/>
  <c r="M12" i="2"/>
  <c r="BA11" i="2"/>
  <c r="AY11" i="2"/>
  <c r="AW11" i="2"/>
  <c r="AU11" i="2"/>
  <c r="AS11" i="2"/>
  <c r="AQ11" i="2"/>
  <c r="AO11" i="2"/>
  <c r="AM11" i="2"/>
  <c r="AK11" i="2"/>
  <c r="AI11" i="2"/>
  <c r="AG11" i="2"/>
  <c r="AE11" i="2"/>
  <c r="AC11" i="2"/>
  <c r="AA11" i="2"/>
  <c r="Y11" i="2"/>
  <c r="W11" i="2"/>
  <c r="U11" i="2"/>
  <c r="S11" i="2"/>
  <c r="Q11" i="2"/>
  <c r="O11" i="2"/>
  <c r="M11" i="2"/>
  <c r="AZ158" i="1"/>
  <c r="AZ159" i="1"/>
  <c r="BA159" i="1"/>
  <c r="AX158" i="1"/>
  <c r="AX159" i="1"/>
  <c r="AY159" i="1"/>
  <c r="AV158" i="1"/>
  <c r="AV159" i="1"/>
  <c r="AW159" i="1"/>
  <c r="AT158" i="1"/>
  <c r="AT159" i="1"/>
  <c r="AU159" i="1"/>
  <c r="AR158" i="1"/>
  <c r="AR159" i="1"/>
  <c r="AS159" i="1"/>
  <c r="AP158" i="1"/>
  <c r="AP159" i="1"/>
  <c r="AQ159" i="1"/>
  <c r="AN158" i="1"/>
  <c r="AN159" i="1"/>
  <c r="AO159" i="1"/>
  <c r="AL158" i="1"/>
  <c r="AL159" i="1"/>
  <c r="AM159" i="1"/>
  <c r="AJ158" i="1"/>
  <c r="AJ159" i="1"/>
  <c r="AK159" i="1"/>
  <c r="AH158" i="1"/>
  <c r="AH159" i="1"/>
  <c r="AI159" i="1"/>
  <c r="AF158" i="1"/>
  <c r="AF159" i="1"/>
  <c r="AG159" i="1"/>
  <c r="AD158" i="1"/>
  <c r="AD159" i="1"/>
  <c r="AE159" i="1"/>
  <c r="AB158" i="1"/>
  <c r="AB159" i="1"/>
  <c r="AC159" i="1"/>
  <c r="Z158" i="1"/>
  <c r="Z159" i="1"/>
  <c r="AA159" i="1"/>
  <c r="X158" i="1"/>
  <c r="X159" i="1"/>
  <c r="Y159" i="1"/>
  <c r="V158" i="1"/>
  <c r="V159" i="1"/>
  <c r="W159" i="1"/>
  <c r="T159" i="1"/>
  <c r="R158" i="1"/>
  <c r="R159" i="1"/>
  <c r="S159" i="1"/>
  <c r="P158" i="1"/>
  <c r="P159" i="1"/>
  <c r="Q159" i="1"/>
  <c r="N158" i="1"/>
  <c r="N159" i="1"/>
  <c r="O159" i="1"/>
  <c r="L158" i="1"/>
  <c r="L159" i="1"/>
  <c r="M159" i="1"/>
  <c r="I158" i="1"/>
  <c r="BA158" i="1"/>
  <c r="AY158" i="1"/>
  <c r="AW158" i="1"/>
  <c r="AU158" i="1"/>
  <c r="AS158" i="1"/>
  <c r="AQ158" i="1"/>
  <c r="AO158" i="1"/>
  <c r="AM158" i="1"/>
  <c r="AK158" i="1"/>
  <c r="AI158" i="1"/>
  <c r="AG158" i="1"/>
  <c r="AE158" i="1"/>
  <c r="AC158" i="1"/>
  <c r="AA158" i="1"/>
  <c r="Y158" i="1"/>
  <c r="W158" i="1"/>
  <c r="T158" i="1"/>
  <c r="U158" i="1"/>
  <c r="S158" i="1"/>
  <c r="Q158" i="1"/>
  <c r="O158" i="1"/>
  <c r="M158" i="1"/>
  <c r="BA155" i="1"/>
  <c r="AY155" i="1"/>
  <c r="AW155" i="1"/>
  <c r="AU155" i="1"/>
  <c r="AS155" i="1"/>
  <c r="AQ155" i="1"/>
  <c r="AO155" i="1"/>
  <c r="AM155" i="1"/>
  <c r="AK155" i="1"/>
  <c r="AI155" i="1"/>
  <c r="AG155" i="1"/>
  <c r="AE155" i="1"/>
  <c r="AC155" i="1"/>
  <c r="AA155" i="1"/>
  <c r="Y155" i="1"/>
  <c r="W155" i="1"/>
  <c r="U155" i="1"/>
  <c r="S155" i="1"/>
  <c r="Q155" i="1"/>
  <c r="O155" i="1"/>
  <c r="M155" i="1"/>
  <c r="BA154" i="1"/>
  <c r="AY154" i="1"/>
  <c r="AW154" i="1"/>
  <c r="AU154" i="1"/>
  <c r="AS154" i="1"/>
  <c r="AQ154" i="1"/>
  <c r="AO154" i="1"/>
  <c r="AM154" i="1"/>
  <c r="AK154" i="1"/>
  <c r="AI154" i="1"/>
  <c r="AG154" i="1"/>
  <c r="AE154" i="1"/>
  <c r="AC154" i="1"/>
  <c r="AA154" i="1"/>
  <c r="Y154" i="1"/>
  <c r="W154" i="1"/>
  <c r="U154" i="1"/>
  <c r="S154" i="1"/>
  <c r="Q154" i="1"/>
  <c r="O154" i="1"/>
  <c r="M154" i="1"/>
  <c r="BA152" i="1"/>
  <c r="AY152" i="1"/>
  <c r="AW152" i="1"/>
  <c r="AU152" i="1"/>
  <c r="AS152" i="1"/>
  <c r="AQ152" i="1"/>
  <c r="AO152" i="1"/>
  <c r="AM152" i="1"/>
  <c r="AK152" i="1"/>
  <c r="AI152" i="1"/>
  <c r="AG152" i="1"/>
  <c r="AE152" i="1"/>
  <c r="AC152" i="1"/>
  <c r="AA152" i="1"/>
  <c r="Y152" i="1"/>
  <c r="W152" i="1"/>
  <c r="U152" i="1"/>
  <c r="S152" i="1"/>
  <c r="Q152" i="1"/>
  <c r="O152" i="1"/>
  <c r="M152" i="1"/>
  <c r="BA151" i="1"/>
  <c r="AY151" i="1"/>
  <c r="AW151" i="1"/>
  <c r="AU151" i="1"/>
  <c r="AS151" i="1"/>
  <c r="AQ151" i="1"/>
  <c r="AO151" i="1"/>
  <c r="AM151" i="1"/>
  <c r="AK151" i="1"/>
  <c r="AI151" i="1"/>
  <c r="AG151" i="1"/>
  <c r="AE151" i="1"/>
  <c r="AC151" i="1"/>
  <c r="AA151" i="1"/>
  <c r="Y151" i="1"/>
  <c r="W151" i="1"/>
  <c r="U151" i="1"/>
  <c r="S151" i="1"/>
  <c r="Q151" i="1"/>
  <c r="O151" i="1"/>
  <c r="M151" i="1"/>
  <c r="BA150" i="1"/>
  <c r="AY150" i="1"/>
  <c r="AW150" i="1"/>
  <c r="AU150" i="1"/>
  <c r="AS150" i="1"/>
  <c r="AQ150" i="1"/>
  <c r="AO150" i="1"/>
  <c r="AM150" i="1"/>
  <c r="AK150" i="1"/>
  <c r="AI150" i="1"/>
  <c r="AG150" i="1"/>
  <c r="AE150" i="1"/>
  <c r="AC150" i="1"/>
  <c r="AA150" i="1"/>
  <c r="Y150" i="1"/>
  <c r="W150" i="1"/>
  <c r="U150" i="1"/>
  <c r="S150" i="1"/>
  <c r="Q150" i="1"/>
  <c r="O150" i="1"/>
  <c r="M150" i="1"/>
  <c r="BA149" i="1"/>
  <c r="AY149" i="1"/>
  <c r="AW149" i="1"/>
  <c r="AU149" i="1"/>
  <c r="AS149" i="1"/>
  <c r="AQ149" i="1"/>
  <c r="AO149" i="1"/>
  <c r="AM149" i="1"/>
  <c r="AK149" i="1"/>
  <c r="AI149" i="1"/>
  <c r="AG149" i="1"/>
  <c r="AE149" i="1"/>
  <c r="AC149" i="1"/>
  <c r="AA149" i="1"/>
  <c r="Y149" i="1"/>
  <c r="W149" i="1"/>
  <c r="U149" i="1"/>
  <c r="S149" i="1"/>
  <c r="Q149" i="1"/>
  <c r="O149" i="1"/>
  <c r="M149" i="1"/>
  <c r="BA148" i="1"/>
  <c r="AY148" i="1"/>
  <c r="AW148" i="1"/>
  <c r="AU148" i="1"/>
  <c r="AS148" i="1"/>
  <c r="AQ148" i="1"/>
  <c r="AO148" i="1"/>
  <c r="AM148" i="1"/>
  <c r="AK148" i="1"/>
  <c r="AI148" i="1"/>
  <c r="AG148" i="1"/>
  <c r="AE148" i="1"/>
  <c r="AC148" i="1"/>
  <c r="AA148" i="1"/>
  <c r="Y148" i="1"/>
  <c r="W148" i="1"/>
  <c r="U148" i="1"/>
  <c r="S148" i="1"/>
  <c r="Q148" i="1"/>
  <c r="O148" i="1"/>
  <c r="M148" i="1"/>
  <c r="BA146" i="1"/>
  <c r="AY146" i="1"/>
  <c r="AW146" i="1"/>
  <c r="AU146" i="1"/>
  <c r="AS146" i="1"/>
  <c r="AQ146" i="1"/>
  <c r="AO146" i="1"/>
  <c r="AM146" i="1"/>
  <c r="AK146" i="1"/>
  <c r="AI146" i="1"/>
  <c r="AG146" i="1"/>
  <c r="AE146" i="1"/>
  <c r="AC146" i="1"/>
  <c r="AA146" i="1"/>
  <c r="Y146" i="1"/>
  <c r="W146" i="1"/>
  <c r="U146" i="1"/>
  <c r="S146" i="1"/>
  <c r="Q146" i="1"/>
  <c r="O146" i="1"/>
  <c r="M146" i="1"/>
  <c r="BA145" i="1"/>
  <c r="AY145" i="1"/>
  <c r="AW145" i="1"/>
  <c r="AU145" i="1"/>
  <c r="AS145" i="1"/>
  <c r="AO145" i="1"/>
  <c r="AM145" i="1"/>
  <c r="AK145" i="1"/>
  <c r="AI145" i="1"/>
  <c r="AG145" i="1"/>
  <c r="AE145" i="1"/>
  <c r="AC145" i="1"/>
  <c r="AA145" i="1"/>
  <c r="Y145" i="1"/>
  <c r="W145" i="1"/>
  <c r="U145" i="1"/>
  <c r="S145" i="1"/>
  <c r="Q145" i="1"/>
  <c r="O145" i="1"/>
  <c r="M145" i="1"/>
  <c r="BA144" i="1"/>
  <c r="AY144" i="1"/>
  <c r="AW144" i="1"/>
  <c r="AU144" i="1"/>
  <c r="AS144" i="1"/>
  <c r="AQ144" i="1"/>
  <c r="AO144" i="1"/>
  <c r="AM144" i="1"/>
  <c r="AK144" i="1"/>
  <c r="AI144" i="1"/>
  <c r="AG144" i="1"/>
  <c r="AE144" i="1"/>
  <c r="AC144" i="1"/>
  <c r="AA144" i="1"/>
  <c r="Y144" i="1"/>
  <c r="W144" i="1"/>
  <c r="U144" i="1"/>
  <c r="S144" i="1"/>
  <c r="Q144" i="1"/>
  <c r="O144" i="1"/>
  <c r="M144" i="1"/>
  <c r="BA143" i="1"/>
  <c r="AY143" i="1"/>
  <c r="AW143" i="1"/>
  <c r="AU143" i="1"/>
  <c r="AS143" i="1"/>
  <c r="AQ143" i="1"/>
  <c r="AO143" i="1"/>
  <c r="AM143" i="1"/>
  <c r="AK143" i="1"/>
  <c r="AI143" i="1"/>
  <c r="AG143" i="1"/>
  <c r="AE143" i="1"/>
  <c r="AC143" i="1"/>
  <c r="AA143" i="1"/>
  <c r="Y143" i="1"/>
  <c r="W143" i="1"/>
  <c r="U143" i="1"/>
  <c r="S143" i="1"/>
  <c r="Q143" i="1"/>
  <c r="O143" i="1"/>
  <c r="M143" i="1"/>
  <c r="BA142" i="1"/>
  <c r="AY142" i="1"/>
  <c r="AW142" i="1"/>
  <c r="AU142" i="1"/>
  <c r="AS142" i="1"/>
  <c r="AQ142" i="1"/>
  <c r="AO142" i="1"/>
  <c r="AM142" i="1"/>
  <c r="AK142" i="1"/>
  <c r="AI142" i="1"/>
  <c r="AG142" i="1"/>
  <c r="AE142" i="1"/>
  <c r="AC142" i="1"/>
  <c r="AA142" i="1"/>
  <c r="Y142" i="1"/>
  <c r="W142" i="1"/>
  <c r="U142" i="1"/>
  <c r="S142" i="1"/>
  <c r="Q142" i="1"/>
  <c r="O142" i="1"/>
  <c r="M142" i="1"/>
  <c r="BA137" i="1"/>
  <c r="AY137" i="1"/>
  <c r="AW137" i="1"/>
  <c r="AU137" i="1"/>
  <c r="AS137" i="1"/>
  <c r="AQ137" i="1"/>
  <c r="AO137" i="1"/>
  <c r="AM137" i="1"/>
  <c r="AK137" i="1"/>
  <c r="AI137" i="1"/>
  <c r="AG137" i="1"/>
  <c r="AE137" i="1"/>
  <c r="AC137" i="1"/>
  <c r="AA137" i="1"/>
  <c r="Y137" i="1"/>
  <c r="W137" i="1"/>
  <c r="U137" i="1"/>
  <c r="S137" i="1"/>
  <c r="Q137" i="1"/>
  <c r="O137" i="1"/>
  <c r="M137" i="1"/>
  <c r="BA136" i="1"/>
  <c r="AY136" i="1"/>
  <c r="AW136" i="1"/>
  <c r="AU136" i="1"/>
  <c r="AS136" i="1"/>
  <c r="AQ136" i="1"/>
  <c r="AO136" i="1"/>
  <c r="AM136" i="1"/>
  <c r="AK136" i="1"/>
  <c r="AI136" i="1"/>
  <c r="AG136" i="1"/>
  <c r="AE136" i="1"/>
  <c r="AC136" i="1"/>
  <c r="AA136" i="1"/>
  <c r="Y136" i="1"/>
  <c r="W136" i="1"/>
  <c r="U136" i="1"/>
  <c r="S136" i="1"/>
  <c r="Q136" i="1"/>
  <c r="O136" i="1"/>
  <c r="M136" i="1"/>
  <c r="BA135" i="1"/>
  <c r="AY135" i="1"/>
  <c r="AW135" i="1"/>
  <c r="AU135" i="1"/>
  <c r="AS135" i="1"/>
  <c r="AQ135" i="1"/>
  <c r="AO135" i="1"/>
  <c r="AM135" i="1"/>
  <c r="AK135" i="1"/>
  <c r="AI135" i="1"/>
  <c r="AG135" i="1"/>
  <c r="AE135" i="1"/>
  <c r="AC135" i="1"/>
  <c r="AA135" i="1"/>
  <c r="Y135" i="1"/>
  <c r="W135" i="1"/>
  <c r="U135" i="1"/>
  <c r="S135" i="1"/>
  <c r="Q135" i="1"/>
  <c r="O135" i="1"/>
  <c r="M135" i="1"/>
  <c r="AY134" i="1"/>
  <c r="Y134" i="1"/>
  <c r="W134" i="1"/>
  <c r="BA132" i="1"/>
  <c r="AY132" i="1"/>
  <c r="AW132" i="1"/>
  <c r="AU132" i="1"/>
  <c r="AS132" i="1"/>
  <c r="AQ132" i="1"/>
  <c r="AO132" i="1"/>
  <c r="AM132" i="1"/>
  <c r="AK132" i="1"/>
  <c r="AI132" i="1"/>
  <c r="AG132" i="1"/>
  <c r="AE132" i="1"/>
  <c r="AC132" i="1"/>
  <c r="AA132" i="1"/>
  <c r="Y132" i="1"/>
  <c r="W132" i="1"/>
  <c r="U132" i="1"/>
  <c r="S132" i="1"/>
  <c r="Q132" i="1"/>
  <c r="O132" i="1"/>
  <c r="M132" i="1"/>
  <c r="BA130" i="1"/>
  <c r="AY130" i="1"/>
  <c r="AW130" i="1"/>
  <c r="AU130" i="1"/>
  <c r="AS130" i="1"/>
  <c r="AQ130" i="1"/>
  <c r="AO130" i="1"/>
  <c r="AM130" i="1"/>
  <c r="AK130" i="1"/>
  <c r="AI130" i="1"/>
  <c r="AG130" i="1"/>
  <c r="AE130" i="1"/>
  <c r="AC130" i="1"/>
  <c r="AA130" i="1"/>
  <c r="Y130" i="1"/>
  <c r="W130" i="1"/>
  <c r="U130" i="1"/>
  <c r="S130" i="1"/>
  <c r="Q130" i="1"/>
  <c r="O130" i="1"/>
  <c r="M130" i="1"/>
  <c r="BA129" i="1"/>
  <c r="AY129" i="1"/>
  <c r="AW129" i="1"/>
  <c r="AU129" i="1"/>
  <c r="AS129" i="1"/>
  <c r="AQ129" i="1"/>
  <c r="AO129" i="1"/>
  <c r="AM129" i="1"/>
  <c r="AK129" i="1"/>
  <c r="AI129" i="1"/>
  <c r="AG129" i="1"/>
  <c r="AE129" i="1"/>
  <c r="AC129" i="1"/>
  <c r="AA129" i="1"/>
  <c r="Y129" i="1"/>
  <c r="W129" i="1"/>
  <c r="U129" i="1"/>
  <c r="S129" i="1"/>
  <c r="Q129" i="1"/>
  <c r="O129" i="1"/>
  <c r="M129" i="1"/>
  <c r="BA128" i="1"/>
  <c r="AY128" i="1"/>
  <c r="AW128" i="1"/>
  <c r="AU128" i="1"/>
  <c r="AS128" i="1"/>
  <c r="AQ128" i="1"/>
  <c r="AO128" i="1"/>
  <c r="AM128" i="1"/>
  <c r="AK128" i="1"/>
  <c r="AI128" i="1"/>
  <c r="AG128" i="1"/>
  <c r="AE128" i="1"/>
  <c r="AC128" i="1"/>
  <c r="AA128" i="1"/>
  <c r="Y128" i="1"/>
  <c r="W128" i="1"/>
  <c r="U128" i="1"/>
  <c r="S128" i="1"/>
  <c r="Q128" i="1"/>
  <c r="O128" i="1"/>
  <c r="M128" i="1"/>
  <c r="BA127" i="1"/>
  <c r="AY127" i="1"/>
  <c r="AW127" i="1"/>
  <c r="AU127" i="1"/>
  <c r="AS127" i="1"/>
  <c r="AQ127" i="1"/>
  <c r="AO127" i="1"/>
  <c r="AM127" i="1"/>
  <c r="AK127" i="1"/>
  <c r="AI127" i="1"/>
  <c r="AG127" i="1"/>
  <c r="AE127" i="1"/>
  <c r="AC127" i="1"/>
  <c r="AA127" i="1"/>
  <c r="Y127" i="1"/>
  <c r="W127" i="1"/>
  <c r="U127" i="1"/>
  <c r="S127" i="1"/>
  <c r="Q127" i="1"/>
  <c r="O127" i="1"/>
  <c r="M127" i="1"/>
  <c r="AY126" i="1"/>
  <c r="AW126" i="1"/>
  <c r="AU126" i="1"/>
  <c r="AS126" i="1"/>
  <c r="AQ126" i="1"/>
  <c r="AO126" i="1"/>
  <c r="AM126" i="1"/>
  <c r="AK126" i="1"/>
  <c r="AI126" i="1"/>
  <c r="AG126" i="1"/>
  <c r="AE126" i="1"/>
  <c r="AC126" i="1"/>
  <c r="AA126" i="1"/>
  <c r="Y126" i="1"/>
  <c r="W126" i="1"/>
  <c r="U126" i="1"/>
  <c r="S126" i="1"/>
  <c r="Q126" i="1"/>
  <c r="O126" i="1"/>
  <c r="M126" i="1"/>
  <c r="BA125" i="1"/>
  <c r="AY125" i="1"/>
  <c r="AW125" i="1"/>
  <c r="AU125" i="1"/>
  <c r="AS125" i="1"/>
  <c r="AQ125" i="1"/>
  <c r="AO125" i="1"/>
  <c r="AM125" i="1"/>
  <c r="AK125" i="1"/>
  <c r="AI125" i="1"/>
  <c r="AG125" i="1"/>
  <c r="AE125" i="1"/>
  <c r="AC125" i="1"/>
  <c r="AA125" i="1"/>
  <c r="Y125" i="1"/>
  <c r="W125" i="1"/>
  <c r="U125" i="1"/>
  <c r="S125" i="1"/>
  <c r="Q125" i="1"/>
  <c r="O125" i="1"/>
  <c r="M125" i="1"/>
  <c r="BA124" i="1"/>
  <c r="AY124" i="1"/>
  <c r="AW124" i="1"/>
  <c r="AU124" i="1"/>
  <c r="AS124" i="1"/>
  <c r="AQ124" i="1"/>
  <c r="AO124" i="1"/>
  <c r="AM124" i="1"/>
  <c r="AK124" i="1"/>
  <c r="AI124" i="1"/>
  <c r="AG124" i="1"/>
  <c r="AE124" i="1"/>
  <c r="AC124" i="1"/>
  <c r="AA124" i="1"/>
  <c r="Y124" i="1"/>
  <c r="W124" i="1"/>
  <c r="U124" i="1"/>
  <c r="S124" i="1"/>
  <c r="Q124" i="1"/>
  <c r="O124" i="1"/>
  <c r="M124" i="1"/>
  <c r="BA123" i="1"/>
  <c r="AY123" i="1"/>
  <c r="AW123" i="1"/>
  <c r="AU123" i="1"/>
  <c r="AS123" i="1"/>
  <c r="AQ123" i="1"/>
  <c r="AO123" i="1"/>
  <c r="AM123" i="1"/>
  <c r="AK123" i="1"/>
  <c r="AI123" i="1"/>
  <c r="AG123" i="1"/>
  <c r="AE123" i="1"/>
  <c r="AC123" i="1"/>
  <c r="AA123" i="1"/>
  <c r="Y123" i="1"/>
  <c r="W123" i="1"/>
  <c r="U123" i="1"/>
  <c r="S123" i="1"/>
  <c r="Q123" i="1"/>
  <c r="O123" i="1"/>
  <c r="M123" i="1"/>
  <c r="BA122" i="1"/>
  <c r="AY122" i="1"/>
  <c r="AW122" i="1"/>
  <c r="AU122" i="1"/>
  <c r="AS122" i="1"/>
  <c r="AQ122" i="1"/>
  <c r="AO122" i="1"/>
  <c r="AM122" i="1"/>
  <c r="AK122" i="1"/>
  <c r="AI122" i="1"/>
  <c r="AG122" i="1"/>
  <c r="AE122" i="1"/>
  <c r="AC122" i="1"/>
  <c r="AA122" i="1"/>
  <c r="Y122" i="1"/>
  <c r="W122" i="1"/>
  <c r="U122" i="1"/>
  <c r="S122" i="1"/>
  <c r="Q122" i="1"/>
  <c r="O122" i="1"/>
  <c r="M122" i="1"/>
  <c r="BA121" i="1"/>
  <c r="AY121" i="1"/>
  <c r="AW121" i="1"/>
  <c r="AU121" i="1"/>
  <c r="AS121" i="1"/>
  <c r="AQ121" i="1"/>
  <c r="AO121" i="1"/>
  <c r="AM121" i="1"/>
  <c r="AK121" i="1"/>
  <c r="AI121" i="1"/>
  <c r="AG121" i="1"/>
  <c r="AE121" i="1"/>
  <c r="AC121" i="1"/>
  <c r="AA121" i="1"/>
  <c r="Y121" i="1"/>
  <c r="W121" i="1"/>
  <c r="U121" i="1"/>
  <c r="S121" i="1"/>
  <c r="Q121" i="1"/>
  <c r="O121" i="1"/>
  <c r="M121" i="1"/>
  <c r="BA119" i="1"/>
  <c r="AY119" i="1"/>
  <c r="AW119" i="1"/>
  <c r="AU119" i="1"/>
  <c r="AS119" i="1"/>
  <c r="AQ119" i="1"/>
  <c r="AO119" i="1"/>
  <c r="AM119" i="1"/>
  <c r="AK119" i="1"/>
  <c r="AI119" i="1"/>
  <c r="AG119" i="1"/>
  <c r="AE119" i="1"/>
  <c r="AC119" i="1"/>
  <c r="AA119" i="1"/>
  <c r="Y119" i="1"/>
  <c r="W119" i="1"/>
  <c r="U119" i="1"/>
  <c r="S119" i="1"/>
  <c r="Q119" i="1"/>
  <c r="O119" i="1"/>
  <c r="M119" i="1"/>
  <c r="BA117" i="1"/>
  <c r="AY117" i="1"/>
  <c r="AW117" i="1"/>
  <c r="AU117" i="1"/>
  <c r="AS117" i="1"/>
  <c r="AQ117" i="1"/>
  <c r="AO117" i="1"/>
  <c r="AM117" i="1"/>
  <c r="AK117" i="1"/>
  <c r="AI117" i="1"/>
  <c r="AG117" i="1"/>
  <c r="AE117" i="1"/>
  <c r="AC117" i="1"/>
  <c r="AA117" i="1"/>
  <c r="Y117" i="1"/>
  <c r="W117" i="1"/>
  <c r="U117" i="1"/>
  <c r="S117" i="1"/>
  <c r="Q117" i="1"/>
  <c r="O117" i="1"/>
  <c r="M117" i="1"/>
  <c r="BA116" i="1"/>
  <c r="AY116" i="1"/>
  <c r="AW116" i="1"/>
  <c r="AU116" i="1"/>
  <c r="AS116" i="1"/>
  <c r="AQ116" i="1"/>
  <c r="AO116" i="1"/>
  <c r="AM116" i="1"/>
  <c r="AK116" i="1"/>
  <c r="AI116" i="1"/>
  <c r="AG116" i="1"/>
  <c r="AE116" i="1"/>
  <c r="AC116" i="1"/>
  <c r="AA116" i="1"/>
  <c r="Y116" i="1"/>
  <c r="W116" i="1"/>
  <c r="U116" i="1"/>
  <c r="S116" i="1"/>
  <c r="Q116" i="1"/>
  <c r="O116" i="1"/>
  <c r="M116" i="1"/>
  <c r="BA115" i="1"/>
  <c r="AY115" i="1"/>
  <c r="AW115" i="1"/>
  <c r="AU115" i="1"/>
  <c r="AS115" i="1"/>
  <c r="AQ115" i="1"/>
  <c r="AO115" i="1"/>
  <c r="AM115" i="1"/>
  <c r="AK115" i="1"/>
  <c r="AI115" i="1"/>
  <c r="AG115" i="1"/>
  <c r="AE115" i="1"/>
  <c r="AC115" i="1"/>
  <c r="AA115" i="1"/>
  <c r="Y115" i="1"/>
  <c r="W115" i="1"/>
  <c r="U115" i="1"/>
  <c r="S115" i="1"/>
  <c r="Q115" i="1"/>
  <c r="O115" i="1"/>
  <c r="M115" i="1"/>
  <c r="BA114" i="1"/>
  <c r="AY114" i="1"/>
  <c r="AW114" i="1"/>
  <c r="AU114" i="1"/>
  <c r="AS114" i="1"/>
  <c r="AQ114" i="1"/>
  <c r="AO114" i="1"/>
  <c r="AM114" i="1"/>
  <c r="AK114" i="1"/>
  <c r="AI114" i="1"/>
  <c r="AG114" i="1"/>
  <c r="AE114" i="1"/>
  <c r="AC114" i="1"/>
  <c r="AA114" i="1"/>
  <c r="Y114" i="1"/>
  <c r="W114" i="1"/>
  <c r="U114" i="1"/>
  <c r="S114" i="1"/>
  <c r="Q114" i="1"/>
  <c r="O114" i="1"/>
  <c r="M114" i="1"/>
  <c r="BA112" i="1"/>
  <c r="AY112" i="1"/>
  <c r="AW112" i="1"/>
  <c r="AU112" i="1"/>
  <c r="AS112" i="1"/>
  <c r="AQ112" i="1"/>
  <c r="AO112" i="1"/>
  <c r="AM112" i="1"/>
  <c r="AK112" i="1"/>
  <c r="AI112" i="1"/>
  <c r="AG112" i="1"/>
  <c r="AE112" i="1"/>
  <c r="AC112" i="1"/>
  <c r="AA112" i="1"/>
  <c r="Y112" i="1"/>
  <c r="W112" i="1"/>
  <c r="U112" i="1"/>
  <c r="S112" i="1"/>
  <c r="Q112" i="1"/>
  <c r="O112" i="1"/>
  <c r="M112" i="1"/>
  <c r="BA111" i="1"/>
  <c r="AY111" i="1"/>
  <c r="AW111" i="1"/>
  <c r="AU111" i="1"/>
  <c r="AS111" i="1"/>
  <c r="AQ111" i="1"/>
  <c r="AO111" i="1"/>
  <c r="AM111" i="1"/>
  <c r="AK111" i="1"/>
  <c r="AI111" i="1"/>
  <c r="AG111" i="1"/>
  <c r="AE111" i="1"/>
  <c r="AC111" i="1"/>
  <c r="AA111" i="1"/>
  <c r="Y111" i="1"/>
  <c r="W111" i="1"/>
  <c r="U111" i="1"/>
  <c r="S111" i="1"/>
  <c r="Q111" i="1"/>
  <c r="O111" i="1"/>
  <c r="M111" i="1"/>
  <c r="BA110" i="1"/>
  <c r="AW110" i="1"/>
  <c r="AU110" i="1"/>
  <c r="AS110" i="1"/>
  <c r="AQ110" i="1"/>
  <c r="AO110" i="1"/>
  <c r="AM110" i="1"/>
  <c r="AK110" i="1"/>
  <c r="AI110" i="1"/>
  <c r="AG110" i="1"/>
  <c r="AE110" i="1"/>
  <c r="AC110" i="1"/>
  <c r="AA110" i="1"/>
  <c r="Y110" i="1"/>
  <c r="W110" i="1"/>
  <c r="U110" i="1"/>
  <c r="S110" i="1"/>
  <c r="Q110" i="1"/>
  <c r="O110" i="1"/>
  <c r="M110" i="1"/>
  <c r="BA108" i="1"/>
  <c r="AY108" i="1"/>
  <c r="AW108" i="1"/>
  <c r="AU108" i="1"/>
  <c r="AS108" i="1"/>
  <c r="AQ108" i="1"/>
  <c r="AO108" i="1"/>
  <c r="AM108" i="1"/>
  <c r="AK108" i="1"/>
  <c r="AI108" i="1"/>
  <c r="AG108" i="1"/>
  <c r="AE108" i="1"/>
  <c r="AC108" i="1"/>
  <c r="AA108" i="1"/>
  <c r="Y108" i="1"/>
  <c r="W108" i="1"/>
  <c r="U108" i="1"/>
  <c r="S108" i="1"/>
  <c r="Q108" i="1"/>
  <c r="O108" i="1"/>
  <c r="M108" i="1"/>
  <c r="AY107" i="1"/>
  <c r="AQ107" i="1"/>
  <c r="AO107" i="1"/>
  <c r="Y107" i="1"/>
  <c r="W107" i="1"/>
  <c r="Q107" i="1"/>
  <c r="M107" i="1"/>
  <c r="BA105" i="1"/>
  <c r="AY105" i="1"/>
  <c r="AW105" i="1"/>
  <c r="AU105" i="1"/>
  <c r="AS105" i="1"/>
  <c r="AQ105" i="1"/>
  <c r="AO105" i="1"/>
  <c r="AM105" i="1"/>
  <c r="AK105" i="1"/>
  <c r="AI105" i="1"/>
  <c r="AG105" i="1"/>
  <c r="AE105" i="1"/>
  <c r="AC105" i="1"/>
  <c r="AA105" i="1"/>
  <c r="Y105" i="1"/>
  <c r="W105" i="1"/>
  <c r="U105" i="1"/>
  <c r="S105" i="1"/>
  <c r="Q105" i="1"/>
  <c r="O105" i="1"/>
  <c r="M105" i="1"/>
  <c r="BA103" i="1"/>
  <c r="AY103" i="1"/>
  <c r="AW103" i="1"/>
  <c r="AU103" i="1"/>
  <c r="AS103" i="1"/>
  <c r="AQ103" i="1"/>
  <c r="AO103" i="1"/>
  <c r="AM103" i="1"/>
  <c r="AK103" i="1"/>
  <c r="AI103" i="1"/>
  <c r="AG103" i="1"/>
  <c r="AE103" i="1"/>
  <c r="AC103" i="1"/>
  <c r="AA103" i="1"/>
  <c r="Y103" i="1"/>
  <c r="W103" i="1"/>
  <c r="U103" i="1"/>
  <c r="S103" i="1"/>
  <c r="Q103" i="1"/>
  <c r="O103" i="1"/>
  <c r="M103" i="1"/>
  <c r="BA101" i="1"/>
  <c r="AY101" i="1"/>
  <c r="AW101" i="1"/>
  <c r="AU101" i="1"/>
  <c r="AS101" i="1"/>
  <c r="AQ101" i="1"/>
  <c r="AO101" i="1"/>
  <c r="AM101" i="1"/>
  <c r="AK101" i="1"/>
  <c r="AI101" i="1"/>
  <c r="AG101" i="1"/>
  <c r="AE101" i="1"/>
  <c r="AC101" i="1"/>
  <c r="AA101" i="1"/>
  <c r="Y101" i="1"/>
  <c r="W101" i="1"/>
  <c r="U101" i="1"/>
  <c r="S101" i="1"/>
  <c r="Q101" i="1"/>
  <c r="O101" i="1"/>
  <c r="M101" i="1"/>
  <c r="BA98" i="1"/>
  <c r="AY98" i="1"/>
  <c r="AW98" i="1"/>
  <c r="AU98" i="1"/>
  <c r="AS98" i="1"/>
  <c r="AQ98" i="1"/>
  <c r="AO98" i="1"/>
  <c r="AM98" i="1"/>
  <c r="AK98" i="1"/>
  <c r="AI98" i="1"/>
  <c r="AG98" i="1"/>
  <c r="AE98" i="1"/>
  <c r="AC98" i="1"/>
  <c r="AA98" i="1"/>
  <c r="Y98" i="1"/>
  <c r="W98" i="1"/>
  <c r="U98" i="1"/>
  <c r="S98" i="1"/>
  <c r="Q98" i="1"/>
  <c r="O98" i="1"/>
  <c r="M98" i="1"/>
  <c r="BA96" i="1"/>
  <c r="AY96" i="1"/>
  <c r="AW96" i="1"/>
  <c r="AU96" i="1"/>
  <c r="AS96" i="1"/>
  <c r="AQ96" i="1"/>
  <c r="AO96" i="1"/>
  <c r="AM96" i="1"/>
  <c r="AK96" i="1"/>
  <c r="AI96" i="1"/>
  <c r="AG96" i="1"/>
  <c r="AE96" i="1"/>
  <c r="AC96" i="1"/>
  <c r="AA96" i="1"/>
  <c r="Y96" i="1"/>
  <c r="W96" i="1"/>
  <c r="U96" i="1"/>
  <c r="S96" i="1"/>
  <c r="Q96" i="1"/>
  <c r="O96" i="1"/>
  <c r="M96" i="1"/>
  <c r="BA95" i="1"/>
  <c r="AY95" i="1"/>
  <c r="AW95" i="1"/>
  <c r="AU95" i="1"/>
  <c r="AS95" i="1"/>
  <c r="AQ95" i="1"/>
  <c r="AO95" i="1"/>
  <c r="AM95" i="1"/>
  <c r="AK95" i="1"/>
  <c r="AI95" i="1"/>
  <c r="AG95" i="1"/>
  <c r="AE95" i="1"/>
  <c r="AC95" i="1"/>
  <c r="AA95" i="1"/>
  <c r="Y95" i="1"/>
  <c r="W95" i="1"/>
  <c r="U95" i="1"/>
  <c r="S95" i="1"/>
  <c r="Q95" i="1"/>
  <c r="O95" i="1"/>
  <c r="M95" i="1"/>
  <c r="BA94" i="1"/>
  <c r="AY94" i="1"/>
  <c r="AW94" i="1"/>
  <c r="AU94" i="1"/>
  <c r="AS94" i="1"/>
  <c r="AQ94" i="1"/>
  <c r="AO94" i="1"/>
  <c r="AM94" i="1"/>
  <c r="AK94" i="1"/>
  <c r="AI94" i="1"/>
  <c r="AG94" i="1"/>
  <c r="AE94" i="1"/>
  <c r="AC94" i="1"/>
  <c r="AA94" i="1"/>
  <c r="Y94" i="1"/>
  <c r="W94" i="1"/>
  <c r="U94" i="1"/>
  <c r="S94" i="1"/>
  <c r="Q94" i="1"/>
  <c r="O94" i="1"/>
  <c r="M94" i="1"/>
  <c r="BA93" i="1"/>
  <c r="AY93" i="1"/>
  <c r="AW93" i="1"/>
  <c r="AU93" i="1"/>
  <c r="AS93" i="1"/>
  <c r="AQ93" i="1"/>
  <c r="AO93" i="1"/>
  <c r="AM93" i="1"/>
  <c r="AK93" i="1"/>
  <c r="AI93" i="1"/>
  <c r="AG93" i="1"/>
  <c r="AE93" i="1"/>
  <c r="AC93" i="1"/>
  <c r="AA93" i="1"/>
  <c r="Y93" i="1"/>
  <c r="W93" i="1"/>
  <c r="U93" i="1"/>
  <c r="S93" i="1"/>
  <c r="Q93" i="1"/>
  <c r="O93" i="1"/>
  <c r="M93" i="1"/>
  <c r="BA91" i="1"/>
  <c r="AY91" i="1"/>
  <c r="AW91" i="1"/>
  <c r="AU91" i="1"/>
  <c r="AS91" i="1"/>
  <c r="AQ91" i="1"/>
  <c r="AO91" i="1"/>
  <c r="AM91" i="1"/>
  <c r="AK91" i="1"/>
  <c r="AI91" i="1"/>
  <c r="AG91" i="1"/>
  <c r="AE91" i="1"/>
  <c r="AC91" i="1"/>
  <c r="AA91" i="1"/>
  <c r="Y91" i="1"/>
  <c r="W91" i="1"/>
  <c r="U91" i="1"/>
  <c r="S91" i="1"/>
  <c r="Q91" i="1"/>
  <c r="O91" i="1"/>
  <c r="M91" i="1"/>
  <c r="BA90" i="1"/>
  <c r="AY90" i="1"/>
  <c r="AW90" i="1"/>
  <c r="AU90" i="1"/>
  <c r="AS90" i="1"/>
  <c r="AQ90" i="1"/>
  <c r="AO90" i="1"/>
  <c r="AM90" i="1"/>
  <c r="AK90" i="1"/>
  <c r="AI90" i="1"/>
  <c r="AG90" i="1"/>
  <c r="AE90" i="1"/>
  <c r="AC90" i="1"/>
  <c r="AA90" i="1"/>
  <c r="Y90" i="1"/>
  <c r="W90" i="1"/>
  <c r="U90" i="1"/>
  <c r="S90" i="1"/>
  <c r="Q90" i="1"/>
  <c r="O90" i="1"/>
  <c r="M90" i="1"/>
  <c r="BA89" i="1"/>
  <c r="AY89" i="1"/>
  <c r="AW89" i="1"/>
  <c r="AU89" i="1"/>
  <c r="AS89" i="1"/>
  <c r="AQ89" i="1"/>
  <c r="AO89" i="1"/>
  <c r="AM89" i="1"/>
  <c r="AK89" i="1"/>
  <c r="AI89" i="1"/>
  <c r="AG89" i="1"/>
  <c r="AE89" i="1"/>
  <c r="AC89" i="1"/>
  <c r="AA89" i="1"/>
  <c r="Y89" i="1"/>
  <c r="W89" i="1"/>
  <c r="U89" i="1"/>
  <c r="S89" i="1"/>
  <c r="Q89" i="1"/>
  <c r="O89" i="1"/>
  <c r="M89" i="1"/>
  <c r="BA88" i="1"/>
  <c r="AY88" i="1"/>
  <c r="AW88" i="1"/>
  <c r="AU88" i="1"/>
  <c r="AS88" i="1"/>
  <c r="AQ88" i="1"/>
  <c r="AO88" i="1"/>
  <c r="AM88" i="1"/>
  <c r="AK88" i="1"/>
  <c r="AI88" i="1"/>
  <c r="AG88" i="1"/>
  <c r="AE88" i="1"/>
  <c r="AC88" i="1"/>
  <c r="AA88" i="1"/>
  <c r="Y88" i="1"/>
  <c r="W88" i="1"/>
  <c r="U88" i="1"/>
  <c r="S88" i="1"/>
  <c r="Q88" i="1"/>
  <c r="O88" i="1"/>
  <c r="M88" i="1"/>
  <c r="BA87" i="1"/>
  <c r="AY87" i="1"/>
  <c r="AW87" i="1"/>
  <c r="AU87" i="1"/>
  <c r="AS87" i="1"/>
  <c r="AQ87" i="1"/>
  <c r="AO87" i="1"/>
  <c r="AM87" i="1"/>
  <c r="AK87" i="1"/>
  <c r="AI87" i="1"/>
  <c r="AG87" i="1"/>
  <c r="AE87" i="1"/>
  <c r="AC87" i="1"/>
  <c r="AA87" i="1"/>
  <c r="Y87" i="1"/>
  <c r="W87" i="1"/>
  <c r="U87" i="1"/>
  <c r="S87" i="1"/>
  <c r="Q87" i="1"/>
  <c r="O87" i="1"/>
  <c r="M87" i="1"/>
  <c r="BA85" i="1"/>
  <c r="AY85" i="1"/>
  <c r="AW85" i="1"/>
  <c r="AU85" i="1"/>
  <c r="AS85" i="1"/>
  <c r="AQ85" i="1"/>
  <c r="AO85" i="1"/>
  <c r="AM85" i="1"/>
  <c r="AK85" i="1"/>
  <c r="AI85" i="1"/>
  <c r="AG85" i="1"/>
  <c r="AE85" i="1"/>
  <c r="AC85" i="1"/>
  <c r="AA85" i="1"/>
  <c r="Y85" i="1"/>
  <c r="W85" i="1"/>
  <c r="U85" i="1"/>
  <c r="S85" i="1"/>
  <c r="Q85" i="1"/>
  <c r="O85" i="1"/>
  <c r="M85" i="1"/>
  <c r="AY84" i="1"/>
  <c r="BA83" i="1"/>
  <c r="AY83" i="1"/>
  <c r="AW83" i="1"/>
  <c r="AU83" i="1"/>
  <c r="AS83" i="1"/>
  <c r="AQ83" i="1"/>
  <c r="AO83" i="1"/>
  <c r="AM83" i="1"/>
  <c r="AK83" i="1"/>
  <c r="AI83" i="1"/>
  <c r="AG83" i="1"/>
  <c r="AE83" i="1"/>
  <c r="AC83" i="1"/>
  <c r="AA83" i="1"/>
  <c r="Y83" i="1"/>
  <c r="W83" i="1"/>
  <c r="U83" i="1"/>
  <c r="S83" i="1"/>
  <c r="Q83" i="1"/>
  <c r="O83" i="1"/>
  <c r="M83" i="1"/>
  <c r="BA82" i="1"/>
  <c r="AY82" i="1"/>
  <c r="AW82" i="1"/>
  <c r="AU82" i="1"/>
  <c r="AS82" i="1"/>
  <c r="AQ82" i="1"/>
  <c r="AO82" i="1"/>
  <c r="AM82" i="1"/>
  <c r="AK82" i="1"/>
  <c r="AI82" i="1"/>
  <c r="AG82" i="1"/>
  <c r="AE82" i="1"/>
  <c r="AC82" i="1"/>
  <c r="AA82" i="1"/>
  <c r="Y82" i="1"/>
  <c r="W82" i="1"/>
  <c r="U82" i="1"/>
  <c r="S82" i="1"/>
  <c r="Q82" i="1"/>
  <c r="O82" i="1"/>
  <c r="M82" i="1"/>
  <c r="BA80" i="1"/>
  <c r="AY80" i="1"/>
  <c r="AW80" i="1"/>
  <c r="AU80" i="1"/>
  <c r="AS80" i="1"/>
  <c r="AQ80" i="1"/>
  <c r="AO80" i="1"/>
  <c r="AM80" i="1"/>
  <c r="AK80" i="1"/>
  <c r="AI80" i="1"/>
  <c r="AG80" i="1"/>
  <c r="AE80" i="1"/>
  <c r="AC80" i="1"/>
  <c r="AA80" i="1"/>
  <c r="Y80" i="1"/>
  <c r="W80" i="1"/>
  <c r="U80" i="1"/>
  <c r="S80" i="1"/>
  <c r="Q80" i="1"/>
  <c r="O80" i="1"/>
  <c r="M80" i="1"/>
  <c r="BA79" i="1"/>
  <c r="AY79" i="1"/>
  <c r="AW79" i="1"/>
  <c r="AU79" i="1"/>
  <c r="AS79" i="1"/>
  <c r="AQ79" i="1"/>
  <c r="AO79" i="1"/>
  <c r="AM79" i="1"/>
  <c r="AK79" i="1"/>
  <c r="AI79" i="1"/>
  <c r="AG79" i="1"/>
  <c r="AE79" i="1"/>
  <c r="AC79" i="1"/>
  <c r="AA79" i="1"/>
  <c r="Y79" i="1"/>
  <c r="W79" i="1"/>
  <c r="U79" i="1"/>
  <c r="S79" i="1"/>
  <c r="Q79" i="1"/>
  <c r="O79" i="1"/>
  <c r="M79" i="1"/>
  <c r="AY78" i="1"/>
  <c r="AW78" i="1"/>
  <c r="AU78" i="1"/>
  <c r="AS78" i="1"/>
  <c r="AQ78" i="1"/>
  <c r="AO78" i="1"/>
  <c r="AM78" i="1"/>
  <c r="AK78" i="1"/>
  <c r="AI78" i="1"/>
  <c r="AG78" i="1"/>
  <c r="AE78" i="1"/>
  <c r="AC78" i="1"/>
  <c r="AA78" i="1"/>
  <c r="Y78" i="1"/>
  <c r="W78" i="1"/>
  <c r="U78" i="1"/>
  <c r="S78" i="1"/>
  <c r="Q78" i="1"/>
  <c r="O78" i="1"/>
  <c r="BA77" i="1"/>
  <c r="AY77" i="1"/>
  <c r="AW77" i="1"/>
  <c r="AU77" i="1"/>
  <c r="AS77" i="1"/>
  <c r="AQ77" i="1"/>
  <c r="AO77" i="1"/>
  <c r="AM77" i="1"/>
  <c r="AK77" i="1"/>
  <c r="AI77" i="1"/>
  <c r="AG77" i="1"/>
  <c r="AE77" i="1"/>
  <c r="AC77" i="1"/>
  <c r="AA77" i="1"/>
  <c r="Y77" i="1"/>
  <c r="W77" i="1"/>
  <c r="U77" i="1"/>
  <c r="S77" i="1"/>
  <c r="Q77" i="1"/>
  <c r="O77" i="1"/>
  <c r="M77" i="1"/>
  <c r="BA76" i="1"/>
  <c r="AY76" i="1"/>
  <c r="AW76" i="1"/>
  <c r="AU76" i="1"/>
  <c r="AS76" i="1"/>
  <c r="AQ76" i="1"/>
  <c r="AO76" i="1"/>
  <c r="AM76" i="1"/>
  <c r="AK76" i="1"/>
  <c r="AI76" i="1"/>
  <c r="AG76" i="1"/>
  <c r="AE76" i="1"/>
  <c r="AC76" i="1"/>
  <c r="AA76" i="1"/>
  <c r="Y76" i="1"/>
  <c r="W76" i="1"/>
  <c r="U76" i="1"/>
  <c r="S76" i="1"/>
  <c r="Q76" i="1"/>
  <c r="O76" i="1"/>
  <c r="M76" i="1"/>
  <c r="BA75" i="1"/>
  <c r="AY75" i="1"/>
  <c r="AW75" i="1"/>
  <c r="AU75" i="1"/>
  <c r="AS75" i="1"/>
  <c r="AQ75" i="1"/>
  <c r="AO75" i="1"/>
  <c r="AM75" i="1"/>
  <c r="AK75" i="1"/>
  <c r="AI75" i="1"/>
  <c r="AG75" i="1"/>
  <c r="AE75" i="1"/>
  <c r="AC75" i="1"/>
  <c r="AA75" i="1"/>
  <c r="Y75" i="1"/>
  <c r="W75" i="1"/>
  <c r="U75" i="1"/>
  <c r="S75" i="1"/>
  <c r="Q75" i="1"/>
  <c r="O75" i="1"/>
  <c r="M75" i="1"/>
  <c r="BA74" i="1"/>
  <c r="AY74" i="1"/>
  <c r="AW74" i="1"/>
  <c r="AU74" i="1"/>
  <c r="AS74" i="1"/>
  <c r="AQ74" i="1"/>
  <c r="AO74" i="1"/>
  <c r="AM74" i="1"/>
  <c r="AK74" i="1"/>
  <c r="AI74" i="1"/>
  <c r="AG74" i="1"/>
  <c r="AE74" i="1"/>
  <c r="AC74" i="1"/>
  <c r="AA74" i="1"/>
  <c r="Y74" i="1"/>
  <c r="W74" i="1"/>
  <c r="U74" i="1"/>
  <c r="S74" i="1"/>
  <c r="Q74" i="1"/>
  <c r="O74" i="1"/>
  <c r="M74" i="1"/>
  <c r="BA73" i="1"/>
  <c r="AY73" i="1"/>
  <c r="AW73" i="1"/>
  <c r="AU73" i="1"/>
  <c r="AS73" i="1"/>
  <c r="AQ73" i="1"/>
  <c r="AO73" i="1"/>
  <c r="AM73" i="1"/>
  <c r="AK73" i="1"/>
  <c r="AI73" i="1"/>
  <c r="AG73" i="1"/>
  <c r="AE73" i="1"/>
  <c r="AC73" i="1"/>
  <c r="AA73" i="1"/>
  <c r="Y73" i="1"/>
  <c r="W73" i="1"/>
  <c r="U73" i="1"/>
  <c r="S73" i="1"/>
  <c r="Q73" i="1"/>
  <c r="O73" i="1"/>
  <c r="M73" i="1"/>
  <c r="BA72" i="1"/>
  <c r="AY72" i="1"/>
  <c r="AW72" i="1"/>
  <c r="AU72" i="1"/>
  <c r="AS72" i="1"/>
  <c r="AQ72" i="1"/>
  <c r="AO72" i="1"/>
  <c r="AM72" i="1"/>
  <c r="AK72" i="1"/>
  <c r="AI72" i="1"/>
  <c r="AG72" i="1"/>
  <c r="AE72" i="1"/>
  <c r="AC72" i="1"/>
  <c r="AA72" i="1"/>
  <c r="Y72" i="1"/>
  <c r="W72" i="1"/>
  <c r="U72" i="1"/>
  <c r="S72" i="1"/>
  <c r="Q72" i="1"/>
  <c r="O72" i="1"/>
  <c r="M72" i="1"/>
  <c r="BA71" i="1"/>
  <c r="AY71" i="1"/>
  <c r="AW71" i="1"/>
  <c r="AU71" i="1"/>
  <c r="AS71" i="1"/>
  <c r="AQ71" i="1"/>
  <c r="AO71" i="1"/>
  <c r="AM71" i="1"/>
  <c r="AK71" i="1"/>
  <c r="AI71" i="1"/>
  <c r="AG71" i="1"/>
  <c r="AE71" i="1"/>
  <c r="AC71" i="1"/>
  <c r="AA71" i="1"/>
  <c r="Y71" i="1"/>
  <c r="W71" i="1"/>
  <c r="U71" i="1"/>
  <c r="S71" i="1"/>
  <c r="Q71" i="1"/>
  <c r="O71" i="1"/>
  <c r="M71" i="1"/>
  <c r="BA69" i="1"/>
  <c r="AY69" i="1"/>
  <c r="AW69" i="1"/>
  <c r="AU69" i="1"/>
  <c r="AS69" i="1"/>
  <c r="AQ69" i="1"/>
  <c r="AO69" i="1"/>
  <c r="AM69" i="1"/>
  <c r="AK69" i="1"/>
  <c r="AI69" i="1"/>
  <c r="AG69" i="1"/>
  <c r="AE69" i="1"/>
  <c r="AC69" i="1"/>
  <c r="AA69" i="1"/>
  <c r="Y69" i="1"/>
  <c r="W69" i="1"/>
  <c r="U69" i="1"/>
  <c r="S69" i="1"/>
  <c r="Q69" i="1"/>
  <c r="O69" i="1"/>
  <c r="M69" i="1"/>
  <c r="BA68" i="1"/>
  <c r="AY68" i="1"/>
  <c r="AW68" i="1"/>
  <c r="AU68" i="1"/>
  <c r="AS68" i="1"/>
  <c r="AQ68" i="1"/>
  <c r="AO68" i="1"/>
  <c r="AM68" i="1"/>
  <c r="AK68" i="1"/>
  <c r="AI68" i="1"/>
  <c r="AG68" i="1"/>
  <c r="AE68" i="1"/>
  <c r="AC68" i="1"/>
  <c r="AA68" i="1"/>
  <c r="Y68" i="1"/>
  <c r="W68" i="1"/>
  <c r="U68" i="1"/>
  <c r="S68" i="1"/>
  <c r="Q68" i="1"/>
  <c r="O68" i="1"/>
  <c r="M68" i="1"/>
  <c r="BA67" i="1"/>
  <c r="AY67" i="1"/>
  <c r="AW67" i="1"/>
  <c r="AU67" i="1"/>
  <c r="AS67" i="1"/>
  <c r="AQ67" i="1"/>
  <c r="AO67" i="1"/>
  <c r="AM67" i="1"/>
  <c r="AK67" i="1"/>
  <c r="AI67" i="1"/>
  <c r="AG67" i="1"/>
  <c r="AE67" i="1"/>
  <c r="AC67" i="1"/>
  <c r="AA67" i="1"/>
  <c r="Y67" i="1"/>
  <c r="W67" i="1"/>
  <c r="U67" i="1"/>
  <c r="S67" i="1"/>
  <c r="Q67" i="1"/>
  <c r="O67" i="1"/>
  <c r="M67" i="1"/>
  <c r="BA66" i="1"/>
  <c r="AY66" i="1"/>
  <c r="AW66" i="1"/>
  <c r="AU66" i="1"/>
  <c r="AS66" i="1"/>
  <c r="AQ66" i="1"/>
  <c r="AO66" i="1"/>
  <c r="AM66" i="1"/>
  <c r="AK66" i="1"/>
  <c r="AI66" i="1"/>
  <c r="AG66" i="1"/>
  <c r="AE66" i="1"/>
  <c r="AC66" i="1"/>
  <c r="AA66" i="1"/>
  <c r="Y66" i="1"/>
  <c r="W66" i="1"/>
  <c r="U66" i="1"/>
  <c r="S66" i="1"/>
  <c r="Q66" i="1"/>
  <c r="O66" i="1"/>
  <c r="M66" i="1"/>
  <c r="BA65" i="1"/>
  <c r="AY65" i="1"/>
  <c r="AW65" i="1"/>
  <c r="AU65" i="1"/>
  <c r="AS65" i="1"/>
  <c r="AQ65" i="1"/>
  <c r="AO65" i="1"/>
  <c r="AM65" i="1"/>
  <c r="AK65" i="1"/>
  <c r="AI65" i="1"/>
  <c r="AG65" i="1"/>
  <c r="AE65" i="1"/>
  <c r="AC65" i="1"/>
  <c r="AA65" i="1"/>
  <c r="Y65" i="1"/>
  <c r="W65" i="1"/>
  <c r="U65" i="1"/>
  <c r="S65" i="1"/>
  <c r="Q65" i="1"/>
  <c r="O65" i="1"/>
  <c r="M65" i="1"/>
  <c r="BA64" i="1"/>
  <c r="AY64" i="1"/>
  <c r="AW64" i="1"/>
  <c r="AU64" i="1"/>
  <c r="AS64" i="1"/>
  <c r="AQ64" i="1"/>
  <c r="AO64" i="1"/>
  <c r="AM64" i="1"/>
  <c r="AK64" i="1"/>
  <c r="AI64" i="1"/>
  <c r="AG64" i="1"/>
  <c r="AE64" i="1"/>
  <c r="AC64" i="1"/>
  <c r="AA64" i="1"/>
  <c r="Y64" i="1"/>
  <c r="W64" i="1"/>
  <c r="U64" i="1"/>
  <c r="S64" i="1"/>
  <c r="Q64" i="1"/>
  <c r="O64" i="1"/>
  <c r="M64" i="1"/>
  <c r="BA63" i="1"/>
  <c r="AY63" i="1"/>
  <c r="AW63" i="1"/>
  <c r="AU63" i="1"/>
  <c r="AS63" i="1"/>
  <c r="AQ63" i="1"/>
  <c r="AO63" i="1"/>
  <c r="AM63" i="1"/>
  <c r="AK63" i="1"/>
  <c r="AI63" i="1"/>
  <c r="AG63" i="1"/>
  <c r="AE63" i="1"/>
  <c r="AC63" i="1"/>
  <c r="AA63" i="1"/>
  <c r="Y63" i="1"/>
  <c r="W63" i="1"/>
  <c r="U63" i="1"/>
  <c r="S63" i="1"/>
  <c r="Q63" i="1"/>
  <c r="O63" i="1"/>
  <c r="M63" i="1"/>
  <c r="BA62" i="1"/>
  <c r="AY62" i="1"/>
  <c r="AW62" i="1"/>
  <c r="AU62" i="1"/>
  <c r="AS62" i="1"/>
  <c r="AQ62" i="1"/>
  <c r="AO62" i="1"/>
  <c r="AM62" i="1"/>
  <c r="AK62" i="1"/>
  <c r="AI62" i="1"/>
  <c r="AG62" i="1"/>
  <c r="AE62" i="1"/>
  <c r="AC62" i="1"/>
  <c r="AA62" i="1"/>
  <c r="Y62" i="1"/>
  <c r="W62" i="1"/>
  <c r="U62" i="1"/>
  <c r="S62" i="1"/>
  <c r="Q62" i="1"/>
  <c r="O62" i="1"/>
  <c r="M62" i="1"/>
  <c r="BA61" i="1"/>
  <c r="AY61" i="1"/>
  <c r="AW61" i="1"/>
  <c r="AU61" i="1"/>
  <c r="AS61" i="1"/>
  <c r="AQ61" i="1"/>
  <c r="AO61" i="1"/>
  <c r="AM61" i="1"/>
  <c r="AK61" i="1"/>
  <c r="AI61" i="1"/>
  <c r="AG61" i="1"/>
  <c r="AE61" i="1"/>
  <c r="AC61" i="1"/>
  <c r="AA61" i="1"/>
  <c r="Y61" i="1"/>
  <c r="W61" i="1"/>
  <c r="U61" i="1"/>
  <c r="S61" i="1"/>
  <c r="Q61" i="1"/>
  <c r="O61" i="1"/>
  <c r="M61" i="1"/>
  <c r="BA59" i="1"/>
  <c r="AY59" i="1"/>
  <c r="AW59" i="1"/>
  <c r="AU59" i="1"/>
  <c r="AS59" i="1"/>
  <c r="AQ59" i="1"/>
  <c r="AO59" i="1"/>
  <c r="AM59" i="1"/>
  <c r="AK59" i="1"/>
  <c r="AI59" i="1"/>
  <c r="AG59" i="1"/>
  <c r="AE59" i="1"/>
  <c r="AC59" i="1"/>
  <c r="AA59" i="1"/>
  <c r="Y59" i="1"/>
  <c r="W59" i="1"/>
  <c r="U59" i="1"/>
  <c r="S59" i="1"/>
  <c r="Q59" i="1"/>
  <c r="O59" i="1"/>
  <c r="M59" i="1"/>
  <c r="BA58" i="1"/>
  <c r="AY58" i="1"/>
  <c r="AW58" i="1"/>
  <c r="AU58" i="1"/>
  <c r="AS58" i="1"/>
  <c r="AQ58" i="1"/>
  <c r="AO58" i="1"/>
  <c r="AM58" i="1"/>
  <c r="AK58" i="1"/>
  <c r="AI58" i="1"/>
  <c r="AG58" i="1"/>
  <c r="AE58" i="1"/>
  <c r="AC58" i="1"/>
  <c r="AA58" i="1"/>
  <c r="Y58" i="1"/>
  <c r="W58" i="1"/>
  <c r="U58" i="1"/>
  <c r="S58" i="1"/>
  <c r="Q58" i="1"/>
  <c r="O58" i="1"/>
  <c r="M58" i="1"/>
  <c r="BA57" i="1"/>
  <c r="AY57" i="1"/>
  <c r="AW57" i="1"/>
  <c r="AU57" i="1"/>
  <c r="AS57" i="1"/>
  <c r="AQ57" i="1"/>
  <c r="AO57" i="1"/>
  <c r="AM57" i="1"/>
  <c r="AK57" i="1"/>
  <c r="AI57" i="1"/>
  <c r="AG57" i="1"/>
  <c r="AE57" i="1"/>
  <c r="AC57" i="1"/>
  <c r="AA57" i="1"/>
  <c r="Y57" i="1"/>
  <c r="W57" i="1"/>
  <c r="U57" i="1"/>
  <c r="S57" i="1"/>
  <c r="Q57" i="1"/>
  <c r="O57" i="1"/>
  <c r="M57" i="1"/>
  <c r="BA56" i="1"/>
  <c r="AY56" i="1"/>
  <c r="AW56" i="1"/>
  <c r="AU56" i="1"/>
  <c r="AS56" i="1"/>
  <c r="AQ56" i="1"/>
  <c r="AO56" i="1"/>
  <c r="AM56" i="1"/>
  <c r="AK56" i="1"/>
  <c r="AI56" i="1"/>
  <c r="AG56" i="1"/>
  <c r="AE56" i="1"/>
  <c r="AC56" i="1"/>
  <c r="AA56" i="1"/>
  <c r="Y56" i="1"/>
  <c r="W56" i="1"/>
  <c r="U56" i="1"/>
  <c r="S56" i="1"/>
  <c r="Q56" i="1"/>
  <c r="O56" i="1"/>
  <c r="M56" i="1"/>
  <c r="AY55" i="1"/>
  <c r="W55" i="1"/>
  <c r="M54" i="1"/>
  <c r="AY53" i="1"/>
  <c r="BA52" i="1"/>
  <c r="AY52" i="1"/>
  <c r="AW52" i="1"/>
  <c r="AU52" i="1"/>
  <c r="AS52" i="1"/>
  <c r="AQ52" i="1"/>
  <c r="AO52" i="1"/>
  <c r="AM52" i="1"/>
  <c r="AK52" i="1"/>
  <c r="AI52" i="1"/>
  <c r="AG52" i="1"/>
  <c r="AE52" i="1"/>
  <c r="AC52" i="1"/>
  <c r="AA52" i="1"/>
  <c r="Y52" i="1"/>
  <c r="W52" i="1"/>
  <c r="U52" i="1"/>
  <c r="S52" i="1"/>
  <c r="Q52" i="1"/>
  <c r="O52" i="1"/>
  <c r="M52" i="1"/>
  <c r="BA51" i="1"/>
  <c r="AY51" i="1"/>
  <c r="AW51" i="1"/>
  <c r="AU51" i="1"/>
  <c r="AS51" i="1"/>
  <c r="AQ51" i="1"/>
  <c r="AO51" i="1"/>
  <c r="AM51" i="1"/>
  <c r="AK51" i="1"/>
  <c r="AI51" i="1"/>
  <c r="AG51" i="1"/>
  <c r="AE51" i="1"/>
  <c r="AC51" i="1"/>
  <c r="AA51" i="1"/>
  <c r="Y51" i="1"/>
  <c r="W51" i="1"/>
  <c r="U51" i="1"/>
  <c r="S51" i="1"/>
  <c r="Q51" i="1"/>
  <c r="O51" i="1"/>
  <c r="M51" i="1"/>
  <c r="BA50" i="1"/>
  <c r="AY50" i="1"/>
  <c r="AW50" i="1"/>
  <c r="AU50" i="1"/>
  <c r="AS50" i="1"/>
  <c r="AQ50" i="1"/>
  <c r="AO50" i="1"/>
  <c r="AM50" i="1"/>
  <c r="AK50" i="1"/>
  <c r="AI50" i="1"/>
  <c r="AG50" i="1"/>
  <c r="AE50" i="1"/>
  <c r="AC50" i="1"/>
  <c r="AA50" i="1"/>
  <c r="Y50" i="1"/>
  <c r="W50" i="1"/>
  <c r="U50" i="1"/>
  <c r="S50" i="1"/>
  <c r="Q50" i="1"/>
  <c r="O50" i="1"/>
  <c r="M50" i="1"/>
  <c r="BA49" i="1"/>
  <c r="AY49" i="1"/>
  <c r="AW49" i="1"/>
  <c r="AU49" i="1"/>
  <c r="AS49" i="1"/>
  <c r="AQ49" i="1"/>
  <c r="AO49" i="1"/>
  <c r="AM49" i="1"/>
  <c r="AK49" i="1"/>
  <c r="AI49" i="1"/>
  <c r="AG49" i="1"/>
  <c r="AE49" i="1"/>
  <c r="AC49" i="1"/>
  <c r="AA49" i="1"/>
  <c r="Y49" i="1"/>
  <c r="W49" i="1"/>
  <c r="U49" i="1"/>
  <c r="S49" i="1"/>
  <c r="Q49" i="1"/>
  <c r="O49" i="1"/>
  <c r="M49" i="1"/>
  <c r="BA48" i="1"/>
  <c r="AY48" i="1"/>
  <c r="AW48" i="1"/>
  <c r="AU48" i="1"/>
  <c r="AS48" i="1"/>
  <c r="AQ48" i="1"/>
  <c r="AO48" i="1"/>
  <c r="AM48" i="1"/>
  <c r="AK48" i="1"/>
  <c r="AI48" i="1"/>
  <c r="AG48" i="1"/>
  <c r="AE48" i="1"/>
  <c r="AC48" i="1"/>
  <c r="AA48" i="1"/>
  <c r="Y48" i="1"/>
  <c r="W48" i="1"/>
  <c r="U48" i="1"/>
  <c r="S48" i="1"/>
  <c r="Q48" i="1"/>
  <c r="O48" i="1"/>
  <c r="M48" i="1"/>
  <c r="BA46" i="1"/>
  <c r="AY46" i="1"/>
  <c r="AW46" i="1"/>
  <c r="AU46" i="1"/>
  <c r="AS46" i="1"/>
  <c r="AQ46" i="1"/>
  <c r="AO46" i="1"/>
  <c r="AM46" i="1"/>
  <c r="AK46" i="1"/>
  <c r="AI46" i="1"/>
  <c r="AG46" i="1"/>
  <c r="AE46" i="1"/>
  <c r="AC46" i="1"/>
  <c r="AA46" i="1"/>
  <c r="Y46" i="1"/>
  <c r="W46" i="1"/>
  <c r="U46" i="1"/>
  <c r="S46" i="1"/>
  <c r="Q46" i="1"/>
  <c r="O46" i="1"/>
  <c r="M46" i="1"/>
  <c r="BA44" i="1"/>
  <c r="AY44" i="1"/>
  <c r="AW44" i="1"/>
  <c r="AU44" i="1"/>
  <c r="AS44" i="1"/>
  <c r="AQ44" i="1"/>
  <c r="AO44" i="1"/>
  <c r="AM44" i="1"/>
  <c r="AK44" i="1"/>
  <c r="AI44" i="1"/>
  <c r="AG44" i="1"/>
  <c r="AE44" i="1"/>
  <c r="AC44" i="1"/>
  <c r="AA44" i="1"/>
  <c r="Y44" i="1"/>
  <c r="W44" i="1"/>
  <c r="U44" i="1"/>
  <c r="S44" i="1"/>
  <c r="Q44" i="1"/>
  <c r="O44" i="1"/>
  <c r="M44" i="1"/>
  <c r="BA42" i="1"/>
  <c r="AY42" i="1"/>
  <c r="AW42" i="1"/>
  <c r="AU42" i="1"/>
  <c r="AS42" i="1"/>
  <c r="AQ42" i="1"/>
  <c r="AO42" i="1"/>
  <c r="AM42" i="1"/>
  <c r="AK42" i="1"/>
  <c r="AI42" i="1"/>
  <c r="AG42" i="1"/>
  <c r="AE42" i="1"/>
  <c r="AC42" i="1"/>
  <c r="AA42" i="1"/>
  <c r="Y42" i="1"/>
  <c r="W42" i="1"/>
  <c r="U42" i="1"/>
  <c r="S42" i="1"/>
  <c r="Q42" i="1"/>
  <c r="O42" i="1"/>
  <c r="M42" i="1"/>
  <c r="BA39" i="1"/>
  <c r="AY39" i="1"/>
  <c r="AW39" i="1"/>
  <c r="AU39" i="1"/>
  <c r="AS39" i="1"/>
  <c r="AQ39" i="1"/>
  <c r="AO39" i="1"/>
  <c r="AM39" i="1"/>
  <c r="AK39" i="1"/>
  <c r="AI39" i="1"/>
  <c r="AG39" i="1"/>
  <c r="AE39" i="1"/>
  <c r="AC39" i="1"/>
  <c r="AA39" i="1"/>
  <c r="Y39" i="1"/>
  <c r="W39" i="1"/>
  <c r="U39" i="1"/>
  <c r="S39" i="1"/>
  <c r="Q39" i="1"/>
  <c r="O39" i="1"/>
  <c r="M39" i="1"/>
  <c r="BA38" i="1"/>
  <c r="AY38" i="1"/>
  <c r="AW38" i="1"/>
  <c r="AU38" i="1"/>
  <c r="AS38" i="1"/>
  <c r="AQ38" i="1"/>
  <c r="AO38" i="1"/>
  <c r="AM38" i="1"/>
  <c r="AK38" i="1"/>
  <c r="AI38" i="1"/>
  <c r="AG38" i="1"/>
  <c r="AE38" i="1"/>
  <c r="AC38" i="1"/>
  <c r="AA38" i="1"/>
  <c r="Y38" i="1"/>
  <c r="W38" i="1"/>
  <c r="U38" i="1"/>
  <c r="S38" i="1"/>
  <c r="Q38" i="1"/>
  <c r="O38" i="1"/>
  <c r="M38" i="1"/>
  <c r="BA37" i="1"/>
  <c r="AY37" i="1"/>
  <c r="AW37" i="1"/>
  <c r="AU37" i="1"/>
  <c r="AS37" i="1"/>
  <c r="AQ37" i="1"/>
  <c r="AO37" i="1"/>
  <c r="AM37" i="1"/>
  <c r="AK37" i="1"/>
  <c r="AI37" i="1"/>
  <c r="AG37" i="1"/>
  <c r="AE37" i="1"/>
  <c r="AC37" i="1"/>
  <c r="AA37" i="1"/>
  <c r="Y37" i="1"/>
  <c r="W37" i="1"/>
  <c r="U37" i="1"/>
  <c r="S37" i="1"/>
  <c r="Q37" i="1"/>
  <c r="O37" i="1"/>
  <c r="M37" i="1"/>
  <c r="BA36" i="1"/>
  <c r="AY36" i="1"/>
  <c r="AW36" i="1"/>
  <c r="AU36" i="1"/>
  <c r="AS36" i="1"/>
  <c r="AQ36" i="1"/>
  <c r="AO36" i="1"/>
  <c r="AM36" i="1"/>
  <c r="AK36" i="1"/>
  <c r="AI36" i="1"/>
  <c r="AG36" i="1"/>
  <c r="AE36" i="1"/>
  <c r="AC36" i="1"/>
  <c r="AA36" i="1"/>
  <c r="Y36" i="1"/>
  <c r="W36" i="1"/>
  <c r="U36" i="1"/>
  <c r="S36" i="1"/>
  <c r="Q36" i="1"/>
  <c r="O36" i="1"/>
  <c r="M36" i="1"/>
  <c r="BA35" i="1"/>
  <c r="AY35" i="1"/>
  <c r="AW35" i="1"/>
  <c r="AU35" i="1"/>
  <c r="AS35" i="1"/>
  <c r="AQ35" i="1"/>
  <c r="AO35" i="1"/>
  <c r="AM35" i="1"/>
  <c r="AK35" i="1"/>
  <c r="AI35" i="1"/>
  <c r="AG35" i="1"/>
  <c r="AE35" i="1"/>
  <c r="AC35" i="1"/>
  <c r="AA35" i="1"/>
  <c r="Y35" i="1"/>
  <c r="W35" i="1"/>
  <c r="U35" i="1"/>
  <c r="S35" i="1"/>
  <c r="Q35" i="1"/>
  <c r="O35" i="1"/>
  <c r="M35" i="1"/>
  <c r="BA34" i="1"/>
  <c r="AY34" i="1"/>
  <c r="AW34" i="1"/>
  <c r="AU34" i="1"/>
  <c r="AS34" i="1"/>
  <c r="AQ34" i="1"/>
  <c r="AO34" i="1"/>
  <c r="AM34" i="1"/>
  <c r="AK34" i="1"/>
  <c r="AI34" i="1"/>
  <c r="AG34" i="1"/>
  <c r="AE34" i="1"/>
  <c r="AC34" i="1"/>
  <c r="AA34" i="1"/>
  <c r="Y34" i="1"/>
  <c r="W34" i="1"/>
  <c r="U34" i="1"/>
  <c r="S34" i="1"/>
  <c r="Q34" i="1"/>
  <c r="O34" i="1"/>
  <c r="M34" i="1"/>
  <c r="BA33" i="1"/>
  <c r="AY33" i="1"/>
  <c r="AW33" i="1"/>
  <c r="AU33" i="1"/>
  <c r="AS33" i="1"/>
  <c r="AQ33" i="1"/>
  <c r="AO33" i="1"/>
  <c r="AM33" i="1"/>
  <c r="AK33" i="1"/>
  <c r="AI33" i="1"/>
  <c r="AG33" i="1"/>
  <c r="AE33" i="1"/>
  <c r="AC33" i="1"/>
  <c r="AA33" i="1"/>
  <c r="Y33" i="1"/>
  <c r="W33" i="1"/>
  <c r="U33" i="1"/>
  <c r="S33" i="1"/>
  <c r="Q33" i="1"/>
  <c r="O33" i="1"/>
  <c r="M33" i="1"/>
  <c r="BA31" i="1"/>
  <c r="AY31" i="1"/>
  <c r="AW31" i="1"/>
  <c r="AU31" i="1"/>
  <c r="AS31" i="1"/>
  <c r="AQ31" i="1"/>
  <c r="AO31" i="1"/>
  <c r="AM31" i="1"/>
  <c r="AK31" i="1"/>
  <c r="AI31" i="1"/>
  <c r="AG31" i="1"/>
  <c r="AE31" i="1"/>
  <c r="AC31" i="1"/>
  <c r="AA31" i="1"/>
  <c r="Y31" i="1"/>
  <c r="W31" i="1"/>
  <c r="U31" i="1"/>
  <c r="S31" i="1"/>
  <c r="Q31" i="1"/>
  <c r="O31" i="1"/>
  <c r="M31" i="1"/>
  <c r="BA30" i="1"/>
  <c r="AY30" i="1"/>
  <c r="AW30" i="1"/>
  <c r="AU30" i="1"/>
  <c r="AS30" i="1"/>
  <c r="AQ30" i="1"/>
  <c r="AO30" i="1"/>
  <c r="AM30" i="1"/>
  <c r="AK30" i="1"/>
  <c r="AI30" i="1"/>
  <c r="AG30" i="1"/>
  <c r="AE30" i="1"/>
  <c r="AC30" i="1"/>
  <c r="AA30" i="1"/>
  <c r="Y30" i="1"/>
  <c r="W30" i="1"/>
  <c r="U30" i="1"/>
  <c r="S30" i="1"/>
  <c r="Q30" i="1"/>
  <c r="O30" i="1"/>
  <c r="M30" i="1"/>
  <c r="BA29" i="1"/>
  <c r="AY29" i="1"/>
  <c r="AW29" i="1"/>
  <c r="AU29" i="1"/>
  <c r="AS29" i="1"/>
  <c r="AQ29" i="1"/>
  <c r="AO29" i="1"/>
  <c r="AM29" i="1"/>
  <c r="AK29" i="1"/>
  <c r="AI29" i="1"/>
  <c r="AG29" i="1"/>
  <c r="AE29" i="1"/>
  <c r="AC29" i="1"/>
  <c r="AA29" i="1"/>
  <c r="Y29" i="1"/>
  <c r="W29" i="1"/>
  <c r="U29" i="1"/>
  <c r="S29" i="1"/>
  <c r="Q29" i="1"/>
  <c r="O29" i="1"/>
  <c r="M29" i="1"/>
  <c r="BA28" i="1"/>
  <c r="AY28" i="1"/>
  <c r="AW28" i="1"/>
  <c r="AU28" i="1"/>
  <c r="AS28" i="1"/>
  <c r="AQ28" i="1"/>
  <c r="AO28" i="1"/>
  <c r="AM28" i="1"/>
  <c r="AK28" i="1"/>
  <c r="AI28" i="1"/>
  <c r="AG28" i="1"/>
  <c r="AE28" i="1"/>
  <c r="AC28" i="1"/>
  <c r="AA28" i="1"/>
  <c r="Y28" i="1"/>
  <c r="W28" i="1"/>
  <c r="U28" i="1"/>
  <c r="S28" i="1"/>
  <c r="Q28" i="1"/>
  <c r="O28" i="1"/>
  <c r="M28" i="1"/>
  <c r="BA26" i="1"/>
  <c r="AY26" i="1"/>
  <c r="AW26" i="1"/>
  <c r="AU26" i="1"/>
  <c r="AS26" i="1"/>
  <c r="AQ26" i="1"/>
  <c r="AO26" i="1"/>
  <c r="AM26" i="1"/>
  <c r="AK26" i="1"/>
  <c r="AI26" i="1"/>
  <c r="AG26" i="1"/>
  <c r="AE26" i="1"/>
  <c r="AC26" i="1"/>
  <c r="AA26" i="1"/>
  <c r="Y26" i="1"/>
  <c r="W26" i="1"/>
  <c r="U26" i="1"/>
  <c r="S26" i="1"/>
  <c r="Q26" i="1"/>
  <c r="O26" i="1"/>
  <c r="M26" i="1"/>
  <c r="BA25" i="1"/>
  <c r="AY25" i="1"/>
  <c r="AW25" i="1"/>
  <c r="AU25" i="1"/>
  <c r="AS25" i="1"/>
  <c r="AQ25" i="1"/>
  <c r="AO25" i="1"/>
  <c r="AM25" i="1"/>
  <c r="AK25" i="1"/>
  <c r="AI25" i="1"/>
  <c r="AG25" i="1"/>
  <c r="AE25" i="1"/>
  <c r="AC25" i="1"/>
  <c r="AA25" i="1"/>
  <c r="Y25" i="1"/>
  <c r="W25" i="1"/>
  <c r="U25" i="1"/>
  <c r="S25" i="1"/>
  <c r="Q25" i="1"/>
  <c r="O25" i="1"/>
  <c r="M25" i="1"/>
  <c r="BA24" i="1"/>
  <c r="AY24" i="1"/>
  <c r="AW24" i="1"/>
  <c r="AU24" i="1"/>
  <c r="AS24" i="1"/>
  <c r="AQ24" i="1"/>
  <c r="AO24" i="1"/>
  <c r="AM24" i="1"/>
  <c r="AK24" i="1"/>
  <c r="AI24" i="1"/>
  <c r="AG24" i="1"/>
  <c r="AE24" i="1"/>
  <c r="AC24" i="1"/>
  <c r="AA24" i="1"/>
  <c r="Y24" i="1"/>
  <c r="W24" i="1"/>
  <c r="U24" i="1"/>
  <c r="S24" i="1"/>
  <c r="Q24" i="1"/>
  <c r="O24" i="1"/>
  <c r="M24" i="1"/>
  <c r="BA23" i="1"/>
  <c r="AY23" i="1"/>
  <c r="AW23" i="1"/>
  <c r="AU23" i="1"/>
  <c r="AS23" i="1"/>
  <c r="AQ23" i="1"/>
  <c r="AO23" i="1"/>
  <c r="AM23" i="1"/>
  <c r="AK23" i="1"/>
  <c r="AI23" i="1"/>
  <c r="AG23" i="1"/>
  <c r="AE23" i="1"/>
  <c r="AC23" i="1"/>
  <c r="AA23" i="1"/>
  <c r="Y23" i="1"/>
  <c r="W23" i="1"/>
  <c r="U23" i="1"/>
  <c r="S23" i="1"/>
  <c r="Q23" i="1"/>
  <c r="O23" i="1"/>
  <c r="M23" i="1"/>
  <c r="BA22" i="1"/>
  <c r="AY22" i="1"/>
  <c r="AW22" i="1"/>
  <c r="AU22" i="1"/>
  <c r="AS22" i="1"/>
  <c r="AQ22" i="1"/>
  <c r="AO22" i="1"/>
  <c r="AM22" i="1"/>
  <c r="AK22" i="1"/>
  <c r="AI22" i="1"/>
  <c r="AG22" i="1"/>
  <c r="AE22" i="1"/>
  <c r="AC22" i="1"/>
  <c r="AA22" i="1"/>
  <c r="Y22" i="1"/>
  <c r="W22" i="1"/>
  <c r="U22" i="1"/>
  <c r="S22" i="1"/>
  <c r="Q22" i="1"/>
  <c r="O22" i="1"/>
  <c r="M22" i="1"/>
  <c r="BA21" i="1"/>
  <c r="AY21" i="1"/>
  <c r="AW21" i="1"/>
  <c r="AU21" i="1"/>
  <c r="AS21" i="1"/>
  <c r="AQ21" i="1"/>
  <c r="AO21" i="1"/>
  <c r="AM21" i="1"/>
  <c r="AK21" i="1"/>
  <c r="AI21" i="1"/>
  <c r="AG21" i="1"/>
  <c r="AE21" i="1"/>
  <c r="AC21" i="1"/>
  <c r="AA21" i="1"/>
  <c r="Y21" i="1"/>
  <c r="W21" i="1"/>
  <c r="U21" i="1"/>
  <c r="S21" i="1"/>
  <c r="Q21" i="1"/>
  <c r="O21" i="1"/>
  <c r="M21" i="1"/>
  <c r="BA17" i="1"/>
  <c r="AY17" i="1"/>
  <c r="AW17" i="1"/>
  <c r="AU17" i="1"/>
  <c r="AS17" i="1"/>
  <c r="AQ17" i="1"/>
  <c r="AO17" i="1"/>
  <c r="AM17" i="1"/>
  <c r="AK17" i="1"/>
  <c r="AI17" i="1"/>
  <c r="AG17" i="1"/>
  <c r="AE17" i="1"/>
  <c r="AC17" i="1"/>
  <c r="AA17" i="1"/>
  <c r="Y17" i="1"/>
  <c r="W17" i="1"/>
  <c r="U17" i="1"/>
  <c r="S17" i="1"/>
  <c r="Q17" i="1"/>
  <c r="O17" i="1"/>
  <c r="M17" i="1"/>
  <c r="BA15" i="1"/>
  <c r="AY15" i="1"/>
  <c r="AA15" i="1"/>
  <c r="W15" i="1"/>
  <c r="S15" i="1"/>
  <c r="Q15" i="1"/>
  <c r="M15" i="1"/>
  <c r="BA14" i="1"/>
  <c r="AY14" i="1"/>
  <c r="AW14" i="1"/>
  <c r="AU14" i="1"/>
  <c r="AS14" i="1"/>
  <c r="AQ14" i="1"/>
  <c r="AO14" i="1"/>
  <c r="AM14" i="1"/>
  <c r="AK14" i="1"/>
  <c r="AI14" i="1"/>
  <c r="AG14" i="1"/>
  <c r="AE14" i="1"/>
  <c r="AC14" i="1"/>
  <c r="AA14" i="1"/>
  <c r="Y14" i="1"/>
  <c r="W14" i="1"/>
  <c r="U14" i="1"/>
  <c r="S14" i="1"/>
  <c r="Q14" i="1"/>
  <c r="O14" i="1"/>
  <c r="M14" i="1"/>
  <c r="BA13" i="1"/>
  <c r="AY13" i="1"/>
  <c r="AW13" i="1"/>
  <c r="AU13" i="1"/>
  <c r="AS13" i="1"/>
  <c r="AQ13" i="1"/>
  <c r="AO13" i="1"/>
  <c r="AM13" i="1"/>
  <c r="AK13" i="1"/>
  <c r="AI13" i="1"/>
  <c r="AG13" i="1"/>
  <c r="AE13" i="1"/>
  <c r="AC13" i="1"/>
  <c r="AA13" i="1"/>
  <c r="Y13" i="1"/>
  <c r="W13" i="1"/>
  <c r="U13" i="1"/>
  <c r="S13" i="1"/>
  <c r="Q13" i="1"/>
  <c r="O13" i="1"/>
  <c r="M13" i="1"/>
  <c r="BA12" i="1"/>
  <c r="AY12" i="1"/>
  <c r="AW12" i="1"/>
  <c r="AU12" i="1"/>
  <c r="AS12" i="1"/>
  <c r="AQ12" i="1"/>
  <c r="AO12" i="1"/>
  <c r="AM12" i="1"/>
  <c r="AK12" i="1"/>
  <c r="AI12" i="1"/>
  <c r="AG12" i="1"/>
  <c r="AE12" i="1"/>
  <c r="AC12" i="1"/>
  <c r="AA12" i="1"/>
  <c r="Y12" i="1"/>
  <c r="W12" i="1"/>
  <c r="U12" i="1"/>
  <c r="S12" i="1"/>
  <c r="Q12" i="1"/>
  <c r="O12" i="1"/>
  <c r="M12" i="1"/>
  <c r="BA11" i="1"/>
  <c r="AY11" i="1"/>
  <c r="AW11" i="1"/>
  <c r="AU11" i="1"/>
  <c r="AS11" i="1"/>
  <c r="AQ11" i="1"/>
  <c r="AO11" i="1"/>
  <c r="AM11" i="1"/>
  <c r="AK11" i="1"/>
  <c r="AI11" i="1"/>
  <c r="AG11" i="1"/>
  <c r="AE11" i="1"/>
  <c r="AC11" i="1"/>
  <c r="AA11" i="1"/>
  <c r="Y11" i="1"/>
  <c r="W11" i="1"/>
  <c r="U11" i="1"/>
  <c r="S11" i="1"/>
  <c r="Q11" i="1"/>
  <c r="O11" i="1"/>
  <c r="M11" i="1"/>
</calcChain>
</file>

<file path=xl/sharedStrings.xml><?xml version="1.0" encoding="utf-8"?>
<sst xmlns="http://schemas.openxmlformats.org/spreadsheetml/2006/main" count="4267" uniqueCount="547">
  <si>
    <t>Adverse effects</t>
  </si>
  <si>
    <t>Melatonin adverse effects</t>
  </si>
  <si>
    <t>Headache</t>
  </si>
  <si>
    <t>Fever</t>
  </si>
  <si>
    <t>Nausea</t>
  </si>
  <si>
    <t>Dizziness</t>
  </si>
  <si>
    <t>Unsteadiness</t>
  </si>
  <si>
    <t>Sleepiness +</t>
  </si>
  <si>
    <t>Insomnia/
Disturbed sleep</t>
  </si>
  <si>
    <t>Fatigue +</t>
  </si>
  <si>
    <t>Delusions/
Hallucinations</t>
  </si>
  <si>
    <t>Diplopia</t>
  </si>
  <si>
    <t>Dysphoric
 Mood</t>
  </si>
  <si>
    <t>Concentration -</t>
  </si>
  <si>
    <t>Hyperkinesia</t>
  </si>
  <si>
    <t>Enuresis</t>
  </si>
  <si>
    <t>Strange taste/ 
Dry mouth</t>
  </si>
  <si>
    <t>Appetite -</t>
  </si>
  <si>
    <t>Anorexia</t>
  </si>
  <si>
    <t>Seizure +</t>
  </si>
  <si>
    <t>Puberty -</t>
  </si>
  <si>
    <t>Other</t>
  </si>
  <si>
    <t>Unspecified</t>
  </si>
  <si>
    <r>
      <t xml:space="preserve">Table cells coloured </t>
    </r>
    <r>
      <rPr>
        <sz val="14"/>
        <color rgb="FF9AD8FF"/>
        <rFont val="Calibri (Body)"/>
      </rPr>
      <t>solid blue</t>
    </r>
    <r>
      <rPr>
        <sz val="14"/>
        <color rgb="FF587295"/>
        <rFont val="Calibri"/>
        <scheme val="minor"/>
      </rPr>
      <t xml:space="preserve"> indicate that adverse effect was reported in patients in the study group but with no details of number of occurrences or patients experiencing the adverse effect.</t>
    </r>
  </si>
  <si>
    <t>Citations</t>
  </si>
  <si>
    <t>No. Patients (n)</t>
  </si>
  <si>
    <t>Max Dose (mg/day)</t>
  </si>
  <si>
    <t>Duration of Trial</t>
  </si>
  <si>
    <t>n</t>
  </si>
  <si>
    <t>%</t>
  </si>
  <si>
    <t>Additions</t>
  </si>
  <si>
    <t>Full Text Y/N</t>
  </si>
  <si>
    <t>Side effects
Y/N/Unreported</t>
  </si>
  <si>
    <t>Type</t>
  </si>
  <si>
    <t>Title</t>
  </si>
  <si>
    <t>Authors</t>
  </si>
  <si>
    <t>Year</t>
  </si>
  <si>
    <t>Notes</t>
  </si>
  <si>
    <t>Clinical Trial</t>
  </si>
  <si>
    <t>The effect of melatonin treatment on postural stability, muscle strength, and quality of life and sleep in postmenapausal women: a randomized controlled trial</t>
  </si>
  <si>
    <t>Amstrup, Anne Kristine et al</t>
  </si>
  <si>
    <t>1 - 3</t>
  </si>
  <si>
    <t>12mths</t>
  </si>
  <si>
    <t>36 adverse effects and 12 serious adverse events were recorded over 12 months. Adverse event frequency was the same in melatonin and placebo groups.</t>
  </si>
  <si>
    <t>Melatonin for Insomnia in Children With Autism Spectrum Disorder</t>
  </si>
  <si>
    <t>Anderson, Ivy M; Kadzmarska, JoAnna; et al</t>
  </si>
  <si>
    <t>0.75 - 6</t>
  </si>
  <si>
    <t>Children with autistic spectrum disorders; Mild side-effects in 3 children; No increase in seizures or new-onset seizures. Other AE was "fogginess".</t>
  </si>
  <si>
    <t>Pharmacokinetics of high-dose intravenous melatonin in humans</t>
  </si>
  <si>
    <t>Anderson, Lars P H et al</t>
  </si>
  <si>
    <t>100</t>
  </si>
  <si>
    <t>Intravenous melatonin. During 3 sessions, 10mg, 100mg and placebo were administered intrevenously. Sedation and other adverse effects were assessed. No adverse effects were reported. High-dose intravenous melatonin did not induce sedation.</t>
  </si>
  <si>
    <t>Review</t>
  </si>
  <si>
    <t>The Safety of Melatonin in Humans</t>
  </si>
  <si>
    <t>Anderson, Lars Peter Holst; Gögenur, Ismail; et al</t>
  </si>
  <si>
    <t>The use of melatonin in children with neurodevelopmental disorders and impaired sleep: a randomised, double-blind, placebo-controlled, parallel study</t>
  </si>
  <si>
    <t>Appleton, R E et al</t>
  </si>
  <si>
    <t>0.5 - 12</t>
  </si>
  <si>
    <t>12wks</t>
  </si>
  <si>
    <t>Other AEs (101): Increased excitability (13); Mood swings (16); Rash (11); Hypothermia (6); Coughing (22); Increased activity (6); Hung-over feeling (1); Vomiting (15); Breathlessness (1)</t>
  </si>
  <si>
    <t>The effects of chronic, small doses of melatonin given in the late afternoon on fatigue in man: a preliminary study</t>
  </si>
  <si>
    <t>Arendt, J; Borbely, A A et al</t>
  </si>
  <si>
    <t>2</t>
  </si>
  <si>
    <t>4wks</t>
  </si>
  <si>
    <t>Melatonin in the treatment of Insomnia in children and adolescents</t>
  </si>
  <si>
    <t>Armour, David; Paton, Carol</t>
  </si>
  <si>
    <t>Melatonin for sleep disturbance in children with neurodevelopmental disorders: prospective observational naturalistic study</t>
  </si>
  <si>
    <t>Ayyash, Hani F et al</t>
  </si>
  <si>
    <t>2.5-10</t>
  </si>
  <si>
    <t>326d</t>
  </si>
  <si>
    <t>Pharmacokinetics of a novel dosing regimen of oral melatonin in critically ill patients</t>
  </si>
  <si>
    <t>Bellapart, Judith et al</t>
  </si>
  <si>
    <t>6</t>
  </si>
  <si>
    <t>Effects of melatonin in perimenopausal and menopausal women: a randomized and placebo controlled study</t>
  </si>
  <si>
    <t>Beilipanni, G; Bianchi, P et al</t>
  </si>
  <si>
    <t>3</t>
  </si>
  <si>
    <t>6mths</t>
  </si>
  <si>
    <t>Context</t>
  </si>
  <si>
    <t>Toxicity of Melatonin</t>
  </si>
  <si>
    <t>Béatrice Guardiola-Lemaitre</t>
  </si>
  <si>
    <t>Melatonin for treatment of REM sleep behavior disorder in neurologic disorders: results in 14 patients</t>
  </si>
  <si>
    <t>Boeve, Bradley F; Silber, Michael H; Ferman, Tanis J</t>
  </si>
  <si>
    <t>3 - 12</t>
  </si>
  <si>
    <t>Adverse effects resolved with decreased dosage.</t>
  </si>
  <si>
    <t>Melatonin therapy to improve nocturnal sleep in critically ill patients: encouraging results from a small randomized controlled trial</t>
  </si>
  <si>
    <t>Bourne, Richard S et al</t>
  </si>
  <si>
    <t>10</t>
  </si>
  <si>
    <t>4d</t>
  </si>
  <si>
    <t>Melatonin treatment in individuals with intellectual disability and chronic insomnia: a randomized placebo-controlled study</t>
  </si>
  <si>
    <t>Braam, W; Didden, R; Smits, M; Curfs, L</t>
  </si>
  <si>
    <t>5</t>
  </si>
  <si>
    <t>Few minor and/or temporary adverse effects recorded. No change in seizure frequency reported except 50% reduction in one patient. Adverse effects in five patients were: increase in daytime crying; restlessness; burping</t>
  </si>
  <si>
    <t>The Efficacy and Safety of Exogenous Melatonin for Primary Sleep Disorders</t>
  </si>
  <si>
    <t>Buscemi, Nina; Vandermeer, Ben; Hooten, Nicola; et al</t>
  </si>
  <si>
    <t>REVIEW of randomized control trials. No evidence of adverse effects.</t>
  </si>
  <si>
    <t>Efficacy and safety of exogenous melatonin for secondary sleep disorders and sleep disorders accompanying sleep restriction: meta-analysis</t>
  </si>
  <si>
    <t>REVIEW of randomized and non-randomized control trials. Occurrence of reported adverse effects was similar for melatonin and placebo.</t>
  </si>
  <si>
    <t>Melatonin Appears Ineffective in Children With Intellectual Deficits and Fragmented Sleep: Six "N of 1" Trials</t>
  </si>
  <si>
    <t>Camfield, Peter et al</t>
  </si>
  <si>
    <t>Negative effects of melatonin on depression</t>
  </si>
  <si>
    <t>Carman, John S; Post, Robert M; Buswell, Richard; Goodwin, Frederick K</t>
  </si>
  <si>
    <t>150 - 1600</t>
  </si>
  <si>
    <t>Doses ranged between 150mg/day (1 patient) and 1600mg/day (1 patient). Adverse effects figures record no. patients not no. occurences.</t>
  </si>
  <si>
    <t>Long-term effectiveness outcome of melatonin therapy in children with treatment-resistant circadian rhythm sleep disorders</t>
  </si>
  <si>
    <t>Carr, Roxanne; Wasdell, Michael B; Hamilton, Donald; et al</t>
  </si>
  <si>
    <t>5 - 15</t>
  </si>
  <si>
    <t>≤ 3.8yr</t>
  </si>
  <si>
    <t>Follow up study. Caregivers interviewed every 3 months for up to 3.8 yrs after intitial trial. No reports of adverse effects.</t>
  </si>
  <si>
    <t>A randomized, placebo-controlled trial of melatonin on breast cancer survivors: impact on sleep, mood, and hot flashes</t>
  </si>
  <si>
    <t>Chen, Wendy Y et al</t>
  </si>
  <si>
    <t>4mths</t>
  </si>
  <si>
    <r>
      <t xml:space="preserve">"No significant adverse effects". </t>
    </r>
    <r>
      <rPr>
        <b/>
        <sz val="12"/>
        <color rgb="FF53669E"/>
        <rFont val="Calibri"/>
        <family val="2"/>
        <scheme val="minor"/>
      </rPr>
      <t>Toxicology report might be available in separate paper by same authors.</t>
    </r>
  </si>
  <si>
    <t>Melatonin: Physiological effects in humans</t>
  </si>
  <si>
    <t>Claustrat, B; Leston, J</t>
  </si>
  <si>
    <t>Melatonin in wake-sleep disorders in children, adolescents and young adults with mental retardation with or without epilepsy: a double-blind, cross-over, placebo-controlled trial</t>
  </si>
  <si>
    <t>Coppola, Giangennaro et al</t>
  </si>
  <si>
    <t>3-9</t>
  </si>
  <si>
    <t>Controlled-release melatonin, singly and combined with cognitive behavioural therapy, for persistent insomnia in children with autism spectrum disorders: a randomized placebo-controlled trial</t>
  </si>
  <si>
    <t>Cortesi, Flavia; Giannotti, Flavia et al</t>
  </si>
  <si>
    <t>Melatonin in the Afternoons of a Gradually Advancing Sleep Schedule Enhances the Circadian Rhythm Phase Advance</t>
  </si>
  <si>
    <t>Crowley, Stephanie J et al</t>
  </si>
  <si>
    <t>3d</t>
  </si>
  <si>
    <t>Other side effect was decreased reaction time (RT) performance in hours between melatonin administration and sleep</t>
  </si>
  <si>
    <t>Evaluating the Role of Melatonin in the Long-Term Treatment of Delayed Sleep Syndrome (DSPS)</t>
  </si>
  <si>
    <t>Dagan, Yaron; Yovel, Iftah; Hallis, Dana; et al</t>
  </si>
  <si>
    <t>6wks</t>
  </si>
  <si>
    <t>"Almost no side-effects" reported.</t>
  </si>
  <si>
    <t>Use of slow-release melatonin in treatment-resistant depression</t>
  </si>
  <si>
    <t>Dalton, E J et al</t>
  </si>
  <si>
    <t>1 patient excluded after 1 week after development of mixed affective state. Increase in agitation reported in one other patient.</t>
  </si>
  <si>
    <t>Melatonin: Role in Development</t>
  </si>
  <si>
    <t>Davis, Fred C</t>
  </si>
  <si>
    <t>Melatonin and sleep in humans</t>
  </si>
  <si>
    <t>Dawson, Drew; Encel, Nicola</t>
  </si>
  <si>
    <t>B(1)-adrenergic antagonists and melatonin reset the clock and restore sleep in a circadian disorder, Smith-Magenis syndrome</t>
  </si>
  <si>
    <t>De Leersnyder, H et al</t>
  </si>
  <si>
    <t>No side effects reported.</t>
  </si>
  <si>
    <t>Prolonged release melatonin for children with neurodevelopmental disorders</t>
  </si>
  <si>
    <t>De Leersnyder, Hélène et al</t>
  </si>
  <si>
    <t>4-6</t>
  </si>
  <si>
    <t>6-72mths</t>
  </si>
  <si>
    <t>Melatonin reduces lung oxidative stress in patients with chronic obstructive pulmonary disease: a randomized, double-blind, placebo-controlled study</t>
  </si>
  <si>
    <t>De Matos Cavalcante, Antonio George et al</t>
  </si>
  <si>
    <t>3mths</t>
  </si>
  <si>
    <t>Effects of Melatonin on Appetite and Other Symptoms in Patients With Advanced Cancer and Cachexia: A Double-Blind Placebo-Controlled Trial</t>
  </si>
  <si>
    <t>Del Fabbro, Egidio et al</t>
  </si>
  <si>
    <t>20</t>
  </si>
  <si>
    <t>No. patients in ML and PL groups after random assignment were 38 and 35 respectively. "Number of patients experiencing adverse events by maximum grade was similar in the melatonin (n = 37) and placebo (n = 34) groups"</t>
  </si>
  <si>
    <t>The Absolute Bioavailability of Oral Melatonin</t>
  </si>
  <si>
    <t>DeMuro, Rob L et al</t>
  </si>
  <si>
    <t xml:space="preserve">4 </t>
  </si>
  <si>
    <t>Melatonin for treatment of sleep disorders in children with developmental disabilities</t>
  </si>
  <si>
    <t>Dodge, N N; Wilson, G A</t>
  </si>
  <si>
    <t>2wks</t>
  </si>
  <si>
    <t>No side-effects reported.</t>
  </si>
  <si>
    <t>Effect of pharmacological daytime doses of melatonin on human mood and performance</t>
  </si>
  <si>
    <t>Dollins, Andrew, B et al</t>
  </si>
  <si>
    <t>10 - 80</t>
  </si>
  <si>
    <t>5d</t>
  </si>
  <si>
    <t>Effect of inducing nocturnal serum melatonin concentrations in daytime on sleep, mood, body temperature, and performance</t>
  </si>
  <si>
    <t>Dollins, A B et al</t>
  </si>
  <si>
    <t>0.1 - 10</t>
  </si>
  <si>
    <t>Decrease in subjective feelings of "vigor" and performance in Wilkinson auditory vigilance task relative to placebo are reported</t>
  </si>
  <si>
    <t>A Clinical Trial of Melatonin in Elderly Patients with Insomnia</t>
  </si>
  <si>
    <t>Doshi, NR; Das, CR et al</t>
  </si>
  <si>
    <t>10 - 20d</t>
  </si>
  <si>
    <t>Melatonin and Bright-Light Treatment for Rest-Activity Disruption in Institutionalized Patients with Alzheimer's Disease</t>
  </si>
  <si>
    <t>Dowling, Glenna A et al</t>
  </si>
  <si>
    <t>10wks</t>
  </si>
  <si>
    <t>50 patients: 16 melatonin + morning outdoor light exposure; 17 placebo + morning light exposure; 17 control (no treatment, indoor light). No adverse effects reported.</t>
  </si>
  <si>
    <t>Melatonin and insomnia</t>
  </si>
  <si>
    <t>Ellis, C M; Lemmens, G; Parkes, J D</t>
  </si>
  <si>
    <t>1wk</t>
  </si>
  <si>
    <t>"muzziness"</t>
  </si>
  <si>
    <t>Melatonin's Effect on the Efficacy of Desmopressin in the Treatment of Enuresis</t>
  </si>
  <si>
    <t>Ferrara, Pietro et al</t>
  </si>
  <si>
    <t>1</t>
  </si>
  <si>
    <t>49 out of 153 patients were treated with desmopressin (dDAVP), dietary recommendations and melatonin. (51 patients had dDAVP only and 53 patients had dDAVP and dietary recommendations).</t>
  </si>
  <si>
    <t>Melatonin Improves Sleep in Asthma</t>
  </si>
  <si>
    <t>Francineide L. Campos; Francisco P. da Silva-Júnior; et al</t>
  </si>
  <si>
    <t xml:space="preserve">3 </t>
  </si>
  <si>
    <t>No significant change in asthma symptoms.</t>
  </si>
  <si>
    <t>Melatonin as a potential therapy for sepsis: a phase I dose escalation study and an ex vivo whole blood model under conditions of sepsis</t>
  </si>
  <si>
    <t>Galley, Helen F; Lowes, Damon A; Allen, Lee; et al</t>
  </si>
  <si>
    <t>20 - 100</t>
  </si>
  <si>
    <t>Mild transitory sleepiness was reported.</t>
  </si>
  <si>
    <t>Improvement of sleep quality in elderly people by controlled release melatonin</t>
  </si>
  <si>
    <t>Garfinkel, D et al</t>
  </si>
  <si>
    <t>3wks</t>
  </si>
  <si>
    <t>Other AE(1): pruritus(1)</t>
  </si>
  <si>
    <t>Facilitation of benzodiazepine discontinuation by melatonin: A new clinical approach</t>
  </si>
  <si>
    <t>6-12wks</t>
  </si>
  <si>
    <t>Efficacy and safety of prolonged-release melatonin in insomnia patients with diabetes: a randomized, double-blind, crossover study</t>
  </si>
  <si>
    <t>3w - 5mths</t>
  </si>
  <si>
    <t>Other AE(5): Abnormal thoughts(1); Taste aversion(1); Sexual disfunction(3)</t>
  </si>
  <si>
    <t>Randomized controlled trial of melatonin for children with autistic spectrum disorders and sleep problems</t>
  </si>
  <si>
    <t>Garstang, J; Wallis, M</t>
  </si>
  <si>
    <t>No reporting of adverse effects. 7 of 11 patients completed study</t>
  </si>
  <si>
    <t>Effects of melatonin administration on sleep, behavioral disorders and hypnotic drug discontinuation in the elderly: a randomized, double-blind, placebo-controlled study</t>
  </si>
  <si>
    <t>Garzón, Cristina; Guerrero, Juan M; Aramburu, Oscar; et al</t>
  </si>
  <si>
    <t>2mths</t>
  </si>
  <si>
    <t>No definitive adverse effects.</t>
  </si>
  <si>
    <t>An Open-Label Study of Controlled-Release Melatonin in Treatment of Sleep Disorders in Children with Autism</t>
  </si>
  <si>
    <t>Giannotti, F; Cortesi, F; Cerquiglini, A; Bernabel, P</t>
  </si>
  <si>
    <t>No adverse effects reported.</t>
  </si>
  <si>
    <t>Oxidative and inflammatory parameters in respiratory distress syndrome of preterm newborns: beneficial effects of melatonin</t>
  </si>
  <si>
    <t>Gitto, Eloisa et al</t>
  </si>
  <si>
    <t>Melatonin pharmacokinetics following two different oral surge-sustained release doses in older adults</t>
  </si>
  <si>
    <t>Gooneratne, Nalaka S et al</t>
  </si>
  <si>
    <t>0.4 - 4</t>
  </si>
  <si>
    <t>Melatonin supplementation to treat the metabollic syndrome: a randomized controlled trial</t>
  </si>
  <si>
    <t>Goyal, Abhinav et al</t>
  </si>
  <si>
    <t>8</t>
  </si>
  <si>
    <t>No difference in reported incidence of side effects between melatonin and placebo</t>
  </si>
  <si>
    <t>Therapeutic benefit of melatonin in refractory central serous chorioretinopathy</t>
  </si>
  <si>
    <t>Gramajo, A L et al</t>
  </si>
  <si>
    <t>1mth</t>
  </si>
  <si>
    <t>No significant side effects were observed at ~1yr follow-up. Drowsiness reported in 2 patients which resolved after 2 days.</t>
  </si>
  <si>
    <t>Early morning melatonin administration impairs psychomotor vigilance</t>
  </si>
  <si>
    <t>Graw, P; Werth, E; Krauchi, K et al</t>
  </si>
  <si>
    <t>2d</t>
  </si>
  <si>
    <t>"Clear decrement in neurobehavioural functions as measured by the Psychomotor Vigilance Test lasted for 6h after melatonin administration (particularly in the lapse domain and median reaction time)…"</t>
  </si>
  <si>
    <t>Melatonin for sleep problems in children with neurodevelopmental disorders: randomized double masked placebo controlled trial</t>
  </si>
  <si>
    <t>Gringras, P; Gamble, C; Jones, A P; Wiggs, L; et al</t>
  </si>
  <si>
    <t>Patient group split: ML 70; PL 76. 1 serious adverse effect (not specified) considered related to melatonin was reported. Also one SSE considered related to study drug reported in placebo group. No increase in, or new onset of, epileptic seizures. In addition to Treatment Emergent Signs and Symptoms (TESS) recorded by authors as "other" there were reported (no. patients ML | no. patients PL): Coughing (22|28); Mood swings (16|17); Vomiting (15|18); Increased excitability (13|16); Rash (11|8); Hypothermia (6|4); Increased activity (6|9); Breathlessness (1|1); Hung-over feeling (1|0).</t>
  </si>
  <si>
    <t>Melatonin for disordered sleep in individuals with autism spectrum disorders: Systematic review and discussion</t>
  </si>
  <si>
    <t>Guénolé, Fabian; Godbout, Roger; Nicolas, Alain; et al</t>
  </si>
  <si>
    <t>REVIEW of 12 studies found "only few and minor side effects".</t>
  </si>
  <si>
    <t>Effects of Add-on Melatonin Administration on Antioxidant Enzymes in Children with Epilepsy Taking Carbamazepine Monotherapy. A Randomized, Double-Blind, Placebo-Controlled Study</t>
  </si>
  <si>
    <t>Gupta, Madhur; Gupta, Yogendra Kumar; et al</t>
  </si>
  <si>
    <t>6 - 9</t>
  </si>
  <si>
    <t>Patient group (31) split: ML 16 (1 drop out not included in analysis); PL 15 (13 included in analysis). "No adverse event warranting discontinuation of therapy observed". Parents of 13/15 patients in melatonin group and 4/13 in placebo group reported increase in appetite.</t>
  </si>
  <si>
    <t>A randomized, double-blind, placebo controlled trial of melatonin add-on therapy in epileptic children on valproate monotherapy: effect on glutathione peroxidase and glutathione reductase enzymes</t>
  </si>
  <si>
    <r>
      <t xml:space="preserve">ML 15; PL 14. No adverse effects reported. Increase in appetite as above </t>
    </r>
    <r>
      <rPr>
        <b/>
        <sz val="12"/>
        <color rgb="FF53669E"/>
        <rFont val="Calibri"/>
        <family val="2"/>
        <scheme val="minor"/>
      </rPr>
      <t>(nb this is a second report on the same study)</t>
    </r>
  </si>
  <si>
    <t>Dietary supplement adverse effects: Report of a one-year poison center surveillance project</t>
  </si>
  <si>
    <t>Haller, Christine A; Kearney, Tom et al</t>
  </si>
  <si>
    <t>1yr</t>
  </si>
  <si>
    <t>Evaluation of Exogenous Melatonin Administration in Imporvement of Sleep Quality in Patients with Chronic Obstructive Pulmonary Disease</t>
  </si>
  <si>
    <t>Halvani, Abolhasan; Mohsenpour, Fatemeh et al</t>
  </si>
  <si>
    <t>23 ML group and 25 PL group completed trial. "No major side effects" were reported in patients taking melotonin or placebo.</t>
  </si>
  <si>
    <t>Effect of Melatonin Dosage on Sleep Disorder in Tuberous Sclerosis Complex</t>
  </si>
  <si>
    <t>Hancock, Eleanor et al</t>
  </si>
  <si>
    <t>5 - 10</t>
  </si>
  <si>
    <t>Effect of melatonin on depressive symptoms and anxiety in patients undergoing breast cancer surgery: a randomized, double-blind, placebo-controlled trial</t>
  </si>
  <si>
    <t>Hansen, Melissa V; Anderson, Lærke T; Madsen, Michael T; et al</t>
  </si>
  <si>
    <t>PL group n=26. No differences in side effects were found between melatonin and placebo group.</t>
  </si>
  <si>
    <t>Effect of Melatonin on Cognitive Function and Sleep in Relation to Breast Cancer Surgery: A Randomized, Double-Blind, Placebo-Controlled Trial</t>
  </si>
  <si>
    <t>Hansen, Melissa V; Madsen, Michael et al</t>
  </si>
  <si>
    <t>Other adverse effect was paresthesia in mouth region, arms or legs. In melatonin group 56% (15/27) experienced at least one side effect (50% (12/24) in placebo group).</t>
  </si>
  <si>
    <t>Clinical Review</t>
  </si>
  <si>
    <t>Paediatric Off-Label Use of Melatonin - A Register Linkage Study between the Norwegian Prescription Database and Patient Register</t>
  </si>
  <si>
    <t>Hartz, Ingeborg; Handal, Marte; Tverdal, Aage; et al</t>
  </si>
  <si>
    <t>Melatonin for the prevention and treatment of jet lag</t>
  </si>
  <si>
    <t>Herxheimer, Andrew; Petrie, Keith J</t>
  </si>
  <si>
    <t>0.5 - 8</t>
  </si>
  <si>
    <t>Review of jet-lag studies found no adverse effects except drowsiness.</t>
  </si>
  <si>
    <t>Follow-up</t>
  </si>
  <si>
    <t>Long-term follow-up of melatonin treatment in children with ADHD and chronic sleep onset insomnia</t>
  </si>
  <si>
    <t>Hoebert, Michel: Van Der Heijden, Kristiaan B; et al</t>
  </si>
  <si>
    <t>0.5 - 10</t>
  </si>
  <si>
    <t>1 - 57mths</t>
  </si>
  <si>
    <t>3.7 yr follow-up study. Other Aes: Skin pigment change (2); Nightmares (2); Constipation (1); Profuse perspiration (1); Decreased mood (1); Change in behaviour (1). No "serious adverse effect or treatment related co-morbidities were reported". In two patients, physician discontinued treatment during follow-up period because of concerns regarding the effects of long term treatment on pubertal development.</t>
  </si>
  <si>
    <t>Effect of oral melatonin and wearing earplugs and eye masks on nocturnal sleep in healthy subjects in a simulated intensive care unit environment: which might be a more promising strategy for ICU sleep deprivation?</t>
  </si>
  <si>
    <t>Huang, Hua-Wei; Zheng, Bo-Lu et al</t>
  </si>
  <si>
    <t>8d</t>
  </si>
  <si>
    <t>Melatonin improves sleep in children with epilepsy: a randomized, double-blind, crossover study</t>
  </si>
  <si>
    <t>Jain, Sejal V; Horn, Paul S; Simakajornboon, Narong; et al</t>
  </si>
  <si>
    <t>9</t>
  </si>
  <si>
    <t>"One subject with history of migraine had increased severity of headache".</t>
  </si>
  <si>
    <t>Can melatonin improve adaptation to night shift?</t>
  </si>
  <si>
    <t>James, Mark; Tremea, Michael et al</t>
  </si>
  <si>
    <t>The treatment of sleep disorders with melatonin</t>
  </si>
  <si>
    <t>Jan, J E; Espezel, H; Appleton, R E</t>
  </si>
  <si>
    <t>2 - 10</t>
  </si>
  <si>
    <t>No adverse side-effects.</t>
  </si>
  <si>
    <t>Clinical trials of controlled-release melatonin In children with sleep-wake cycle disorders</t>
  </si>
  <si>
    <t>Jan, J E; Hamilton, D; Seward, N; Fast, D K; et al</t>
  </si>
  <si>
    <t>2 - 12</t>
  </si>
  <si>
    <t>Treatment discontinued in one patient due to excessive sedation.</t>
  </si>
  <si>
    <t>Melatonin replacement therapy in a child with a pineal tumor</t>
  </si>
  <si>
    <t>Jan, James E; Joseph Tai et al</t>
  </si>
  <si>
    <t>4.5yrs</t>
  </si>
  <si>
    <t>Use of melatonin in the treatment of paediatric sleep disorders</t>
  </si>
  <si>
    <t>Jan, J E; O'Donnell, M E</t>
  </si>
  <si>
    <t>2.5 - 10</t>
  </si>
  <si>
    <t>Clinical review of melatonin treatement over 5 year period found no observed side-effects or development of tolerance.</t>
  </si>
  <si>
    <t>Melatonin for the treatment of handicapped children with severe sleep disorders</t>
  </si>
  <si>
    <t>Jan, Mohammed M S</t>
  </si>
  <si>
    <t>Effect of Exogenous Melatonin on Mood and Sleep Efficiency in Emergency Medicine Residents Working Night Shifts</t>
  </si>
  <si>
    <t>Jockovich, Milan et al</t>
  </si>
  <si>
    <t>Other AE(1): Vivid dreams(1); Also difficulty in returning to normal sleep pattern for one day after treatment was reported in same subject. Subject reported increase in psychosocial stressors at time of study.</t>
  </si>
  <si>
    <t>Melatonin and epilepsy</t>
  </si>
  <si>
    <t>Jones, C; Huyton, M; Hindley, D</t>
  </si>
  <si>
    <t>2 - 6</t>
  </si>
  <si>
    <t>Retrospective before-and-after study. Worsening behaviour experienced in 1 patient. Three patients on melatonin had increased seizure frequency, 7 had decreased seizure frequency and one had no change.</t>
  </si>
  <si>
    <t>Does Exogenous Melatonin Improve Day Sleep or Night Alertness in Emergency Physicians Working Night Shifts?</t>
  </si>
  <si>
    <t>Jorgensen, K Michael et al</t>
  </si>
  <si>
    <t>Safety of Melatonin in Long-Term Use</t>
  </si>
  <si>
    <t>Josephine Arendt</t>
  </si>
  <si>
    <t>A randomized, double-blind, placebo-controlled crossover study of the effect of exogenous melatonin on delayed sleep phase syndrome</t>
  </si>
  <si>
    <t>Kayumov, Leonid; Brown, Gregory; Jindal, Ripu; et al</t>
  </si>
  <si>
    <t>Potential safety issues in the use of the hormone melatonin in paediatrics</t>
  </si>
  <si>
    <t>Kennaway, David J</t>
  </si>
  <si>
    <t>The effects of melatonin on sleep-wake rhythm of daytime haemodialysis patients: a randomized, placebo-controlled, cross-over study</t>
  </si>
  <si>
    <t>Koch, Birgit C et al</t>
  </si>
  <si>
    <t>"No significant side effects of melatonin were reported"</t>
  </si>
  <si>
    <t>Melatonin effects on luteinizing hormone in postmenapausal women: a pilot clinical trial</t>
  </si>
  <si>
    <t>Kripke, Daniel F; Kline, Lawrence E et al</t>
  </si>
  <si>
    <t>0.5</t>
  </si>
  <si>
    <t>"No clinically significant or severe adverse effects reported during randomized treatment with melatonin or placebo. Some women felt that the medication caused mild sleepiness". No significant contrasts between randomized groups.</t>
  </si>
  <si>
    <t>A two-part, double-blind, placebo-controlled trial of exogenous melatonin in REM sleep behaviour disorder</t>
  </si>
  <si>
    <t>Kunz, Dieter et al</t>
  </si>
  <si>
    <t>The Efficacy of Oral Melatonin in Improving Sleep in Cancer Patients with Insomnia: A Randomized Double-Bline Placebo-Controlled Study</t>
  </si>
  <si>
    <t>Kurdi, Madhuri S et al</t>
  </si>
  <si>
    <t>Melatonin potentially usefull but safety, efficacy remain uncertain</t>
  </si>
  <si>
    <t>Lamberg, L</t>
  </si>
  <si>
    <t>Effect of melatonin on nocturnal blood pressure: meta-analysis of randomized controlled trials</t>
  </si>
  <si>
    <t>Laudon, Grossman E; Zisapel, Nava</t>
  </si>
  <si>
    <t>REVIEW - Meta-analysis of 7 trials with 221 participants. "No safety concerns raised".</t>
  </si>
  <si>
    <t>Prolonged-release melatonin for insomnia - an open-label long-term study of efficacy, safety, and withdrawal</t>
  </si>
  <si>
    <t>Lemoine, Patrick et al</t>
  </si>
  <si>
    <t>Effect of controlled-release melatonin on sleep quality, mood, and quality of life in subjects with seasonal or weather-associated changes in mood and behaviour</t>
  </si>
  <si>
    <t>Leppämäki, Sami et al</t>
  </si>
  <si>
    <t>Melatonin administration alters semen quality in healthy men</t>
  </si>
  <si>
    <t>Luboshitzky, Rafael; Shen-Orr, Zilla; Nave, Rachel; et al</t>
  </si>
  <si>
    <t>Decrease in "sperm concentration and motility below the normal range" in 2 out of 8 men.</t>
  </si>
  <si>
    <t>The effects of exogenous melatonin on the total sleep time and daytime alertness of chronic insomniacs: a preliminary study</t>
  </si>
  <si>
    <t>MacFarlane, J G et al</t>
  </si>
  <si>
    <t>75</t>
  </si>
  <si>
    <t>Sleep dysfunction in Rett syndrome: a trial of exogenous melatonin treatment</t>
  </si>
  <si>
    <t>McArthur, Angela J et al</t>
  </si>
  <si>
    <t>2.5 - 7.5</t>
  </si>
  <si>
    <t>Melatonin therapy for REM sleep behavior disorder: a critical review of evidence</t>
  </si>
  <si>
    <t>McGrane, Ian R; Leung, Jonathan G; St Louis, Erik K; et al</t>
  </si>
  <si>
    <t>REVIEW of 6 studies. 4 studies reported no adverse effects or adverse effects not recorded.</t>
  </si>
  <si>
    <t>Effect of exogenous melatonin on sleep an motor dsyfunction in Parkinson's disease</t>
  </si>
  <si>
    <t>Medeiros, Camila Andrade Mendes et al</t>
  </si>
  <si>
    <t>Pharmacokinetics of melatonin in preterm infants</t>
  </si>
  <si>
    <t>Merchant, Nasakat M; Azzopardi, Denis et al</t>
  </si>
  <si>
    <t>2 h infusion of 0.1μ kg-1 h-1 melatonin was administered to preterm infants.</t>
  </si>
  <si>
    <t>Melatonin treatment in children with therapy-resistant monosymptomatic nocturnal enuresis</t>
  </si>
  <si>
    <t>Merks, B T; Burger, H et al</t>
  </si>
  <si>
    <t>3 - 6mths</t>
  </si>
  <si>
    <t>Melatonin reduces the need for sedation in ICU patients. A randomized controlled trial</t>
  </si>
  <si>
    <t>Mistraletti, G; Umbrello, M; Sabbatini, G et al</t>
  </si>
  <si>
    <t>"No clinically relevant side effects attributable to the melatonin treatment were observed"</t>
  </si>
  <si>
    <t>Serum melatonin kinetics and long-term melatonin treatment for sleep disorders in Rett syndrome</t>
  </si>
  <si>
    <t>Miyamoto, Akie et al</t>
  </si>
  <si>
    <t>3 - 5</t>
  </si>
  <si>
    <t>2yrs</t>
  </si>
  <si>
    <t>Melatonin Effects in Methylphenidate Treated Children with Attention Deficit Hyperactivity Disorder: A Randomized Double Blind Clinical Trial</t>
  </si>
  <si>
    <t>Mohammadi, Mohammad Reza et al</t>
  </si>
  <si>
    <t>3 - 6</t>
  </si>
  <si>
    <t>8wks</t>
  </si>
  <si>
    <t>Other AEs(47): Weightloss(9); Stomachache(9); Irritability(16); Sadness(10); Acne(2); Tics(1)</t>
  </si>
  <si>
    <t>Melatonin: a survey of suspected adverse drug reactions</t>
  </si>
  <si>
    <t>Nagtegaal, J E; Smits, M G; Van Der Meer, Y G; et al</t>
  </si>
  <si>
    <t>2.5 - 5</t>
  </si>
  <si>
    <t>2 - 12mths</t>
  </si>
  <si>
    <t>Other adverse effects included: Gastro-intestinal disorders (3); Menorrhagia (3); Pigmentation (3); Ankle oedema (2); Flushing (2); Hepatic pain (1); Hyperglycaemia (1); Thrombosis (1)</t>
  </si>
  <si>
    <t>Delayed sleep phase syndrome: A placebo-controlled cross-over study on the effects of melatonin administered five hours before the individual dim light melatonin onset</t>
  </si>
  <si>
    <t>Nagtegaal, J E et al</t>
  </si>
  <si>
    <t>Treatment of central and sensorineural tinnitus with orally administered Melatonin and Sulodexide: personal experience from a random-controlled study</t>
  </si>
  <si>
    <t>Neri, G; De Stefano, A et al</t>
  </si>
  <si>
    <t>80d</t>
  </si>
  <si>
    <t>102 patients. 34 melatonin and sulodexide; 34 melatonin only; 34 no treatment</t>
  </si>
  <si>
    <t>Influence of Subchronic intake of Melatonin at Various Times of the Day on Fatigue and Hormonal Levels: A Placebo-Controlled, Double-Blind Trial</t>
  </si>
  <si>
    <t>Nickelson, Thomas; Demisch, Lothar; Demisch, Klaus; et al</t>
  </si>
  <si>
    <t>50</t>
  </si>
  <si>
    <t>The use of high-dose melatonin in liver resection is safe: first clinical experience</t>
  </si>
  <si>
    <t>Nickkholgh, Arash; Schneider, Heinz et al</t>
  </si>
  <si>
    <t>"No serious adverse event in patients after melatonin treatment"</t>
  </si>
  <si>
    <t>Brief report: melatonin facilitates sleep in individuals with mental retardation and insomnia</t>
  </si>
  <si>
    <t>Niederhofer, H et al</t>
  </si>
  <si>
    <t>0.1 - 3</t>
  </si>
  <si>
    <t>The Effect of Oral Melatonin on Skin Color and on the Release of Pituitary Hormones</t>
  </si>
  <si>
    <t>Nordlund, James J; Lerner, Aaron B</t>
  </si>
  <si>
    <t>1000</t>
  </si>
  <si>
    <t>"Melatonin appeared to depress the level of luteinizing hormone (LH) in serum and may have inhibited in some patients the release of growth hormone from the pituitary gland after stimulation by stress or l-dopa. The subjects all noted increased drowsiness but thorough studies on the eyes, liver, kidneys, and bone marrow revealed no other evidence of toxicity"</t>
  </si>
  <si>
    <t>Effect of melatonin administration on subjective sleep quality in chronic obstructive pulmonary disease</t>
  </si>
  <si>
    <t>Nunes, D M; Mota, R M S; Machedo, M O; et al</t>
  </si>
  <si>
    <t>25 patients: 12 ML; 13 PL</t>
  </si>
  <si>
    <t>Use of melatonin to treat sleep disorders in tuverous sclerosis</t>
  </si>
  <si>
    <t>O'Callaghan, F J; Clarke, A A; Hancock, E; Hunt, A; et al</t>
  </si>
  <si>
    <t>Effects of prolonged-release melatonin, zolpidem, and their combination in psychomotor functions, memory recall, and driving skills in healthy middle aged and elderly volunteers</t>
  </si>
  <si>
    <t>Otmani, S; Demazières, A; Staner, C; Jacob, N; Nir, T; et al</t>
  </si>
  <si>
    <t>"Compared to placebo, PR-M alone did not impair performances on any cognitive tasks. Zolpidem significantly impaired psychomotor and driving performance 1h and 4h post-dosing, and early memory recall; these impairment were exacerbated with PR-M co-administration."</t>
  </si>
  <si>
    <t>Effectiveness of melatonin in the treatment of sleep disturbances in children with Asperger disorder</t>
  </si>
  <si>
    <t>Paavonen, E Juulia et al</t>
  </si>
  <si>
    <t>14d</t>
  </si>
  <si>
    <t>Long-term melatonin treatment in blind children and young adults with circadian sleep-wake disturbances</t>
  </si>
  <si>
    <t>Palm, L; Blennow, G; Wetterberg, L</t>
  </si>
  <si>
    <t>0.5 - 4</t>
  </si>
  <si>
    <t>6yrs*</t>
  </si>
  <si>
    <t>Long-term therapy of between 1 to 6 years. One male patient 14y/o with extensive cerebral abnormalities "has developed an eunuchoid body habitus without any sign of continuing pubertal development…also...undescended testicles. Gonadotrophic hormone analyses have shown normal prepubertal levels." ^ Reflux oesophagitis.</t>
  </si>
  <si>
    <t>Cognitive Effects of Exogenous Melatonin Administration in Elderly Persons</t>
  </si>
  <si>
    <t>Peck, Joel S et al</t>
  </si>
  <si>
    <t>Melatonin Effect on Seizures in Children with Severe Neurologic Deficit Disorders</t>
  </si>
  <si>
    <t>Peled, Nir; Shorer, Zamir; Peled, Eli; Pillar, Gloria</t>
  </si>
  <si>
    <t>Parents of 5/6 patients reported significant clinical improvement in seizure activity (mean seizure rate decreased from 3.6 +/- 3.9/day to 1.5 +/- 1.8/day during treatment. One patient "showed mild worsening in the EEG patterns, but without any clinical change."</t>
  </si>
  <si>
    <t>Systematic review of melatonin treatment in children with neurodevelopmental disabilities and sleep impairment</t>
  </si>
  <si>
    <t>Phillips, Louise; Appleton, Richard E</t>
  </si>
  <si>
    <t>35*</t>
  </si>
  <si>
    <t>0.5 - 7.5</t>
  </si>
  <si>
    <t>REVIEW - 35 patients from 3 studies reviewed. One study had no comments on adverse effects. In the second study a range of haematological and biochemical measurements showed no abnormality after 4 wks. No adverse effects reported. One parent described ^'sever mood swings' while child was taking melatonin. The third trial used a parental questionnaire to gather info on adverse effects. No clinical side effects reported. Observations of increased 'moody'-ness or 'hyper(active)' -ity occurred equally in placebo and melatonin groups. No reported change in seizure frequency in any study.</t>
  </si>
  <si>
    <t>Neurobehavioural performance effects of daytime melatonin and temazepam administration</t>
  </si>
  <si>
    <t>Rogers, Naomi L; Kennaway, David J; Dawson, Drew</t>
  </si>
  <si>
    <t>1d</t>
  </si>
  <si>
    <t>3 day study of effects of melatonin on neurobehavioural performance compared to temazepam and placebo. Melatonin found to have less effect than temazepam on neurobehavioural performance. An increase in self-reported sleepiness levels was evident following administration of either melatonin or temazepam. The melatonin condition showed a steady increase in self-reported sleepiness levels, which remained elevated above temazepam and placebo for duration of study. Decrease in performance in cognitive tasks (unpredctable tracking and spatial memory) relative to placebo exhibited in melatonin group (but less effect than for temazepam)</t>
  </si>
  <si>
    <t>Melatonin treatment for sleep disorders in children with neurodevelopmental disorders: an observational study</t>
  </si>
  <si>
    <t>Ross, C; Davies, P; Whitehouse, W</t>
  </si>
  <si>
    <t>Prolonged release melatonin for improving sleep in totally blind subjects: a pilot placebo-controlled multicenter trial</t>
  </si>
  <si>
    <t>Roth, Thomas; Nir, Tali; Zisapel, Nava</t>
  </si>
  <si>
    <t>13 patients: 5 ML; 8 PL</t>
  </si>
  <si>
    <t>Melatonin Adminiatration to Blind People: Phase Advances and Entrainment</t>
  </si>
  <si>
    <t>Sack, Robert L et al</t>
  </si>
  <si>
    <t>Efficacy and hypnotic effects of melatonin in shift-work nurses: double-blind, placebo-controlled crossover trial</t>
  </si>
  <si>
    <t>Sadeghnilat-Haghihgi, Khosro et al</t>
  </si>
  <si>
    <t>No adverse effects</t>
  </si>
  <si>
    <t>Melatonin and sleep disorders associated with intellectual disability: a clinical review</t>
  </si>
  <si>
    <t>Sajith, S G; Clarke, D</t>
  </si>
  <si>
    <r>
      <t xml:space="preserve">REVIEW of evidence of melatonin efficacy, adverse effects and drug interactions. Abstract mentions discussion of possible effects on puberty, epilepsy, asthma and depressive conditions. Concludes melatonin safe for short-term use with unclear long-term safety. </t>
    </r>
    <r>
      <rPr>
        <b/>
        <i/>
        <sz val="12"/>
        <color rgb="FF53669E"/>
        <rFont val="Calibri"/>
        <scheme val="minor"/>
      </rPr>
      <t>Access to abstract only.</t>
    </r>
  </si>
  <si>
    <t>Therapeutic Applications of Melatonin in Pediatrics</t>
  </si>
  <si>
    <t>Sanchez-Barcelo, Emilio J; Mediavilla, Maria D; et al</t>
  </si>
  <si>
    <t>Repeated Melatonin Supplementation Improves Sleep in Hypertensive Patients Treated with Beta-Blockers: A Randomized Controlled Trial</t>
  </si>
  <si>
    <t>Scheer, Frank A J; Morris, Christopher J et al</t>
  </si>
  <si>
    <t>2.5</t>
  </si>
  <si>
    <t>A randomized controlled trial of oral melatonin supplementation and breast cancer biomarkers</t>
  </si>
  <si>
    <t>Schernhammer, E S et al</t>
  </si>
  <si>
    <t>Randomized, double-blind clinical trial, controlled with placebo, of the toxicology of chronic melatonin treatment</t>
  </si>
  <si>
    <t>Seabra, Maria de Lourdes V; Bignotto, Magda; et al</t>
  </si>
  <si>
    <r>
      <t xml:space="preserve">40 patients randomized: 30 ML; 10 PL. Volunteers specifically asked about possible side-effects. Abstract notes no "toxicological effect that might compromise the use of melatonin" at tested dose and duration. </t>
    </r>
    <r>
      <rPr>
        <b/>
        <i/>
        <sz val="12"/>
        <color rgb="FF53669E"/>
        <rFont val="Calibri"/>
        <scheme val="minor"/>
      </rPr>
      <t>Access to abstract only</t>
    </r>
  </si>
  <si>
    <t>Soy isoflavones and melatonin for the relief of climacteric symptoms: a multicenter, double-blind, randomized study</t>
  </si>
  <si>
    <t>Secreto, Giorgio et al</t>
  </si>
  <si>
    <t>A randomized double-blind placebo-controllled trial of treatment as usual plus exogenous slow-release melatonin (6mg) or placebo for sleep disturbance and depressed mood</t>
  </si>
  <si>
    <t>Serfaty, Marc Antony; Osborne, Debbie et al</t>
  </si>
  <si>
    <t>Other AEs: Vivid dreams (1); next day "fuzzy feeling" (1)</t>
  </si>
  <si>
    <t>Compelmentary, holistic, and integrative medicine: melatonin</t>
  </si>
  <si>
    <t>Shamseer, Larissa: Vohra, Sunita</t>
  </si>
  <si>
    <t>Pro-convulsant effects of oral melatonin in neurologically disabled children</t>
  </si>
  <si>
    <t>Sheldon, Stephen H</t>
  </si>
  <si>
    <t>Four patients had increased (or new) seizure activity. All seizure activity returned to baseline levels after withdrawal of melatonin.</t>
  </si>
  <si>
    <t>Melatonin for chronic sleep onset insomnia in children: a randomized placebo-controlled trial</t>
  </si>
  <si>
    <t>Smits, M G; Nagtegaal, E E; Van Der Heijden, J; et al</t>
  </si>
  <si>
    <t>One child reported to have developed epilepsy 4 months after start of trial.</t>
  </si>
  <si>
    <t>Melatonin improves health status and sleep in children with idiopathic chronic sleep-onset insomnia: A randomized placebo-controlled trial</t>
  </si>
  <si>
    <t>Smits, Marcel G et al</t>
  </si>
  <si>
    <t>Melatonin Treatment in Adolescents With Delayed Sleep Phase Syndrome</t>
  </si>
  <si>
    <t>Szeinberg, Amir et al</t>
  </si>
  <si>
    <t>Melatonin for treatment of sleeping disorders in children with attention deficit/hyperactivity disorder: a preliminary open label study</t>
  </si>
  <si>
    <t>Tjon Pian Gi, Cecil V et al</t>
  </si>
  <si>
    <t>Effect of long-term melatonin administration on school-phobic children and adolescents with sleep disturbances</t>
  </si>
  <si>
    <t>Tomoda, Akemi; Miike, Teruhisa; Iwatani, Noritaka; et al</t>
  </si>
  <si>
    <t>1 - 10</t>
  </si>
  <si>
    <t>8mths</t>
  </si>
  <si>
    <t>No adverse effects reported. Study specifically mentions no effect on skin pigmentation, melanin metabolism of melanocytes and onset or puberty. 3 of 15 female patients reported irregular (shorter) periods. All 3 had reported irregular periods before start of melatonin therapy.</t>
  </si>
  <si>
    <t>Effect of Melatonin on Sleep, Behavior, and Cognition in ADHD and Chronic Sleep-Onset Insomnia</t>
  </si>
  <si>
    <t>Van Der Heijden, Kristiaan B; Smits, Marcel G; et al</t>
  </si>
  <si>
    <t>Other AEs (7): Abdominal pain (2); Nose bleeding (1); Itching lumps on skin (1); Painful lumps on skin (1); Diarrhea (1); Decrease of mood (1). Hyperactivity (3) in study recorded as hyperkinesia.</t>
  </si>
  <si>
    <t>Evaluation of sleep, puberty and mental health in children with long-term melatonin treatment for chronic idiopathic childhood sleep onset insomnia</t>
  </si>
  <si>
    <t>Van Geijlswijk, I M; Mol, R H; Egberts, T C; Smits, M G</t>
  </si>
  <si>
    <t>0.3 - 10</t>
  </si>
  <si>
    <t>1 - 4.6yrs</t>
  </si>
  <si>
    <t>^</t>
  </si>
  <si>
    <t>Follow-up study. Adverse events recorded as no. patients with adverse-effect, not occurences. Other effects recorded as: apathy combined with weight-gain (1); weight gain (1); nocturnal diuresis (3); short-temper (1). Tanner questionnaire results indicated undisturbed puberty development (response rate: boys(62%); girls(91%)).</t>
  </si>
  <si>
    <t>Dose finding of melatonin for chronic idiopathic childhood sleep onset insomnia: an RCT</t>
  </si>
  <si>
    <t>Van Geijlswijk, Ingeborg M; van der Heijden, Kristiaan et al</t>
  </si>
  <si>
    <t>0.15 - 6.3</t>
  </si>
  <si>
    <t>33mths</t>
  </si>
  <si>
    <t>Red eyes (15)</t>
  </si>
  <si>
    <t>Add-on prolonged-release melatonin for coginitive function and sleep in mild to moderate Alzheimer's disease: a 6-month randomized, placebo-controlled trial</t>
  </si>
  <si>
    <t>Wade, Alan G; Farmer, Mildred; Harari, Gli et al</t>
  </si>
  <si>
    <t>24wks</t>
  </si>
  <si>
    <t>8 patients experienced drug-related adverse events. Total no. adverse events in melatonin group was 32.</t>
  </si>
  <si>
    <t>Nightly treatment of primary insomnia with prolonged release melatonin for 6-months: a randomized placebo-controlled trial on age and and endogenous melatonin as predictors of efficacy and safety</t>
  </si>
  <si>
    <t>Wade, Alan G; Ford, Ian; Crawford, Gordon et al</t>
  </si>
  <si>
    <t>3 - 29wks</t>
  </si>
  <si>
    <t>"Most adverse events were mild in severity with no clinically relevant differences between PRM and placebo for any safety outcome"</t>
  </si>
  <si>
    <t>Efficacy of prolonged release melatonin in insomnia patients aged 55-80 years: quality of sleep and next-day alertness outcomes</t>
  </si>
  <si>
    <t>Wade, Alan G et al</t>
  </si>
  <si>
    <t>Parental Interview</t>
  </si>
  <si>
    <t>The Use of Melatonin by Children: Parents' Perspectives</t>
  </si>
  <si>
    <t>Waldron, Amy; Spark, M Joy; Dennis, Christina M</t>
  </si>
  <si>
    <t>0.1 - 12</t>
  </si>
  <si>
    <t>1mth - 5yrs</t>
  </si>
  <si>
    <t>No parent-reported side-effects of treatment.</t>
  </si>
  <si>
    <t>Prescribers Survey</t>
  </si>
  <si>
    <t>Melatonin: prescribing practices and adverse events</t>
  </si>
  <si>
    <t>Waldron, D L; Bramble, D; Gringras, P</t>
  </si>
  <si>
    <t>0.5 - 24</t>
  </si>
  <si>
    <t>Anonymous questionnaire survey of prescription practices of members of the British Association for Community Child Health (BACCH) and the British Academy of Childhood Disability (BACD). Results from 148 returned questionnaires with total 1918 children prescribed melatonin. *New onset seizure activity (2); increased seizure activity (3). ^Other adverse effects included: agitation/behavioural change (6); worsening sleep patterns (6); nightmares (2); constipation (2).</t>
  </si>
  <si>
    <t>Use of melatonin for sleep disturbance in a large intellectual disability psychiatry service</t>
  </si>
  <si>
    <t>Ward, Fran; Nanjappa, Muralidhara; Hinder, Stephen A J; Roy, Meera</t>
  </si>
  <si>
    <r>
      <t>No "serious" adverse effects reported.</t>
    </r>
    <r>
      <rPr>
        <b/>
        <i/>
        <sz val="12"/>
        <color rgb="FF53669E"/>
        <rFont val="Calibri"/>
        <scheme val="minor"/>
      </rPr>
      <t xml:space="preserve"> Access to abstract only.</t>
    </r>
  </si>
  <si>
    <t>A randomized, placebo-controlled trial of controlled release melatonin treatment of delayed sleep phase syndrome and impaired sleep maintenance in children with neurodevelopmental disabilities</t>
  </si>
  <si>
    <t>Wasdell, Michael B; Jan, James E; Bomben, Melissa M; Freeman, Roger D; Rietveld, Wop J; et al</t>
  </si>
  <si>
    <t>10d</t>
  </si>
  <si>
    <t>10 day placebo controlled trial followed by 3 months open label study. No adverse effects considered related to melatonin. All reported TESS were consistent with underlying health conditions.</t>
  </si>
  <si>
    <t>Reproductive Safety of Melatonin: A "Wonder Drug" to Wonder About</t>
  </si>
  <si>
    <t>Weaver, David R</t>
  </si>
  <si>
    <t>Discussion of potential long-term effect of melatonin therapy.</t>
  </si>
  <si>
    <t>Sleep Hygiene and Melatonin Treatment for Children and Adolescents With ADHD and Initial Insomnia</t>
  </si>
  <si>
    <t>Weiss, Margaret D et al</t>
  </si>
  <si>
    <t>30d</t>
  </si>
  <si>
    <t>The Efficacy of Melatonin for Sleep Problems in Children with Autism, Fragile X Syndrome, or Autism and Fragile X Syndrome</t>
  </si>
  <si>
    <t>Wirojanan, Juthamas, Jacquemont, Sebastien et al</t>
  </si>
  <si>
    <t>Melatonin versus Placebo in Children with Autism Spectrum Conditions and Severe Sleep Problems Not Amenable to Behaviour Management Strategies: A Randomised Controlled Trial</t>
  </si>
  <si>
    <t>Wright, Barry; Sims, David; Smart, Siobhan; Alwazeer, Ahmed; Alderson-Day, Ben; Allgar, Victoria; et al</t>
  </si>
  <si>
    <r>
      <t>"Side-effect profile was low and not significantly different between" melatonin and placebo groups.</t>
    </r>
    <r>
      <rPr>
        <b/>
        <i/>
        <sz val="12"/>
        <color rgb="FF53669E"/>
        <rFont val="Calibri"/>
        <scheme val="minor"/>
      </rPr>
      <t xml:space="preserve"> </t>
    </r>
    <r>
      <rPr>
        <sz val="12"/>
        <color rgb="FF53669E"/>
        <rFont val="Calibri"/>
        <family val="2"/>
        <scheme val="minor"/>
      </rPr>
      <t>No exact figures for AE incindences were reported.</t>
    </r>
  </si>
  <si>
    <t>Randomized Clinical Trial of Melatonin After Night-Shift Work: Efficacy and Neuropsychologic Effects</t>
  </si>
  <si>
    <t>Wright, Seth W et al</t>
  </si>
  <si>
    <t>Effects of a Low Dose of Melatonin on Sleep in Children with Angelman Syndrome</t>
  </si>
  <si>
    <t>Zhdanova, I V et al</t>
  </si>
  <si>
    <t>0.3</t>
  </si>
  <si>
    <r>
      <rPr>
        <b/>
        <sz val="12"/>
        <color rgb="FF92D050"/>
        <rFont val="Calibri (Body)"/>
      </rPr>
      <t>Total no. patients with adverse effect</t>
    </r>
    <r>
      <rPr>
        <b/>
        <sz val="12"/>
        <color rgb="FF53669E"/>
        <rFont val="Calibri"/>
        <family val="2"/>
        <scheme val="minor"/>
      </rPr>
      <t xml:space="preserve"> | </t>
    </r>
    <r>
      <rPr>
        <b/>
        <sz val="12"/>
        <color rgb="FF9AD8FF"/>
        <rFont val="Calibri (Body)"/>
      </rPr>
      <t xml:space="preserve">% of total no. patients from ALL studies </t>
    </r>
    <r>
      <rPr>
        <b/>
        <sz val="12"/>
        <color rgb="FF53669E"/>
        <rFont val="Calibri"/>
        <family val="2"/>
        <scheme val="minor"/>
      </rPr>
      <t xml:space="preserve">&gt;&gt;    </t>
    </r>
  </si>
  <si>
    <t>n(ae)</t>
  </si>
  <si>
    <t>%(T)</t>
  </si>
  <si>
    <r>
      <rPr>
        <b/>
        <sz val="12"/>
        <color theme="9" tint="0.59999389629810485"/>
        <rFont val="Calibri (Body)"/>
      </rPr>
      <t>Total no. patients from studies where adverse effect recorded</t>
    </r>
    <r>
      <rPr>
        <b/>
        <sz val="12"/>
        <color rgb="FF53669E"/>
        <rFont val="Calibri"/>
        <family val="2"/>
        <scheme val="minor"/>
      </rPr>
      <t xml:space="preserve"> | </t>
    </r>
    <r>
      <rPr>
        <b/>
        <sz val="12"/>
        <color theme="7"/>
        <rFont val="Calibri (Body)"/>
      </rPr>
      <t>% of patients from this subset with adverse effect</t>
    </r>
    <r>
      <rPr>
        <b/>
        <sz val="12"/>
        <color rgb="FF53669E"/>
        <rFont val="Calibri"/>
        <family val="2"/>
        <scheme val="minor"/>
      </rPr>
      <t xml:space="preserve"> &gt;&gt;  </t>
    </r>
  </si>
  <si>
    <t>&gt;&gt;</t>
  </si>
  <si>
    <t>N(AE)</t>
  </si>
  <si>
    <t>%(AE)</t>
  </si>
  <si>
    <t>N(T)</t>
  </si>
  <si>
    <t>Incomplete data indicated</t>
  </si>
  <si>
    <t>Shaded summary data indicates data missing from some or all studies. Summaries are calculated from available data, therefore true frequency of adverse effects will be understated in these cases</t>
  </si>
  <si>
    <t>n(ae) = number of subjects experiencing adverse effect in all trials; N(AE) = total number of subjects in all trials in which adverse effect was reported; N(T) = total number of subjects in all trials; %(T) = % of subjects experiencing adverse effect over number of subjects in all trials; %(AE) = % of subjects experiencing adverse effect over number of subjects in trials where adverse effect was reported</t>
  </si>
  <si>
    <t>The use of melatonin in children with neurodevelopmental disorders and impaired sleep: a randomized, double-blind, placebo-controlled, parallel study (MENDS)</t>
  </si>
  <si>
    <t>Appleton, R E; Jones, A P et al</t>
  </si>
  <si>
    <t>Follow up study. Caregivers interviewed every 3 months for up to 3.8 yrs after intial trial. No reports of adverse effects.</t>
  </si>
  <si>
    <t>Other AE(1): Pruritus(1)</t>
  </si>
  <si>
    <t>Tomoda et al</t>
  </si>
  <si>
    <t>Adverse effects &gt;= 10%</t>
  </si>
  <si>
    <t>Melatonin adverse effects &gt;= 10%</t>
  </si>
  <si>
    <r>
      <t xml:space="preserve">Table cells coloured </t>
    </r>
    <r>
      <rPr>
        <sz val="14"/>
        <color rgb="FF9AD8FF"/>
        <rFont val="Calibri (Body)"/>
      </rPr>
      <t>solid blue</t>
    </r>
    <r>
      <rPr>
        <sz val="14"/>
        <color rgb="FF587295"/>
        <rFont val="Calibri"/>
        <scheme val="minor"/>
      </rPr>
      <t xml:space="preserve"> indicate that adverse effect was reported in patients in the study group but no details of number of occurrences or number of patients experiencing the adverse effect were recorded.</t>
    </r>
  </si>
  <si>
    <t>n(ae) = number of subjects experiencing adverse effect in all trials; N(AE) = total number of subjects in all trials in which adverse effect was reported</t>
  </si>
  <si>
    <t>N(T) = total number of subjects in all trials; %(T) = % of subjects experiencing adverse effect over number of subjects in all trials</t>
  </si>
  <si>
    <t>%(AE) = % of subjects experiencing adverse effect over number of subjects in trials where adverse effect was reported</t>
  </si>
  <si>
    <t>Adverse effects &lt; 10%</t>
  </si>
  <si>
    <t>Melatonin adverse effects &lt; 10%</t>
  </si>
  <si>
    <t>Side effects
Repoted Y/N/Uncertain</t>
  </si>
  <si>
    <t>Follow up study. Caregivers interviewed every 3 months for up to 3.8 yrs after initial trial. No reports of adverse effects.</t>
  </si>
  <si>
    <t>7 of 11 patients completed study</t>
  </si>
  <si>
    <t>James, Mark et al</t>
  </si>
  <si>
    <r>
      <t>"Side-effect profile was low and not significantly different between" melatonin and placebo groups.</t>
    </r>
    <r>
      <rPr>
        <b/>
        <i/>
        <sz val="12"/>
        <color rgb="FF53669E"/>
        <rFont val="Calibri"/>
        <scheme val="minor"/>
      </rPr>
      <t xml:space="preserve"> Access to abstract only.</t>
    </r>
  </si>
  <si>
    <t>Melatonin adverse effects (Long-term studies ≥ 30 mths)</t>
  </si>
  <si>
    <t>Melatonin adverse effects (≥ 50 Patients ALL studies)</t>
  </si>
  <si>
    <t>Melatonin adverse effects (High - Low %)</t>
  </si>
  <si>
    <t>Melatonin adverse effects (Studies with AEs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</si>
</sst>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2"/>
      <color theme="1"/>
      <name val="Calibri"/>
      <family val="2"/>
      <scheme val="minor"/>
    </font>
    <font>
      <sz val="12"/>
      <color rgb="FF53669E"/>
      <name val="Calibri"/>
      <family val="2"/>
      <scheme val="minor"/>
    </font>
    <font>
      <b/>
      <sz val="14"/>
      <color rgb="FF53669E"/>
      <name val="Calibri"/>
      <family val="2"/>
      <scheme val="minor"/>
    </font>
    <font>
      <b/>
      <sz val="14"/>
      <color rgb="FF587295"/>
      <name val="Calibri"/>
      <family val="2"/>
      <scheme val="minor"/>
    </font>
    <font>
      <b/>
      <sz val="12"/>
      <color rgb="FF53669E"/>
      <name val="Calibri"/>
      <family val="2"/>
      <scheme val="minor"/>
    </font>
    <font>
      <sz val="14"/>
      <color rgb="FF587295"/>
      <name val="Calibri"/>
      <scheme val="minor"/>
    </font>
    <font>
      <sz val="14"/>
      <color rgb="FF9AD8FF"/>
      <name val="Calibri (Body)"/>
    </font>
    <font>
      <b/>
      <sz val="16"/>
      <color rgb="FF53669E"/>
      <name val="Calibri"/>
      <family val="2"/>
      <scheme val="minor"/>
    </font>
    <font>
      <b/>
      <i/>
      <sz val="12"/>
      <color rgb="FF53669E"/>
      <name val="Calibri"/>
      <scheme val="minor"/>
    </font>
    <font>
      <b/>
      <sz val="12"/>
      <color rgb="FF92D050"/>
      <name val="Calibri (Body)"/>
    </font>
    <font>
      <b/>
      <sz val="12"/>
      <color rgb="FF9AD8FF"/>
      <name val="Calibri (Body)"/>
    </font>
    <font>
      <b/>
      <sz val="12"/>
      <color theme="9" tint="0.59999389629810485"/>
      <name val="Calibri (Body)"/>
    </font>
    <font>
      <b/>
      <sz val="12"/>
      <color theme="7"/>
      <name val="Calibri (Body)"/>
    </font>
    <font>
      <b/>
      <sz val="12"/>
      <color theme="4" tint="-0.499984740745262"/>
      <name val="Calibri"/>
      <family val="2"/>
      <scheme val="minor"/>
    </font>
    <font>
      <b/>
      <sz val="12"/>
      <color theme="4" tint="-0.249977111117893"/>
      <name val="Calibri"/>
      <family val="2"/>
      <scheme val="minor"/>
    </font>
    <font>
      <sz val="12"/>
      <color rgb="FF000000"/>
      <name val="Calibri"/>
      <family val="2"/>
      <scheme val="minor"/>
    </font>
  </fonts>
  <fills count="20">
    <fill>
      <patternFill patternType="none"/>
    </fill>
    <fill>
      <patternFill patternType="gray125"/>
    </fill>
    <fill>
      <patternFill patternType="solid">
        <fgColor rgb="FFEDF3FD"/>
        <bgColor indexed="64"/>
      </patternFill>
    </fill>
    <fill>
      <patternFill patternType="solid">
        <fgColor rgb="FF8BABE6"/>
        <bgColor indexed="64"/>
      </patternFill>
    </fill>
    <fill>
      <patternFill patternType="solid">
        <fgColor rgb="FFD5EAFF"/>
        <bgColor indexed="64"/>
      </patternFill>
    </fill>
    <fill>
      <patternFill patternType="solid">
        <fgColor rgb="FFA1E258"/>
        <bgColor indexed="64"/>
      </patternFill>
    </fill>
    <fill>
      <patternFill patternType="solid">
        <fgColor theme="4" tint="-0.499984740745262"/>
        <bgColor indexed="64"/>
      </patternFill>
    </fill>
    <fill>
      <patternFill patternType="solid">
        <fgColor rgb="FF53669E"/>
        <bgColor indexed="64"/>
      </patternFill>
    </fill>
    <fill>
      <patternFill patternType="solid">
        <fgColor rgb="FFF65AA7"/>
        <bgColor indexed="64"/>
      </patternFill>
    </fill>
    <fill>
      <patternFill patternType="solid">
        <fgColor rgb="FFF2ECFF"/>
        <bgColor indexed="64"/>
      </patternFill>
    </fill>
    <fill>
      <patternFill patternType="solid">
        <fgColor theme="9" tint="0.59999389629810485"/>
        <bgColor indexed="64"/>
      </patternFill>
    </fill>
    <fill>
      <patternFill patternType="solid">
        <fgColor rgb="FF9AD8FF"/>
        <bgColor indexed="64"/>
      </patternFill>
    </fill>
    <fill>
      <patternFill patternType="solid">
        <fgColor rgb="FF92D050"/>
        <bgColor indexed="64"/>
      </patternFill>
    </fill>
    <fill>
      <patternFill patternType="solid">
        <fgColor theme="7"/>
        <bgColor indexed="64"/>
      </patternFill>
    </fill>
    <fill>
      <patternFill patternType="solid">
        <fgColor rgb="FFF2ECFF"/>
        <bgColor rgb="FF000000"/>
      </patternFill>
    </fill>
    <fill>
      <patternFill patternType="solid">
        <fgColor rgb="FFD5EAFF"/>
        <bgColor rgb="FF000000"/>
      </patternFill>
    </fill>
    <fill>
      <patternFill patternType="solid">
        <fgColor rgb="FF53669E"/>
        <bgColor rgb="FF000000"/>
      </patternFill>
    </fill>
    <fill>
      <patternFill patternType="solid">
        <fgColor rgb="FFF65AA7"/>
        <bgColor rgb="FF000000"/>
      </patternFill>
    </fill>
    <fill>
      <patternFill patternType="solid">
        <fgColor rgb="FF7FB3D4"/>
        <bgColor indexed="64"/>
      </patternFill>
    </fill>
    <fill>
      <patternFill patternType="solid">
        <fgColor rgb="FF92CEF3"/>
        <bgColor indexed="64"/>
      </patternFill>
    </fill>
  </fills>
  <borders count="146">
    <border>
      <left/>
      <right/>
      <top/>
      <bottom/>
      <diagonal/>
    </border>
    <border>
      <left style="medium">
        <color rgb="FF95B6EC"/>
      </left>
      <right/>
      <top style="medium">
        <color rgb="FF95B6EC"/>
      </top>
      <bottom style="medium">
        <color rgb="FF95B6EC"/>
      </bottom>
      <diagonal/>
    </border>
    <border>
      <left/>
      <right/>
      <top style="medium">
        <color rgb="FF95B6EC"/>
      </top>
      <bottom style="medium">
        <color rgb="FF95B6EC"/>
      </bottom>
      <diagonal/>
    </border>
    <border>
      <left/>
      <right style="medium">
        <color rgb="FF95B6EC"/>
      </right>
      <top style="medium">
        <color rgb="FF95B6EC"/>
      </top>
      <bottom style="medium">
        <color rgb="FF95B6EC"/>
      </bottom>
      <diagonal/>
    </border>
    <border>
      <left style="medium">
        <color rgb="FF839FDE"/>
      </left>
      <right style="medium">
        <color rgb="FF839FDE"/>
      </right>
      <top style="medium">
        <color rgb="FF839FDE"/>
      </top>
      <bottom style="thin">
        <color rgb="FF839FDE"/>
      </bottom>
      <diagonal/>
    </border>
    <border>
      <left style="medium">
        <color rgb="FF95B6EC"/>
      </left>
      <right/>
      <top style="medium">
        <color rgb="FF95B6EC"/>
      </top>
      <bottom/>
      <diagonal/>
    </border>
    <border>
      <left/>
      <right style="medium">
        <color rgb="FF95B6EC"/>
      </right>
      <top style="medium">
        <color rgb="FF95B6EC"/>
      </top>
      <bottom/>
      <diagonal/>
    </border>
    <border>
      <left/>
      <right/>
      <top style="medium">
        <color rgb="FF95B6EC"/>
      </top>
      <bottom/>
      <diagonal/>
    </border>
    <border>
      <left style="medium">
        <color rgb="FF839FDE"/>
      </left>
      <right style="medium">
        <color rgb="FF839FDE"/>
      </right>
      <top style="thin">
        <color rgb="FF839FDE"/>
      </top>
      <bottom style="thin">
        <color rgb="FF839FDE"/>
      </bottom>
      <diagonal/>
    </border>
    <border>
      <left style="medium">
        <color rgb="FF95B6EC"/>
      </left>
      <right/>
      <top/>
      <bottom/>
      <diagonal/>
    </border>
    <border>
      <left/>
      <right style="medium">
        <color rgb="FF95B6EC"/>
      </right>
      <top/>
      <bottom/>
      <diagonal/>
    </border>
    <border>
      <left style="medium">
        <color rgb="FF95B6EC"/>
      </left>
      <right/>
      <top/>
      <bottom style="thin">
        <color rgb="FF95B6EC"/>
      </bottom>
      <diagonal/>
    </border>
    <border>
      <left/>
      <right style="medium">
        <color rgb="FF95B6EC"/>
      </right>
      <top/>
      <bottom style="thin">
        <color rgb="FF95B6EC"/>
      </bottom>
      <diagonal/>
    </border>
    <border>
      <left/>
      <right/>
      <top/>
      <bottom style="thin">
        <color rgb="FF95B6EC"/>
      </bottom>
      <diagonal/>
    </border>
    <border>
      <left style="medium">
        <color rgb="FFB0B0FF"/>
      </left>
      <right style="medium">
        <color rgb="FF839FDE"/>
      </right>
      <top style="medium">
        <color rgb="FFB0B0FF"/>
      </top>
      <bottom/>
      <diagonal/>
    </border>
    <border>
      <left style="medium">
        <color rgb="FF839FDE"/>
      </left>
      <right style="thin">
        <color rgb="FF839FDE"/>
      </right>
      <top style="medium">
        <color rgb="FF839FDE"/>
      </top>
      <bottom/>
      <diagonal/>
    </border>
    <border>
      <left style="thin">
        <color rgb="FF839FDE"/>
      </left>
      <right style="medium">
        <color rgb="FF95B6EC"/>
      </right>
      <top style="medium">
        <color rgb="FF839FDE"/>
      </top>
      <bottom/>
      <diagonal/>
    </border>
    <border>
      <left style="medium">
        <color rgb="FF95B6EC"/>
      </left>
      <right style="thin">
        <color rgb="FF95B6EC"/>
      </right>
      <top style="thin">
        <color rgb="FF95B6EC"/>
      </top>
      <bottom/>
      <diagonal/>
    </border>
    <border>
      <left style="thin">
        <color rgb="FF95B6EC"/>
      </left>
      <right style="medium">
        <color rgb="FF95B6EC"/>
      </right>
      <top style="thin">
        <color rgb="FF95B6EC"/>
      </top>
      <bottom/>
      <diagonal/>
    </border>
    <border>
      <left style="medium">
        <color rgb="FF95B6EC"/>
      </left>
      <right style="thin">
        <color rgb="FF95B6EC"/>
      </right>
      <top style="thin">
        <color rgb="FF95B6EC"/>
      </top>
      <bottom style="thin">
        <color rgb="FF95B6EC"/>
      </bottom>
      <diagonal/>
    </border>
    <border>
      <left style="thin">
        <color rgb="FF95B6EC"/>
      </left>
      <right style="medium">
        <color rgb="FF95B6EC"/>
      </right>
      <top style="thin">
        <color rgb="FF95B6EC"/>
      </top>
      <bottom style="thin">
        <color rgb="FF95B6EC"/>
      </bottom>
      <diagonal/>
    </border>
    <border>
      <left/>
      <right/>
      <top style="thin">
        <color rgb="FF95B6EC"/>
      </top>
      <bottom style="thin">
        <color rgb="FF95B6EC"/>
      </bottom>
      <diagonal/>
    </border>
    <border>
      <left style="medium">
        <color rgb="FF839FDE"/>
      </left>
      <right style="medium">
        <color rgb="FF839FDE"/>
      </right>
      <top style="thin">
        <color rgb="FF839FDE"/>
      </top>
      <bottom style="medium">
        <color rgb="FF839FDE"/>
      </bottom>
      <diagonal/>
    </border>
    <border>
      <left style="medium">
        <color rgb="FFB0B0FF"/>
      </left>
      <right style="medium">
        <color rgb="FF839FDE"/>
      </right>
      <top/>
      <bottom/>
      <diagonal/>
    </border>
    <border>
      <left style="medium">
        <color rgb="FF839FDE"/>
      </left>
      <right style="thin">
        <color rgb="FF839FDE"/>
      </right>
      <top/>
      <bottom/>
      <diagonal/>
    </border>
    <border>
      <left style="thin">
        <color rgb="FF839FDE"/>
      </left>
      <right style="medium">
        <color rgb="FF95B6EC"/>
      </right>
      <top/>
      <bottom/>
      <diagonal/>
    </border>
    <border>
      <left style="medium">
        <color rgb="FF95B6EC"/>
      </left>
      <right style="thin">
        <color rgb="FF95B6EC"/>
      </right>
      <top/>
      <bottom/>
      <diagonal/>
    </border>
    <border>
      <left style="thin">
        <color rgb="FF95B6EC"/>
      </left>
      <right style="medium">
        <color rgb="FF95B6EC"/>
      </right>
      <top/>
      <bottom/>
      <diagonal/>
    </border>
    <border>
      <left/>
      <right/>
      <top style="thin">
        <color rgb="FF95B6EC"/>
      </top>
      <bottom/>
      <diagonal/>
    </border>
    <border>
      <left/>
      <right style="thin">
        <color rgb="FF8ABCC2"/>
      </right>
      <top style="medium">
        <color rgb="FF8ABCC2"/>
      </top>
      <bottom style="thin">
        <color rgb="FF8ABCC2"/>
      </bottom>
      <diagonal/>
    </border>
    <border>
      <left style="thin">
        <color rgb="FF8ABCC2"/>
      </left>
      <right style="thin">
        <color rgb="FF8ABCC2"/>
      </right>
      <top style="medium">
        <color rgb="FF8ABCC2"/>
      </top>
      <bottom style="thin">
        <color rgb="FF8ABCC2"/>
      </bottom>
      <diagonal/>
    </border>
    <border>
      <left style="thin">
        <color rgb="FF8ABCC2"/>
      </left>
      <right style="medium">
        <color rgb="FFB0B0FF"/>
      </right>
      <top style="medium">
        <color rgb="FF8ABCC2"/>
      </top>
      <bottom style="thin">
        <color rgb="FF8ABCC2"/>
      </bottom>
      <diagonal/>
    </border>
    <border>
      <left style="medium">
        <color rgb="FFB0B0FF"/>
      </left>
      <right style="medium">
        <color rgb="FF839FDE"/>
      </right>
      <top style="medium">
        <color rgb="FF8ABCC2"/>
      </top>
      <bottom style="thin">
        <color rgb="FFB0B0FF"/>
      </bottom>
      <diagonal/>
    </border>
    <border>
      <left style="medium">
        <color rgb="FF839FDE"/>
      </left>
      <right style="thin">
        <color rgb="FF95B6EC"/>
      </right>
      <top style="medium">
        <color rgb="FF8ABCC2"/>
      </top>
      <bottom style="thin">
        <color rgb="FF839FDE"/>
      </bottom>
      <diagonal/>
    </border>
    <border>
      <left style="thin">
        <color rgb="FF839FDE"/>
      </left>
      <right style="medium">
        <color rgb="FF95B6EC"/>
      </right>
      <top style="medium">
        <color rgb="FF8ABCC2"/>
      </top>
      <bottom style="thin">
        <color rgb="FF839FDE"/>
      </bottom>
      <diagonal/>
    </border>
    <border>
      <left style="medium">
        <color rgb="FF95B6EC"/>
      </left>
      <right style="thin">
        <color rgb="FF95B6EC"/>
      </right>
      <top style="medium">
        <color rgb="FF8ABCC2"/>
      </top>
      <bottom style="thin">
        <color rgb="FF9BBAFF"/>
      </bottom>
      <diagonal/>
    </border>
    <border>
      <left style="thin">
        <color rgb="FF95B6EC"/>
      </left>
      <right style="medium">
        <color rgb="FF95B6EC"/>
      </right>
      <top style="medium">
        <color rgb="FF8ABCC2"/>
      </top>
      <bottom style="thin">
        <color rgb="FF9BBAFF"/>
      </bottom>
      <diagonal/>
    </border>
    <border>
      <left/>
      <right style="thin">
        <color rgb="FF95B6EC"/>
      </right>
      <top style="medium">
        <color rgb="FF8ABCC2"/>
      </top>
      <bottom style="thin">
        <color rgb="FF9BBAFF"/>
      </bottom>
      <diagonal/>
    </border>
    <border>
      <left style="thin">
        <color rgb="FF95B6EC"/>
      </left>
      <right style="medium">
        <color rgb="FF95B6EC"/>
      </right>
      <top style="medium">
        <color rgb="FF8ABCC2"/>
      </top>
      <bottom/>
      <diagonal/>
    </border>
    <border>
      <left/>
      <right style="thin">
        <color rgb="FF8ABCC2"/>
      </right>
      <top style="thin">
        <color rgb="FF8ABCC2"/>
      </top>
      <bottom style="thin">
        <color rgb="FF8ABCC2"/>
      </bottom>
      <diagonal/>
    </border>
    <border>
      <left style="thin">
        <color rgb="FF8ABCC2"/>
      </left>
      <right style="thin">
        <color rgb="FF8ABCC2"/>
      </right>
      <top style="thin">
        <color rgb="FF8ABCC2"/>
      </top>
      <bottom style="thin">
        <color rgb="FF8ABCC2"/>
      </bottom>
      <diagonal/>
    </border>
    <border>
      <left style="thin">
        <color rgb="FF8ABCC2"/>
      </left>
      <right style="medium">
        <color rgb="FFB0B0FF"/>
      </right>
      <top style="thin">
        <color rgb="FF8ABCC2"/>
      </top>
      <bottom style="thin">
        <color rgb="FF8ABCC2"/>
      </bottom>
      <diagonal/>
    </border>
    <border>
      <left style="medium">
        <color rgb="FFB0B0FF"/>
      </left>
      <right style="medium">
        <color rgb="FF839FDE"/>
      </right>
      <top/>
      <bottom style="thin">
        <color rgb="FFB0B0FF"/>
      </bottom>
      <diagonal/>
    </border>
    <border>
      <left style="medium">
        <color rgb="FF839FDE"/>
      </left>
      <right style="thin">
        <color rgb="FF95B6EC"/>
      </right>
      <top/>
      <bottom style="thin">
        <color rgb="FF839FDE"/>
      </bottom>
      <diagonal/>
    </border>
    <border>
      <left style="thin">
        <color rgb="FF839FDE"/>
      </left>
      <right style="medium">
        <color rgb="FF95B6EC"/>
      </right>
      <top/>
      <bottom style="thin">
        <color rgb="FF839FDE"/>
      </bottom>
      <diagonal/>
    </border>
    <border>
      <left style="medium">
        <color rgb="FF95B6EC"/>
      </left>
      <right style="thin">
        <color rgb="FF95B6EC"/>
      </right>
      <top/>
      <bottom style="thin">
        <color rgb="FF95B6EC"/>
      </bottom>
      <diagonal/>
    </border>
    <border>
      <left style="thin">
        <color rgb="FF95B6EC"/>
      </left>
      <right style="medium">
        <color rgb="FF95B6EC"/>
      </right>
      <top/>
      <bottom style="thin">
        <color rgb="FF95B6EC"/>
      </bottom>
      <diagonal/>
    </border>
    <border>
      <left/>
      <right style="thin">
        <color rgb="FF95B6EC"/>
      </right>
      <top/>
      <bottom style="thin">
        <color rgb="FF95B6EC"/>
      </bottom>
      <diagonal/>
    </border>
    <border>
      <left style="medium">
        <color rgb="FFB0B0FF"/>
      </left>
      <right style="medium">
        <color rgb="FF839FDE"/>
      </right>
      <top style="thin">
        <color rgb="FFB0B0FF"/>
      </top>
      <bottom style="thin">
        <color rgb="FFB0B0FF"/>
      </bottom>
      <diagonal/>
    </border>
    <border>
      <left style="medium">
        <color rgb="FF839FDE"/>
      </left>
      <right style="thin">
        <color rgb="FF95B6EC"/>
      </right>
      <top style="thin">
        <color rgb="FF839FDE"/>
      </top>
      <bottom style="thin">
        <color rgb="FF839FDE"/>
      </bottom>
      <diagonal/>
    </border>
    <border>
      <left style="thin">
        <color rgb="FF839FDE"/>
      </left>
      <right style="medium">
        <color rgb="FF95B6EC"/>
      </right>
      <top style="thin">
        <color rgb="FF839FDE"/>
      </top>
      <bottom style="thin">
        <color rgb="FF839FDE"/>
      </bottom>
      <diagonal/>
    </border>
    <border>
      <left/>
      <right style="thin">
        <color rgb="FF95B6EC"/>
      </right>
      <top style="thin">
        <color rgb="FF95B6EC"/>
      </top>
      <bottom style="thin">
        <color rgb="FF95B6EC"/>
      </bottom>
      <diagonal/>
    </border>
    <border>
      <left/>
      <right style="thin">
        <color rgb="FF95B6EC"/>
      </right>
      <top style="thin">
        <color rgb="FF95B6EC"/>
      </top>
      <bottom/>
      <diagonal/>
    </border>
    <border>
      <left style="medium">
        <color rgb="FFB0B0FF"/>
      </left>
      <right style="medium">
        <color rgb="FF839FDE"/>
      </right>
      <top style="thin">
        <color rgb="FFB0B0FF"/>
      </top>
      <bottom/>
      <diagonal/>
    </border>
    <border>
      <left style="medium">
        <color rgb="FF839FDE"/>
      </left>
      <right style="thin">
        <color rgb="FF95B6EC"/>
      </right>
      <top style="thin">
        <color rgb="FF839FDE"/>
      </top>
      <bottom/>
      <diagonal/>
    </border>
    <border>
      <left style="thin">
        <color rgb="FF839FDE"/>
      </left>
      <right style="medium">
        <color rgb="FF95B6EC"/>
      </right>
      <top style="thin">
        <color rgb="FF839FDE"/>
      </top>
      <bottom/>
      <diagonal/>
    </border>
    <border>
      <left style="medium">
        <color rgb="FF95B6EC"/>
      </left>
      <right style="thin">
        <color rgb="FF95B6EC"/>
      </right>
      <top style="thin">
        <color rgb="FF839FDE"/>
      </top>
      <bottom/>
      <diagonal/>
    </border>
    <border>
      <left style="thin">
        <color rgb="FF95B6EC"/>
      </left>
      <right style="medium">
        <color rgb="FF95B6EC"/>
      </right>
      <top style="thin">
        <color rgb="FF839FDE"/>
      </top>
      <bottom/>
      <diagonal/>
    </border>
    <border>
      <left/>
      <right style="thin">
        <color rgb="FF95B6EC"/>
      </right>
      <top style="thin">
        <color rgb="FF839FDE"/>
      </top>
      <bottom/>
      <diagonal/>
    </border>
    <border>
      <left/>
      <right style="thin">
        <color rgb="FF8ABCC2"/>
      </right>
      <top style="thin">
        <color rgb="FF8ABCC2"/>
      </top>
      <bottom style="medium">
        <color rgb="FF8ABCC2"/>
      </bottom>
      <diagonal/>
    </border>
    <border>
      <left style="thin">
        <color rgb="FF8ABCC2"/>
      </left>
      <right style="thin">
        <color rgb="FF8ABCC2"/>
      </right>
      <top style="thin">
        <color rgb="FF8ABCC2"/>
      </top>
      <bottom style="medium">
        <color rgb="FF8ABCC2"/>
      </bottom>
      <diagonal/>
    </border>
    <border>
      <left style="thin">
        <color rgb="FF8ABCC2"/>
      </left>
      <right style="medium">
        <color rgb="FFB0B0FF"/>
      </right>
      <top style="thin">
        <color rgb="FF8ABCC2"/>
      </top>
      <bottom style="medium">
        <color rgb="FF8ABCC2"/>
      </bottom>
      <diagonal/>
    </border>
    <border>
      <left style="medium">
        <color rgb="FFB0B0FF"/>
      </left>
      <right style="medium">
        <color rgb="FF839FDE"/>
      </right>
      <top style="thin">
        <color rgb="FFB0B0FF"/>
      </top>
      <bottom style="medium">
        <color rgb="FFB0B0FF"/>
      </bottom>
      <diagonal/>
    </border>
    <border>
      <left style="medium">
        <color rgb="FF839FDE"/>
      </left>
      <right style="thin">
        <color rgb="FF95B6EC"/>
      </right>
      <top style="thin">
        <color rgb="FF839FDE"/>
      </top>
      <bottom style="medium">
        <color rgb="FF839FDE"/>
      </bottom>
      <diagonal/>
    </border>
    <border>
      <left style="thin">
        <color rgb="FF839FDE"/>
      </left>
      <right style="medium">
        <color rgb="FF95B6EC"/>
      </right>
      <top style="thin">
        <color rgb="FF839FDE"/>
      </top>
      <bottom style="medium">
        <color rgb="FF839FDE"/>
      </bottom>
      <diagonal/>
    </border>
    <border>
      <left style="medium">
        <color rgb="FF95B6EC"/>
      </left>
      <right style="thin">
        <color rgb="FF95B6EC"/>
      </right>
      <top style="thin">
        <color rgb="FF95B6EC"/>
      </top>
      <bottom style="medium">
        <color rgb="FF95B6EC"/>
      </bottom>
      <diagonal/>
    </border>
    <border>
      <left style="thin">
        <color rgb="FF95B6EC"/>
      </left>
      <right style="medium">
        <color rgb="FF95B6EC"/>
      </right>
      <top style="thin">
        <color rgb="FF95B6EC"/>
      </top>
      <bottom style="medium">
        <color rgb="FF95B6EC"/>
      </bottom>
      <diagonal/>
    </border>
    <border>
      <left/>
      <right style="thin">
        <color rgb="FF95B6EC"/>
      </right>
      <top style="thin">
        <color rgb="FF95B6EC"/>
      </top>
      <bottom style="medium">
        <color rgb="FF95B6EC"/>
      </bottom>
      <diagonal/>
    </border>
    <border>
      <left style="medium">
        <color rgb="FFB0B0FF"/>
      </left>
      <right/>
      <top style="medium">
        <color rgb="FFB0B0FF"/>
      </top>
      <bottom style="thin">
        <color rgb="FFB0B0FF"/>
      </bottom>
      <diagonal/>
    </border>
    <border>
      <left style="medium">
        <color rgb="FF839FDE"/>
      </left>
      <right style="thin">
        <color rgb="FF839FDE"/>
      </right>
      <top style="medium">
        <color rgb="FF839FDE"/>
      </top>
      <bottom style="thin">
        <color rgb="FF839FDE"/>
      </bottom>
      <diagonal/>
    </border>
    <border>
      <left style="thin">
        <color rgb="FF839FDE"/>
      </left>
      <right style="medium">
        <color rgb="FF95B6EC"/>
      </right>
      <top style="medium">
        <color rgb="FF839FDE"/>
      </top>
      <bottom style="thin">
        <color rgb="FF839FDE"/>
      </bottom>
      <diagonal/>
    </border>
    <border>
      <left style="medium">
        <color rgb="FF95B6EC"/>
      </left>
      <right style="thin">
        <color rgb="FF95B6EC"/>
      </right>
      <top style="medium">
        <color rgb="FF95B6EC"/>
      </top>
      <bottom style="thin">
        <color rgb="FF95B6EC"/>
      </bottom>
      <diagonal/>
    </border>
    <border>
      <left style="thin">
        <color rgb="FF95B6EC"/>
      </left>
      <right style="medium">
        <color rgb="FF839FDE"/>
      </right>
      <top style="medium">
        <color rgb="FF95B6EC"/>
      </top>
      <bottom style="thin">
        <color rgb="FF95B6EC"/>
      </bottom>
      <diagonal/>
    </border>
    <border>
      <left style="medium">
        <color rgb="FFB0B0FF"/>
      </left>
      <right/>
      <top style="thin">
        <color rgb="FFB0B0FF"/>
      </top>
      <bottom style="thin">
        <color rgb="FFB0B0FF"/>
      </bottom>
      <diagonal/>
    </border>
    <border>
      <left style="medium">
        <color rgb="FF839FDE"/>
      </left>
      <right style="thin">
        <color rgb="FF839FDE"/>
      </right>
      <top style="thin">
        <color rgb="FF839FDE"/>
      </top>
      <bottom style="thin">
        <color rgb="FFB0B0FF"/>
      </bottom>
      <diagonal/>
    </border>
    <border>
      <left style="thin">
        <color rgb="FF839FDE"/>
      </left>
      <right style="medium">
        <color rgb="FF95B6EC"/>
      </right>
      <top style="thin">
        <color rgb="FF839FDE"/>
      </top>
      <bottom style="thin">
        <color rgb="FFB0B0FF"/>
      </bottom>
      <diagonal/>
    </border>
    <border>
      <left style="thin">
        <color rgb="FF95B6EC"/>
      </left>
      <right style="medium">
        <color rgb="FF839FDE"/>
      </right>
      <top style="thin">
        <color rgb="FF95B6EC"/>
      </top>
      <bottom style="thin">
        <color rgb="FF95B6EC"/>
      </bottom>
      <diagonal/>
    </border>
    <border>
      <left style="medium">
        <color rgb="FFB0B0FF"/>
      </left>
      <right/>
      <top style="thin">
        <color rgb="FFB0B0FF"/>
      </top>
      <bottom/>
      <diagonal/>
    </border>
    <border>
      <left style="medium">
        <color rgb="FF95B6EC"/>
      </left>
      <right/>
      <top style="thin">
        <color rgb="FFB0B0FF"/>
      </top>
      <bottom/>
      <diagonal/>
    </border>
    <border>
      <left/>
      <right/>
      <top style="thin">
        <color rgb="FFB0B0FF"/>
      </top>
      <bottom/>
      <diagonal/>
    </border>
    <border>
      <left style="medium">
        <color rgb="FF839FDE"/>
      </left>
      <right style="thin">
        <color rgb="FF95B6EC"/>
      </right>
      <top/>
      <bottom style="thin">
        <color rgb="FF95B6EC"/>
      </bottom>
      <diagonal/>
    </border>
    <border>
      <left style="thin">
        <color rgb="FF95B6EC"/>
      </left>
      <right style="medium">
        <color rgb="FF839FDE"/>
      </right>
      <top/>
      <bottom/>
      <diagonal/>
    </border>
    <border>
      <left style="medium">
        <color rgb="FF839FDE"/>
      </left>
      <right style="thin">
        <color rgb="FF95B6EC"/>
      </right>
      <top style="thin">
        <color rgb="FF95B6EC"/>
      </top>
      <bottom style="thin">
        <color rgb="FF95B6EC"/>
      </bottom>
      <diagonal/>
    </border>
    <border>
      <left style="thin">
        <color rgb="FF95B6EC"/>
      </left>
      <right style="medium">
        <color rgb="FF839FDE"/>
      </right>
      <top style="thin">
        <color rgb="FF95B6EC"/>
      </top>
      <bottom/>
      <diagonal/>
    </border>
    <border>
      <left style="medium">
        <color rgb="FF839FDE"/>
      </left>
      <right/>
      <top style="medium">
        <color rgb="FF839FDE"/>
      </top>
      <bottom/>
      <diagonal/>
    </border>
    <border>
      <left/>
      <right style="medium">
        <color rgb="FF839FDE"/>
      </right>
      <top style="medium">
        <color rgb="FF839FDE"/>
      </top>
      <bottom/>
      <diagonal/>
    </border>
    <border>
      <left style="medium">
        <color rgb="FFB0B0FF"/>
      </left>
      <right/>
      <top/>
      <bottom/>
      <diagonal/>
    </border>
    <border>
      <left style="medium">
        <color rgb="FF839FDE"/>
      </left>
      <right/>
      <top/>
      <bottom/>
      <diagonal/>
    </border>
    <border>
      <left/>
      <right style="medium">
        <color rgb="FF839FDE"/>
      </right>
      <top/>
      <bottom/>
      <diagonal/>
    </border>
    <border>
      <left style="medium">
        <color rgb="FF839FDE"/>
      </left>
      <right style="thin">
        <color rgb="FF95B6EC"/>
      </right>
      <top style="thin">
        <color rgb="FF95B6EC"/>
      </top>
      <bottom/>
      <diagonal/>
    </border>
    <border>
      <left style="medium">
        <color rgb="FF95B6EC"/>
      </left>
      <right/>
      <top style="thin">
        <color rgb="FF95B6EC"/>
      </top>
      <bottom/>
      <diagonal/>
    </border>
    <border>
      <left/>
      <right style="medium">
        <color rgb="FF95B6EC"/>
      </right>
      <top style="thin">
        <color rgb="FF95B6EC"/>
      </top>
      <bottom/>
      <diagonal/>
    </border>
    <border>
      <left style="medium">
        <color rgb="FF95B6EC"/>
      </left>
      <right/>
      <top/>
      <bottom style="medium">
        <color rgb="FF95B6EC"/>
      </bottom>
      <diagonal/>
    </border>
    <border>
      <left/>
      <right style="medium">
        <color rgb="FF95B6EC"/>
      </right>
      <top/>
      <bottom style="medium">
        <color rgb="FF95B6EC"/>
      </bottom>
      <diagonal/>
    </border>
    <border>
      <left/>
      <right/>
      <top/>
      <bottom style="medium">
        <color rgb="FF95B6EC"/>
      </bottom>
      <diagonal/>
    </border>
    <border>
      <left style="medium">
        <color rgb="FF839FDE"/>
      </left>
      <right/>
      <top/>
      <bottom style="medium">
        <color rgb="FF839FDE"/>
      </bottom>
      <diagonal/>
    </border>
    <border>
      <left/>
      <right style="medium">
        <color rgb="FF839FDE"/>
      </right>
      <top/>
      <bottom style="medium">
        <color rgb="FF839FDE"/>
      </bottom>
      <diagonal/>
    </border>
    <border>
      <left style="medium">
        <color rgb="FFB0B0FF"/>
      </left>
      <right/>
      <top/>
      <bottom style="medium">
        <color rgb="FFB0B0FF"/>
      </bottom>
      <diagonal/>
    </border>
    <border>
      <left style="medium">
        <color rgb="FF95B6EC"/>
      </left>
      <right/>
      <top/>
      <bottom style="medium">
        <color rgb="FFB0B0FF"/>
      </bottom>
      <diagonal/>
    </border>
    <border>
      <left/>
      <right/>
      <top/>
      <bottom style="medium">
        <color rgb="FFB0B0FF"/>
      </bottom>
      <diagonal/>
    </border>
    <border>
      <left style="medium">
        <color rgb="FF839FDE"/>
      </left>
      <right/>
      <top style="medium">
        <color rgb="FF95B6EC"/>
      </top>
      <bottom style="medium">
        <color rgb="FF839FDE"/>
      </bottom>
      <diagonal/>
    </border>
    <border>
      <left/>
      <right/>
      <top style="medium">
        <color rgb="FF95B6EC"/>
      </top>
      <bottom style="medium">
        <color rgb="FF839FDE"/>
      </bottom>
      <diagonal/>
    </border>
    <border>
      <left/>
      <right style="medium">
        <color rgb="FF839FDE"/>
      </right>
      <top style="medium">
        <color rgb="FF95B6EC"/>
      </top>
      <bottom style="medium">
        <color rgb="FF839FDE"/>
      </bottom>
      <diagonal/>
    </border>
    <border>
      <left style="medium">
        <color rgb="FF8ABCC2"/>
      </left>
      <right style="thin">
        <color rgb="FF8ABCC2"/>
      </right>
      <top style="medium">
        <color rgb="FF8ABCC2"/>
      </top>
      <bottom style="thin">
        <color rgb="FF8ABCC2"/>
      </bottom>
      <diagonal/>
    </border>
    <border>
      <left style="medium">
        <color rgb="FF8ABCC2"/>
      </left>
      <right style="thin">
        <color rgb="FF8ABCC2"/>
      </right>
      <top style="thin">
        <color rgb="FF8ABCC2"/>
      </top>
      <bottom style="thin">
        <color rgb="FF8ABCC2"/>
      </bottom>
      <diagonal/>
    </border>
    <border>
      <left/>
      <right style="medium">
        <color rgb="FF839FDE"/>
      </right>
      <top style="thin">
        <color rgb="FFB0B0FF"/>
      </top>
      <bottom style="thin">
        <color rgb="FFB0B0FF"/>
      </bottom>
      <diagonal/>
    </border>
    <border>
      <left/>
      <right style="thin">
        <color rgb="FF95B6EC"/>
      </right>
      <top style="thin">
        <color rgb="FF839FDE"/>
      </top>
      <bottom style="thin">
        <color rgb="FF839FDE"/>
      </bottom>
      <diagonal/>
    </border>
    <border>
      <left/>
      <right style="medium">
        <color rgb="FF839FDE"/>
      </right>
      <top/>
      <bottom style="thin">
        <color rgb="FFB0B0FF"/>
      </bottom>
      <diagonal/>
    </border>
    <border>
      <left/>
      <right style="thin">
        <color rgb="FF95B6EC"/>
      </right>
      <top/>
      <bottom style="thin">
        <color rgb="FF839FDE"/>
      </bottom>
      <diagonal/>
    </border>
    <border>
      <left style="medium">
        <color rgb="FF8ABCC2"/>
      </left>
      <right style="thin">
        <color rgb="FF8ABCC2"/>
      </right>
      <top style="thin">
        <color rgb="FF8ABCC2"/>
      </top>
      <bottom style="medium">
        <color rgb="FF8ABCC2"/>
      </bottom>
      <diagonal/>
    </border>
    <border>
      <left style="medium">
        <color rgb="FF839FDE"/>
      </left>
      <right style="thin">
        <color rgb="FF95B6EC"/>
      </right>
      <top/>
      <bottom/>
      <diagonal/>
    </border>
    <border>
      <left style="thin">
        <color rgb="FF95B6EC"/>
      </left>
      <right style="medium">
        <color rgb="FF839FDE"/>
      </right>
      <top/>
      <bottom style="thin">
        <color rgb="FF95B6EC"/>
      </bottom>
      <diagonal/>
    </border>
    <border>
      <left style="thin">
        <color rgb="FF839FDE"/>
      </left>
      <right/>
      <top style="medium">
        <color rgb="FF839FDE"/>
      </top>
      <bottom/>
      <diagonal/>
    </border>
    <border>
      <left style="thin">
        <color rgb="FF839FDE"/>
      </left>
      <right/>
      <top/>
      <bottom/>
      <diagonal/>
    </border>
    <border>
      <left style="thin">
        <color rgb="FF839FDE"/>
      </left>
      <right/>
      <top style="medium">
        <color rgb="FF8ABCC2"/>
      </top>
      <bottom style="thin">
        <color rgb="FF839FDE"/>
      </bottom>
      <diagonal/>
    </border>
    <border>
      <left style="medium">
        <color rgb="FF8BABE6"/>
      </left>
      <right style="thin">
        <color rgb="FF95B6EC"/>
      </right>
      <top style="medium">
        <color rgb="FF8ABCC2"/>
      </top>
      <bottom style="thin">
        <color rgb="FF9BBAFF"/>
      </bottom>
      <diagonal/>
    </border>
    <border>
      <left style="thin">
        <color rgb="FF839FDE"/>
      </left>
      <right/>
      <top/>
      <bottom style="thin">
        <color rgb="FF839FDE"/>
      </bottom>
      <diagonal/>
    </border>
    <border>
      <left style="medium">
        <color rgb="FF8BABE6"/>
      </left>
      <right style="thin">
        <color rgb="FF95B6EC"/>
      </right>
      <top/>
      <bottom style="thin">
        <color rgb="FF95B6EC"/>
      </bottom>
      <diagonal/>
    </border>
    <border>
      <left style="thin">
        <color rgb="FF839FDE"/>
      </left>
      <right/>
      <top style="thin">
        <color rgb="FF839FDE"/>
      </top>
      <bottom style="thin">
        <color rgb="FF839FDE"/>
      </bottom>
      <diagonal/>
    </border>
    <border>
      <left style="medium">
        <color rgb="FF8BABE6"/>
      </left>
      <right style="thin">
        <color rgb="FF95B6EC"/>
      </right>
      <top style="thin">
        <color rgb="FF95B6EC"/>
      </top>
      <bottom style="thin">
        <color rgb="FF95B6EC"/>
      </bottom>
      <diagonal/>
    </border>
    <border>
      <left style="thin">
        <color rgb="FF839FDE"/>
      </left>
      <right style="medium">
        <color rgb="FF839FDE"/>
      </right>
      <top style="thin">
        <color rgb="FF839FDE"/>
      </top>
      <bottom style="thin">
        <color rgb="FF839FDE"/>
      </bottom>
      <diagonal/>
    </border>
    <border>
      <left style="medium">
        <color rgb="FF8BABE6"/>
      </left>
      <right style="thin">
        <color rgb="FF95B6EC"/>
      </right>
      <top style="thin">
        <color rgb="FF95B6EC"/>
      </top>
      <bottom/>
      <diagonal/>
    </border>
    <border>
      <left style="thin">
        <color rgb="FF839FDE"/>
      </left>
      <right/>
      <top style="thin">
        <color rgb="FF839FDE"/>
      </top>
      <bottom style="medium">
        <color rgb="FF839FDE"/>
      </bottom>
      <diagonal/>
    </border>
    <border>
      <left style="medium">
        <color rgb="FF8BABE6"/>
      </left>
      <right style="thin">
        <color rgb="FF95B6EC"/>
      </right>
      <top style="thin">
        <color rgb="FF95B6EC"/>
      </top>
      <bottom style="medium">
        <color rgb="FF95B6EC"/>
      </bottom>
      <diagonal/>
    </border>
    <border>
      <left style="medium">
        <color rgb="FF95B6EC"/>
      </left>
      <right style="thin">
        <color rgb="FF95B6EC"/>
      </right>
      <top style="medium">
        <color rgb="FF8ABCC2"/>
      </top>
      <bottom style="thin">
        <color rgb="FF95B6EC"/>
      </bottom>
      <diagonal/>
    </border>
    <border>
      <left style="thin">
        <color rgb="FF95B6EC"/>
      </left>
      <right style="medium">
        <color rgb="FF95B6EC"/>
      </right>
      <top style="medium">
        <color rgb="FF8ABCC2"/>
      </top>
      <bottom style="thin">
        <color rgb="FF95B6EC"/>
      </bottom>
      <diagonal/>
    </border>
    <border>
      <left style="medium">
        <color rgb="FFB0B0FF"/>
      </left>
      <right style="medium">
        <color rgb="FF839FDE"/>
      </right>
      <top style="thin">
        <color rgb="FFB0B0FF"/>
      </top>
      <bottom style="medium">
        <color rgb="FF8ABCC2"/>
      </bottom>
      <diagonal/>
    </border>
    <border>
      <left style="medium">
        <color rgb="FF839FDE"/>
      </left>
      <right style="thin">
        <color rgb="FF95B6EC"/>
      </right>
      <top style="thin">
        <color rgb="FF839FDE"/>
      </top>
      <bottom style="medium">
        <color rgb="FF8ABCC2"/>
      </bottom>
      <diagonal/>
    </border>
    <border>
      <left style="thin">
        <color rgb="FF839FDE"/>
      </left>
      <right style="medium">
        <color rgb="FF95B6EC"/>
      </right>
      <top style="thin">
        <color rgb="FF839FDE"/>
      </top>
      <bottom style="medium">
        <color rgb="FF8ABCC2"/>
      </bottom>
      <diagonal/>
    </border>
    <border>
      <left/>
      <right style="thin">
        <color rgb="FF95B6EC"/>
      </right>
      <top style="thin">
        <color rgb="FF95B6EC"/>
      </top>
      <bottom style="medium">
        <color rgb="FF8ABCC2"/>
      </bottom>
      <diagonal/>
    </border>
    <border>
      <left style="thin">
        <color rgb="FF95B6EC"/>
      </left>
      <right style="medium">
        <color rgb="FF95B6EC"/>
      </right>
      <top style="thin">
        <color rgb="FF95B6EC"/>
      </top>
      <bottom style="medium">
        <color rgb="FF8ABCC2"/>
      </bottom>
      <diagonal/>
    </border>
    <border>
      <left style="medium">
        <color rgb="FF95B6EC"/>
      </left>
      <right style="thin">
        <color rgb="FF95B6EC"/>
      </right>
      <top style="thin">
        <color rgb="FF95B6EC"/>
      </top>
      <bottom style="medium">
        <color rgb="FF8ABCC2"/>
      </bottom>
      <diagonal/>
    </border>
    <border>
      <left style="medium">
        <color rgb="FFB0B0FF"/>
      </left>
      <right/>
      <top/>
      <bottom style="thin">
        <color rgb="FFB0B0FF"/>
      </bottom>
      <diagonal/>
    </border>
    <border>
      <left style="medium">
        <color rgb="FF839FDE"/>
      </left>
      <right style="thin">
        <color rgb="FF839FDE"/>
      </right>
      <top/>
      <bottom style="thin">
        <color rgb="FF839FDE"/>
      </bottom>
      <diagonal/>
    </border>
    <border>
      <left style="medium">
        <color rgb="FF95B6EC"/>
      </left>
      <right/>
      <top style="thin">
        <color rgb="FF95B6EC"/>
      </top>
      <bottom style="thin">
        <color rgb="FF95B6EC"/>
      </bottom>
      <diagonal/>
    </border>
    <border>
      <left/>
      <right/>
      <top/>
      <bottom style="medium">
        <color rgb="FF8ABCC2"/>
      </bottom>
      <diagonal/>
    </border>
    <border>
      <left style="medium">
        <color rgb="FFB0B0FF"/>
      </left>
      <right style="medium">
        <color rgb="FF839FDE"/>
      </right>
      <top/>
      <bottom style="medium">
        <color rgb="FFB0B0FF"/>
      </bottom>
      <diagonal/>
    </border>
    <border>
      <left style="medium">
        <color rgb="FF839FDE"/>
      </left>
      <right style="thin">
        <color rgb="FF839FDE"/>
      </right>
      <top/>
      <bottom style="medium">
        <color rgb="FF839FDE"/>
      </bottom>
      <diagonal/>
    </border>
    <border>
      <left style="thin">
        <color rgb="FF839FDE"/>
      </left>
      <right style="medium">
        <color rgb="FF95B6EC"/>
      </right>
      <top/>
      <bottom style="medium">
        <color rgb="FF839FDE"/>
      </bottom>
      <diagonal/>
    </border>
    <border>
      <left style="medium">
        <color rgb="FF95B6EC"/>
      </left>
      <right/>
      <top style="thin">
        <color rgb="FF95B6EC"/>
      </top>
      <bottom style="medium">
        <color rgb="FF95B6EC"/>
      </bottom>
      <diagonal/>
    </border>
    <border>
      <left/>
      <right/>
      <top style="thin">
        <color rgb="FF95B6EC"/>
      </top>
      <bottom style="medium">
        <color rgb="FF95B6EC"/>
      </bottom>
      <diagonal/>
    </border>
    <border>
      <left style="medium">
        <color rgb="FF95B6EC"/>
      </left>
      <right style="thin">
        <color rgb="FF95B6EC"/>
      </right>
      <top/>
      <bottom style="medium">
        <color rgb="FF95B6EC"/>
      </bottom>
      <diagonal/>
    </border>
    <border>
      <left style="thin">
        <color rgb="FF95B6EC"/>
      </left>
      <right style="medium">
        <color rgb="FF95B6EC"/>
      </right>
      <top/>
      <bottom style="medium">
        <color rgb="FF95B6EC"/>
      </bottom>
      <diagonal/>
    </border>
    <border>
      <left style="medium">
        <color rgb="FF8ABCC2"/>
      </left>
      <right style="thin">
        <color rgb="FF8ABCC2"/>
      </right>
      <top/>
      <bottom style="thin">
        <color rgb="FF8ABCC2"/>
      </bottom>
      <diagonal/>
    </border>
    <border>
      <left style="thin">
        <color rgb="FF8ABCC2"/>
      </left>
      <right style="thin">
        <color rgb="FF8ABCC2"/>
      </right>
      <top/>
      <bottom style="thin">
        <color rgb="FF8ABCC2"/>
      </bottom>
      <diagonal/>
    </border>
    <border>
      <left style="thin">
        <color rgb="FF8ABCC2"/>
      </left>
      <right style="medium">
        <color rgb="FFB0B0FF"/>
      </right>
      <top/>
      <bottom style="thin">
        <color rgb="FF8ABCC2"/>
      </bottom>
      <diagonal/>
    </border>
  </borders>
  <cellStyleXfs count="1">
    <xf numFmtId="0" fontId="0" fillId="0" borderId="0"/>
  </cellStyleXfs>
  <cellXfs count="271">
    <xf numFmtId="0" fontId="0" fillId="0" borderId="0" xfId="0"/>
    <xf numFmtId="0" fontId="1" fillId="0" borderId="0" xfId="0" applyFont="1"/>
    <xf numFmtId="0" fontId="1" fillId="0" borderId="0" xfId="0" applyFont="1" applyAlignment="1">
      <alignment horizontal="center"/>
    </xf>
    <xf numFmtId="49" fontId="1" fillId="0" borderId="0" xfId="0" applyNumberFormat="1" applyFont="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6" xfId="0" applyFont="1" applyFill="1" applyBorder="1" applyAlignment="1">
      <alignment horizontal="center" vertical="center" wrapText="1"/>
    </xf>
    <xf numFmtId="0" fontId="1" fillId="3" borderId="0" xfId="0" applyFont="1" applyFill="1"/>
    <xf numFmtId="0" fontId="3"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 fillId="4" borderId="0" xfId="0" applyFont="1" applyFill="1"/>
    <xf numFmtId="0" fontId="1" fillId="5" borderId="0" xfId="0" applyFont="1" applyFill="1"/>
    <xf numFmtId="0" fontId="5" fillId="2" borderId="8"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 fillId="6" borderId="0" xfId="0" applyFont="1" applyFill="1"/>
    <xf numFmtId="0" fontId="1" fillId="7" borderId="0" xfId="0" applyFont="1" applyFill="1"/>
    <xf numFmtId="0" fontId="1" fillId="8" borderId="0" xfId="0" applyFont="1" applyFill="1"/>
    <xf numFmtId="0" fontId="4" fillId="0" borderId="0" xfId="0" applyFont="1" applyBorder="1" applyAlignment="1">
      <alignment horizontal="center" textRotation="90"/>
    </xf>
    <xf numFmtId="0" fontId="4" fillId="9" borderId="14" xfId="0" applyFont="1" applyFill="1" applyBorder="1" applyAlignment="1">
      <alignment horizontal="center" textRotation="90"/>
    </xf>
    <xf numFmtId="49" fontId="4" fillId="4" borderId="15" xfId="0" applyNumberFormat="1" applyFont="1" applyFill="1" applyBorder="1" applyAlignment="1">
      <alignment horizontal="center" textRotation="90" shrinkToFit="1"/>
    </xf>
    <xf numFmtId="49" fontId="4" fillId="4" borderId="16" xfId="0" applyNumberFormat="1" applyFont="1" applyFill="1" applyBorder="1" applyAlignment="1">
      <alignment horizontal="center" textRotation="90"/>
    </xf>
    <xf numFmtId="0" fontId="7" fillId="2" borderId="17" xfId="0" applyFont="1" applyFill="1" applyBorder="1" applyAlignment="1">
      <alignment horizontal="center" vertical="center" textRotation="90"/>
    </xf>
    <xf numFmtId="0" fontId="7" fillId="2" borderId="18" xfId="0" applyFont="1" applyFill="1" applyBorder="1" applyAlignment="1">
      <alignment horizontal="center" vertical="center" textRotation="90"/>
    </xf>
    <xf numFmtId="0" fontId="7" fillId="2" borderId="19" xfId="0" applyFont="1" applyFill="1" applyBorder="1" applyAlignment="1">
      <alignment horizontal="center" vertical="center" textRotation="90"/>
    </xf>
    <xf numFmtId="0" fontId="7" fillId="2" borderId="20" xfId="0" applyFont="1" applyFill="1" applyBorder="1" applyAlignment="1">
      <alignment horizontal="center" vertical="center" textRotation="90"/>
    </xf>
    <xf numFmtId="0" fontId="7" fillId="2" borderId="19" xfId="0" applyFont="1" applyFill="1" applyBorder="1" applyAlignment="1">
      <alignment horizontal="center" vertical="center" textRotation="90" wrapText="1"/>
    </xf>
    <xf numFmtId="0" fontId="7" fillId="2" borderId="17" xfId="0" applyFont="1" applyFill="1" applyBorder="1" applyAlignment="1">
      <alignment horizontal="center" vertical="center" textRotation="90" wrapText="1"/>
    </xf>
    <xf numFmtId="0" fontId="7" fillId="2" borderId="21" xfId="0" applyFont="1" applyFill="1" applyBorder="1" applyAlignment="1">
      <alignment horizontal="center" vertical="center" textRotation="90"/>
    </xf>
    <xf numFmtId="0" fontId="4" fillId="0" borderId="0" xfId="0" applyFont="1" applyBorder="1" applyAlignment="1">
      <alignment horizontal="center" textRotation="90" wrapText="1"/>
    </xf>
    <xf numFmtId="0" fontId="5" fillId="2" borderId="22" xfId="0" applyFont="1" applyFill="1" applyBorder="1" applyAlignment="1">
      <alignment horizontal="center" vertical="center" wrapText="1"/>
    </xf>
    <xf numFmtId="0" fontId="4" fillId="9" borderId="23" xfId="0" applyFont="1" applyFill="1" applyBorder="1" applyAlignment="1">
      <alignment horizontal="center" textRotation="90"/>
    </xf>
    <xf numFmtId="49" fontId="4" fillId="4" borderId="24" xfId="0" applyNumberFormat="1" applyFont="1" applyFill="1" applyBorder="1" applyAlignment="1">
      <alignment horizontal="center" textRotation="90" shrinkToFit="1"/>
    </xf>
    <xf numFmtId="49" fontId="4" fillId="4" borderId="25" xfId="0" applyNumberFormat="1" applyFont="1" applyFill="1" applyBorder="1" applyAlignment="1">
      <alignment horizontal="center" textRotation="90"/>
    </xf>
    <xf numFmtId="0" fontId="7" fillId="2" borderId="26" xfId="0" applyFont="1" applyFill="1" applyBorder="1" applyAlignment="1">
      <alignment horizontal="center" vertical="center" textRotation="90"/>
    </xf>
    <xf numFmtId="0" fontId="7" fillId="2" borderId="27" xfId="0" applyFont="1" applyFill="1" applyBorder="1" applyAlignment="1">
      <alignment horizontal="center" vertical="center" textRotation="90"/>
    </xf>
    <xf numFmtId="0" fontId="7" fillId="2" borderId="26" xfId="0" applyFont="1" applyFill="1" applyBorder="1" applyAlignment="1">
      <alignment horizontal="center" vertical="center" textRotation="90" wrapText="1"/>
    </xf>
    <xf numFmtId="0" fontId="4" fillId="0" borderId="0" xfId="0" applyFont="1" applyBorder="1" applyAlignment="1">
      <alignment horizontal="center"/>
    </xf>
    <xf numFmtId="0" fontId="4" fillId="0" borderId="0" xfId="0" applyFont="1" applyBorder="1"/>
    <xf numFmtId="0" fontId="7" fillId="2" borderId="28" xfId="0" applyFont="1" applyFill="1" applyBorder="1" applyAlignment="1">
      <alignment horizontal="center" vertical="center" textRotation="90"/>
    </xf>
    <xf numFmtId="0" fontId="4" fillId="0" borderId="9" xfId="0" applyFont="1" applyBorder="1"/>
    <xf numFmtId="0" fontId="4" fillId="0" borderId="0" xfId="0" applyFont="1"/>
    <xf numFmtId="0" fontId="4" fillId="0" borderId="29" xfId="0" applyFont="1" applyBorder="1"/>
    <xf numFmtId="0" fontId="1" fillId="7" borderId="30" xfId="0" applyFont="1" applyFill="1" applyBorder="1"/>
    <xf numFmtId="0" fontId="1" fillId="3" borderId="30" xfId="0" applyFont="1" applyFill="1" applyBorder="1"/>
    <xf numFmtId="0" fontId="1" fillId="0" borderId="30" xfId="0" applyFont="1" applyBorder="1" applyAlignment="1">
      <alignment horizontal="center"/>
    </xf>
    <xf numFmtId="0" fontId="1" fillId="0" borderId="30" xfId="0" applyFont="1" applyBorder="1"/>
    <xf numFmtId="0" fontId="1" fillId="0" borderId="31" xfId="0" applyFont="1" applyBorder="1" applyAlignment="1">
      <alignment horizontal="center"/>
    </xf>
    <xf numFmtId="0" fontId="1" fillId="9" borderId="32" xfId="0" applyFont="1" applyFill="1" applyBorder="1" applyAlignment="1">
      <alignment horizontal="center"/>
    </xf>
    <xf numFmtId="49" fontId="1" fillId="4" borderId="33" xfId="0" applyNumberFormat="1" applyFont="1" applyFill="1" applyBorder="1" applyAlignment="1">
      <alignment horizontal="center"/>
    </xf>
    <xf numFmtId="49" fontId="1" fillId="4" borderId="34" xfId="0" applyNumberFormat="1" applyFont="1" applyFill="1" applyBorder="1" applyAlignment="1">
      <alignment horizontal="center"/>
    </xf>
    <xf numFmtId="0" fontId="7" fillId="2" borderId="35" xfId="0" applyFont="1" applyFill="1" applyBorder="1" applyAlignment="1">
      <alignment horizontal="center" vertical="center" textRotation="90"/>
    </xf>
    <xf numFmtId="164" fontId="7" fillId="2" borderId="36" xfId="0" applyNumberFormat="1" applyFont="1" applyFill="1" applyBorder="1" applyAlignment="1">
      <alignment horizontal="center" vertical="center" textRotation="90"/>
    </xf>
    <xf numFmtId="0" fontId="7" fillId="2" borderId="35" xfId="0" applyFont="1" applyFill="1" applyBorder="1" applyAlignment="1">
      <alignment horizontal="center" vertical="center" textRotation="90" wrapText="1"/>
    </xf>
    <xf numFmtId="0" fontId="7" fillId="2" borderId="37" xfId="0" applyFont="1" applyFill="1" applyBorder="1" applyAlignment="1">
      <alignment horizontal="center" vertical="center" textRotation="90"/>
    </xf>
    <xf numFmtId="164" fontId="7" fillId="2" borderId="38" xfId="0" applyNumberFormat="1" applyFont="1" applyFill="1" applyBorder="1" applyAlignment="1">
      <alignment horizontal="center" vertical="center" textRotation="90"/>
    </xf>
    <xf numFmtId="0" fontId="1" fillId="0" borderId="0" xfId="0" applyFont="1" applyBorder="1"/>
    <xf numFmtId="0" fontId="1" fillId="0" borderId="39" xfId="0" applyFont="1" applyBorder="1"/>
    <xf numFmtId="0" fontId="1" fillId="7" borderId="40" xfId="0" applyFont="1" applyFill="1" applyBorder="1"/>
    <xf numFmtId="0" fontId="1" fillId="8" borderId="40" xfId="0" applyFont="1" applyFill="1" applyBorder="1"/>
    <xf numFmtId="0" fontId="1" fillId="0" borderId="40" xfId="0" applyFont="1" applyBorder="1" applyAlignment="1">
      <alignment horizontal="center"/>
    </xf>
    <xf numFmtId="0" fontId="1" fillId="0" borderId="40" xfId="0" applyFont="1" applyBorder="1"/>
    <xf numFmtId="0" fontId="1" fillId="0" borderId="41" xfId="0" applyFont="1" applyBorder="1" applyAlignment="1">
      <alignment horizontal="center"/>
    </xf>
    <xf numFmtId="0" fontId="1" fillId="9" borderId="42" xfId="0" applyFont="1" applyFill="1" applyBorder="1" applyAlignment="1">
      <alignment horizontal="center"/>
    </xf>
    <xf numFmtId="49" fontId="1" fillId="4" borderId="43" xfId="0" applyNumberFormat="1" applyFont="1" applyFill="1" applyBorder="1" applyAlignment="1">
      <alignment horizontal="center"/>
    </xf>
    <xf numFmtId="49" fontId="1" fillId="4" borderId="44" xfId="0" applyNumberFormat="1" applyFont="1" applyFill="1" applyBorder="1" applyAlignment="1">
      <alignment horizontal="center"/>
    </xf>
    <xf numFmtId="0" fontId="1" fillId="2" borderId="19" xfId="0" applyFont="1" applyFill="1" applyBorder="1" applyAlignment="1">
      <alignment horizontal="center"/>
    </xf>
    <xf numFmtId="164" fontId="1" fillId="2" borderId="20" xfId="0" applyNumberFormat="1" applyFont="1" applyFill="1" applyBorder="1" applyAlignment="1">
      <alignment horizontal="center"/>
    </xf>
    <xf numFmtId="0" fontId="1" fillId="2" borderId="45" xfId="0" applyFont="1" applyFill="1" applyBorder="1" applyAlignment="1">
      <alignment horizontal="center"/>
    </xf>
    <xf numFmtId="164" fontId="1" fillId="2" borderId="46" xfId="0" applyNumberFormat="1" applyFont="1" applyFill="1" applyBorder="1" applyAlignment="1">
      <alignment horizontal="center"/>
    </xf>
    <xf numFmtId="0" fontId="1" fillId="2" borderId="47" xfId="0" applyFont="1" applyFill="1" applyBorder="1" applyAlignment="1">
      <alignment horizontal="center"/>
    </xf>
    <xf numFmtId="0" fontId="1" fillId="4" borderId="40" xfId="0" applyFont="1" applyFill="1" applyBorder="1"/>
    <xf numFmtId="0" fontId="1" fillId="5" borderId="40" xfId="0" applyFont="1" applyFill="1" applyBorder="1"/>
    <xf numFmtId="0" fontId="0" fillId="0" borderId="41" xfId="0" applyBorder="1"/>
    <xf numFmtId="0" fontId="1" fillId="9" borderId="48" xfId="0" applyFont="1" applyFill="1" applyBorder="1" applyAlignment="1">
      <alignment horizontal="center"/>
    </xf>
    <xf numFmtId="49" fontId="1" fillId="4" borderId="49" xfId="0" applyNumberFormat="1" applyFont="1" applyFill="1" applyBorder="1" applyAlignment="1">
      <alignment horizontal="center"/>
    </xf>
    <xf numFmtId="49" fontId="1" fillId="4" borderId="50" xfId="0" applyNumberFormat="1" applyFont="1" applyFill="1" applyBorder="1" applyAlignment="1">
      <alignment horizontal="center"/>
    </xf>
    <xf numFmtId="0" fontId="1" fillId="2" borderId="51" xfId="0" applyFont="1" applyFill="1" applyBorder="1" applyAlignment="1">
      <alignment horizontal="center"/>
    </xf>
    <xf numFmtId="0" fontId="0" fillId="0" borderId="39" xfId="0" applyBorder="1"/>
    <xf numFmtId="0" fontId="1" fillId="10" borderId="40" xfId="0" applyFont="1" applyFill="1" applyBorder="1" applyAlignment="1">
      <alignment horizontal="center"/>
    </xf>
    <xf numFmtId="0" fontId="1" fillId="10" borderId="40" xfId="0" applyFont="1" applyFill="1" applyBorder="1"/>
    <xf numFmtId="0" fontId="1" fillId="10" borderId="41" xfId="0" applyFont="1" applyFill="1" applyBorder="1" applyAlignment="1">
      <alignment horizontal="center"/>
    </xf>
    <xf numFmtId="0" fontId="0" fillId="6" borderId="39" xfId="0" applyFill="1" applyBorder="1"/>
    <xf numFmtId="0" fontId="1" fillId="11" borderId="19" xfId="0" applyFont="1" applyFill="1" applyBorder="1" applyAlignment="1">
      <alignment horizontal="center"/>
    </xf>
    <xf numFmtId="164" fontId="1" fillId="11" borderId="20" xfId="0" applyNumberFormat="1" applyFont="1" applyFill="1" applyBorder="1" applyAlignment="1">
      <alignment horizontal="center"/>
    </xf>
    <xf numFmtId="0" fontId="1" fillId="6" borderId="39" xfId="0" applyFont="1" applyFill="1" applyBorder="1"/>
    <xf numFmtId="49" fontId="1" fillId="4" borderId="49" xfId="0" applyNumberFormat="1" applyFont="1" applyFill="1" applyBorder="1" applyAlignment="1">
      <alignment horizontal="center" shrinkToFit="1"/>
    </xf>
    <xf numFmtId="0" fontId="1" fillId="3" borderId="40" xfId="0" applyFont="1" applyFill="1" applyBorder="1"/>
    <xf numFmtId="0" fontId="1" fillId="11" borderId="20" xfId="0" applyFont="1" applyFill="1" applyBorder="1" applyAlignment="1">
      <alignment horizontal="center"/>
    </xf>
    <xf numFmtId="164" fontId="1" fillId="2" borderId="19" xfId="0" applyNumberFormat="1" applyFont="1" applyFill="1" applyBorder="1" applyAlignment="1">
      <alignment horizontal="center"/>
    </xf>
    <xf numFmtId="164" fontId="1" fillId="2" borderId="21" xfId="0" applyNumberFormat="1" applyFont="1" applyFill="1" applyBorder="1" applyAlignment="1">
      <alignment horizontal="center"/>
    </xf>
    <xf numFmtId="0" fontId="1" fillId="11" borderId="51" xfId="0" applyFont="1" applyFill="1" applyBorder="1" applyAlignment="1">
      <alignment horizontal="center"/>
    </xf>
    <xf numFmtId="0" fontId="1" fillId="0" borderId="41" xfId="0" applyFont="1" applyBorder="1"/>
    <xf numFmtId="0" fontId="1" fillId="0" borderId="40" xfId="0" applyFont="1" applyBorder="1" applyAlignment="1">
      <alignment horizontal="center" shrinkToFit="1"/>
    </xf>
    <xf numFmtId="49" fontId="1" fillId="4" borderId="50" xfId="0" applyNumberFormat="1" applyFont="1" applyFill="1" applyBorder="1" applyAlignment="1">
      <alignment horizontal="center" shrinkToFit="1"/>
    </xf>
    <xf numFmtId="0" fontId="1" fillId="10" borderId="40" xfId="0" applyFont="1" applyFill="1" applyBorder="1" applyAlignment="1">
      <alignment horizontal="center" shrinkToFit="1"/>
    </xf>
    <xf numFmtId="0" fontId="1" fillId="2" borderId="17" xfId="0" applyFont="1" applyFill="1" applyBorder="1" applyAlignment="1">
      <alignment horizontal="center"/>
    </xf>
    <xf numFmtId="164" fontId="1" fillId="2" borderId="18" xfId="0" applyNumberFormat="1" applyFont="1" applyFill="1" applyBorder="1" applyAlignment="1">
      <alignment horizontal="center"/>
    </xf>
    <xf numFmtId="0" fontId="1" fillId="2" borderId="52" xfId="0" applyFont="1" applyFill="1" applyBorder="1" applyAlignment="1">
      <alignment horizontal="center"/>
    </xf>
    <xf numFmtId="0" fontId="1" fillId="9" borderId="53" xfId="0" applyFont="1" applyFill="1" applyBorder="1" applyAlignment="1">
      <alignment horizontal="center"/>
    </xf>
    <xf numFmtId="49" fontId="1" fillId="4" borderId="54" xfId="0" applyNumberFormat="1" applyFont="1" applyFill="1" applyBorder="1" applyAlignment="1">
      <alignment horizontal="center"/>
    </xf>
    <xf numFmtId="49" fontId="1" fillId="4" borderId="55" xfId="0" applyNumberFormat="1" applyFont="1" applyFill="1" applyBorder="1" applyAlignment="1">
      <alignment horizontal="center"/>
    </xf>
    <xf numFmtId="0" fontId="1" fillId="2" borderId="56" xfId="0" applyFont="1" applyFill="1" applyBorder="1" applyAlignment="1">
      <alignment horizontal="center"/>
    </xf>
    <xf numFmtId="164" fontId="1" fillId="2" borderId="57" xfId="0" applyNumberFormat="1" applyFont="1" applyFill="1" applyBorder="1" applyAlignment="1">
      <alignment horizontal="center"/>
    </xf>
    <xf numFmtId="0" fontId="1" fillId="2" borderId="58" xfId="0" applyFont="1" applyFill="1" applyBorder="1" applyAlignment="1">
      <alignment horizontal="center"/>
    </xf>
    <xf numFmtId="0" fontId="1" fillId="6" borderId="59" xfId="0" applyFont="1" applyFill="1" applyBorder="1"/>
    <xf numFmtId="0" fontId="1" fillId="4" borderId="60" xfId="0" applyFont="1" applyFill="1" applyBorder="1"/>
    <xf numFmtId="0" fontId="1" fillId="0" borderId="60" xfId="0" applyFont="1" applyBorder="1" applyAlignment="1">
      <alignment horizontal="center"/>
    </xf>
    <xf numFmtId="0" fontId="1" fillId="0" borderId="60" xfId="0" applyFont="1" applyBorder="1"/>
    <xf numFmtId="0" fontId="1" fillId="0" borderId="61" xfId="0" applyFont="1" applyBorder="1"/>
    <xf numFmtId="0" fontId="1" fillId="9" borderId="62" xfId="0" applyFont="1" applyFill="1" applyBorder="1" applyAlignment="1">
      <alignment horizontal="center"/>
    </xf>
    <xf numFmtId="49" fontId="1" fillId="4" borderId="63" xfId="0" applyNumberFormat="1" applyFont="1" applyFill="1" applyBorder="1" applyAlignment="1">
      <alignment horizontal="center"/>
    </xf>
    <xf numFmtId="49" fontId="1" fillId="4" borderId="64" xfId="0" applyNumberFormat="1" applyFont="1" applyFill="1" applyBorder="1" applyAlignment="1">
      <alignment horizontal="center"/>
    </xf>
    <xf numFmtId="0" fontId="1" fillId="2" borderId="65" xfId="0" applyFont="1" applyFill="1" applyBorder="1" applyAlignment="1">
      <alignment horizontal="center"/>
    </xf>
    <xf numFmtId="164" fontId="1" fillId="2" borderId="66" xfId="0" applyNumberFormat="1" applyFont="1" applyFill="1" applyBorder="1" applyAlignment="1">
      <alignment horizontal="center"/>
    </xf>
    <xf numFmtId="0" fontId="1" fillId="2" borderId="67" xfId="0" applyFont="1" applyFill="1" applyBorder="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vertical="center"/>
    </xf>
    <xf numFmtId="0" fontId="4" fillId="9" borderId="68" xfId="0" applyFont="1" applyFill="1" applyBorder="1" applyAlignment="1">
      <alignment horizontal="center" vertical="center"/>
    </xf>
    <xf numFmtId="0" fontId="4" fillId="12" borderId="69" xfId="0" applyFont="1" applyFill="1" applyBorder="1" applyAlignment="1">
      <alignment horizontal="center" vertical="center"/>
    </xf>
    <xf numFmtId="0" fontId="4" fillId="11" borderId="70" xfId="0" applyFont="1" applyFill="1" applyBorder="1" applyAlignment="1">
      <alignment horizontal="center" vertical="center"/>
    </xf>
    <xf numFmtId="0" fontId="8" fillId="11" borderId="71" xfId="0" applyFont="1" applyFill="1" applyBorder="1" applyAlignment="1">
      <alignment horizontal="center" vertical="center"/>
    </xf>
    <xf numFmtId="164" fontId="8" fillId="11" borderId="72" xfId="0" applyNumberFormat="1" applyFont="1" applyFill="1" applyBorder="1" applyAlignment="1">
      <alignment horizontal="center" vertical="center"/>
    </xf>
    <xf numFmtId="0" fontId="4" fillId="9" borderId="73" xfId="0" applyFont="1" applyFill="1" applyBorder="1" applyAlignment="1">
      <alignment horizontal="center" vertical="center"/>
    </xf>
    <xf numFmtId="0" fontId="13" fillId="10" borderId="74" xfId="0" applyFont="1" applyFill="1" applyBorder="1" applyAlignment="1">
      <alignment horizontal="center" vertical="center"/>
    </xf>
    <xf numFmtId="0" fontId="4" fillId="13" borderId="75" xfId="0" applyFont="1" applyFill="1" applyBorder="1" applyAlignment="1">
      <alignment horizontal="center" vertical="center"/>
    </xf>
    <xf numFmtId="0" fontId="8" fillId="11" borderId="19" xfId="0" applyFont="1" applyFill="1" applyBorder="1" applyAlignment="1">
      <alignment horizontal="center" vertical="center"/>
    </xf>
    <xf numFmtId="164" fontId="8" fillId="11" borderId="76" xfId="0" applyNumberFormat="1" applyFont="1" applyFill="1" applyBorder="1" applyAlignment="1">
      <alignment horizontal="center" vertical="center"/>
    </xf>
    <xf numFmtId="0" fontId="7" fillId="9" borderId="77" xfId="0" applyFont="1" applyFill="1" applyBorder="1" applyAlignment="1">
      <alignment horizontal="center" vertical="center" textRotation="90"/>
    </xf>
    <xf numFmtId="0" fontId="1" fillId="2" borderId="78" xfId="0" applyFont="1" applyFill="1" applyBorder="1" applyAlignment="1">
      <alignment horizontal="center"/>
    </xf>
    <xf numFmtId="0" fontId="1" fillId="2" borderId="79" xfId="0" applyFont="1" applyFill="1" applyBorder="1" applyAlignment="1">
      <alignment horizontal="center"/>
    </xf>
    <xf numFmtId="0" fontId="7" fillId="2" borderId="80" xfId="0" applyFont="1" applyFill="1" applyBorder="1" applyAlignment="1">
      <alignment horizontal="center" vertical="center" textRotation="90"/>
    </xf>
    <xf numFmtId="0" fontId="7" fillId="2" borderId="81" xfId="0" applyFont="1" applyFill="1" applyBorder="1" applyAlignment="1">
      <alignment horizontal="center" vertical="center" textRotation="90"/>
    </xf>
    <xf numFmtId="0" fontId="7" fillId="2" borderId="82" xfId="0" applyFont="1" applyFill="1" applyBorder="1" applyAlignment="1">
      <alignment horizontal="center" vertical="center" textRotation="90"/>
    </xf>
    <xf numFmtId="0" fontId="7" fillId="2" borderId="83" xfId="0" applyFont="1" applyFill="1" applyBorder="1" applyAlignment="1">
      <alignment horizontal="center" vertical="center" textRotation="90"/>
    </xf>
    <xf numFmtId="0" fontId="14" fillId="2" borderId="84" xfId="0" applyFont="1" applyFill="1" applyBorder="1" applyAlignment="1">
      <alignment horizontal="right"/>
    </xf>
    <xf numFmtId="0" fontId="8" fillId="11" borderId="85" xfId="0" applyFont="1" applyFill="1" applyBorder="1" applyAlignment="1">
      <alignment horizontal="center"/>
    </xf>
    <xf numFmtId="0" fontId="7" fillId="9" borderId="86" xfId="0" applyFont="1" applyFill="1" applyBorder="1" applyAlignment="1">
      <alignment horizontal="center" vertical="center" textRotation="90"/>
    </xf>
    <xf numFmtId="0" fontId="1" fillId="2" borderId="9" xfId="0" applyFont="1" applyFill="1" applyBorder="1" applyAlignment="1">
      <alignment horizontal="center"/>
    </xf>
    <xf numFmtId="0" fontId="1" fillId="2" borderId="0" xfId="0" applyFont="1" applyFill="1" applyBorder="1" applyAlignment="1">
      <alignment horizontal="center"/>
    </xf>
    <xf numFmtId="0" fontId="1" fillId="2" borderId="87" xfId="0" applyFont="1" applyFill="1" applyBorder="1"/>
    <xf numFmtId="0" fontId="1" fillId="2" borderId="88" xfId="0" applyFont="1" applyFill="1" applyBorder="1" applyAlignment="1">
      <alignment vertical="top" wrapText="1"/>
    </xf>
    <xf numFmtId="0" fontId="4" fillId="2" borderId="87" xfId="0" applyFont="1" applyFill="1" applyBorder="1" applyAlignment="1">
      <alignment horizontal="left" vertical="top" wrapText="1"/>
    </xf>
    <xf numFmtId="0" fontId="4" fillId="2" borderId="88" xfId="0" applyFont="1" applyFill="1" applyBorder="1" applyAlignment="1">
      <alignment horizontal="left" vertical="top" wrapText="1"/>
    </xf>
    <xf numFmtId="0" fontId="7" fillId="2" borderId="89" xfId="0" applyFont="1" applyFill="1" applyBorder="1" applyAlignment="1">
      <alignment horizontal="center" vertical="center" textRotation="90"/>
    </xf>
    <xf numFmtId="0" fontId="4" fillId="2" borderId="90" xfId="0" applyFont="1" applyFill="1" applyBorder="1" applyAlignment="1">
      <alignment horizontal="center" vertical="center"/>
    </xf>
    <xf numFmtId="0" fontId="4" fillId="2" borderId="91" xfId="0" applyFont="1" applyFill="1" applyBorder="1" applyAlignment="1">
      <alignment horizontal="center" vertical="center"/>
    </xf>
    <xf numFmtId="0" fontId="4" fillId="2" borderId="9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2" borderId="92" xfId="0" applyFont="1" applyFill="1" applyBorder="1" applyAlignment="1">
      <alignment horizontal="center" vertical="center"/>
    </xf>
    <xf numFmtId="0" fontId="4" fillId="2" borderId="93" xfId="0" applyFont="1" applyFill="1" applyBorder="1" applyAlignment="1">
      <alignment horizontal="center" vertical="center"/>
    </xf>
    <xf numFmtId="0" fontId="4" fillId="2" borderId="94" xfId="0" applyFont="1" applyFill="1" applyBorder="1" applyAlignment="1">
      <alignment horizontal="center" vertical="center"/>
    </xf>
    <xf numFmtId="0" fontId="4" fillId="2" borderId="95" xfId="0" applyFont="1" applyFill="1" applyBorder="1" applyAlignment="1">
      <alignment horizontal="left" vertical="top" wrapText="1"/>
    </xf>
    <xf numFmtId="0" fontId="4" fillId="2" borderId="96" xfId="0" applyFont="1" applyFill="1" applyBorder="1" applyAlignment="1">
      <alignment horizontal="left" vertical="top" wrapText="1"/>
    </xf>
    <xf numFmtId="0" fontId="7" fillId="9" borderId="97" xfId="0" applyFont="1" applyFill="1" applyBorder="1" applyAlignment="1">
      <alignment horizontal="center" vertical="center" textRotation="90"/>
    </xf>
    <xf numFmtId="0" fontId="1" fillId="2" borderId="98" xfId="0" applyFont="1" applyFill="1" applyBorder="1" applyAlignment="1">
      <alignment horizontal="center"/>
    </xf>
    <xf numFmtId="0" fontId="1" fillId="2" borderId="99"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applyAlignment="1">
      <alignment horizontal="center"/>
    </xf>
    <xf numFmtId="0" fontId="2" fillId="2" borderId="102" xfId="0" applyFont="1" applyFill="1" applyBorder="1" applyAlignment="1">
      <alignment horizontal="center"/>
    </xf>
    <xf numFmtId="49" fontId="1" fillId="0" borderId="0" xfId="0" applyNumberFormat="1" applyFont="1" applyAlignment="1">
      <alignment horizontal="left"/>
    </xf>
    <xf numFmtId="0" fontId="1" fillId="0" borderId="0" xfId="0" applyFont="1" applyAlignment="1">
      <alignment horizontal="left"/>
    </xf>
    <xf numFmtId="0" fontId="4" fillId="0" borderId="103" xfId="0" applyFont="1" applyBorder="1"/>
    <xf numFmtId="0" fontId="1" fillId="0" borderId="104" xfId="0" applyFont="1" applyBorder="1"/>
    <xf numFmtId="0" fontId="0" fillId="0" borderId="104" xfId="0" applyBorder="1"/>
    <xf numFmtId="0" fontId="0" fillId="6" borderId="104" xfId="0" applyFill="1" applyBorder="1"/>
    <xf numFmtId="0" fontId="1" fillId="14" borderId="105" xfId="0" applyFont="1" applyFill="1" applyBorder="1" applyAlignment="1">
      <alignment horizontal="center"/>
    </xf>
    <xf numFmtId="49" fontId="1" fillId="15" borderId="106" xfId="0" applyNumberFormat="1" applyFont="1" applyFill="1" applyBorder="1" applyAlignment="1">
      <alignment horizontal="center"/>
    </xf>
    <xf numFmtId="49" fontId="1" fillId="15" borderId="50" xfId="0" applyNumberFormat="1" applyFont="1" applyFill="1" applyBorder="1" applyAlignment="1">
      <alignment horizontal="center"/>
    </xf>
    <xf numFmtId="0" fontId="1" fillId="6" borderId="104" xfId="0" applyFont="1" applyFill="1" applyBorder="1"/>
    <xf numFmtId="0" fontId="1" fillId="14" borderId="107" xfId="0" applyFont="1" applyFill="1" applyBorder="1" applyAlignment="1">
      <alignment horizontal="center"/>
    </xf>
    <xf numFmtId="49" fontId="1" fillId="15" borderId="108" xfId="0" applyNumberFormat="1" applyFont="1" applyFill="1" applyBorder="1" applyAlignment="1">
      <alignment horizontal="center"/>
    </xf>
    <xf numFmtId="49" fontId="1" fillId="15" borderId="44" xfId="0" applyNumberFormat="1" applyFont="1" applyFill="1" applyBorder="1" applyAlignment="1">
      <alignment horizontal="center"/>
    </xf>
    <xf numFmtId="0" fontId="1" fillId="6" borderId="109" xfId="0" applyFont="1" applyFill="1" applyBorder="1"/>
    <xf numFmtId="0" fontId="7" fillId="2" borderId="110" xfId="0" applyFont="1" applyFill="1" applyBorder="1" applyAlignment="1">
      <alignment horizontal="center" vertical="center" textRotation="90"/>
    </xf>
    <xf numFmtId="0" fontId="7" fillId="2" borderId="111" xfId="0" applyFont="1" applyFill="1" applyBorder="1" applyAlignment="1">
      <alignment horizontal="center" vertical="center" textRotation="90"/>
    </xf>
    <xf numFmtId="49" fontId="4" fillId="4" borderId="112" xfId="0" applyNumberFormat="1" applyFont="1" applyFill="1" applyBorder="1" applyAlignment="1">
      <alignment horizontal="center" textRotation="90"/>
    </xf>
    <xf numFmtId="49" fontId="4" fillId="4" borderId="113" xfId="0" applyNumberFormat="1" applyFont="1" applyFill="1" applyBorder="1" applyAlignment="1">
      <alignment horizontal="center" textRotation="90"/>
    </xf>
    <xf numFmtId="0" fontId="1" fillId="0" borderId="103" xfId="0" applyFont="1" applyBorder="1"/>
    <xf numFmtId="49" fontId="1" fillId="4" borderId="114" xfId="0" applyNumberFormat="1" applyFont="1" applyFill="1" applyBorder="1" applyAlignment="1">
      <alignment horizontal="center"/>
    </xf>
    <xf numFmtId="0" fontId="7" fillId="2" borderId="115" xfId="0" applyFont="1" applyFill="1" applyBorder="1" applyAlignment="1">
      <alignment horizontal="center" vertical="center" textRotation="90"/>
    </xf>
    <xf numFmtId="49" fontId="1" fillId="4" borderId="116" xfId="0" applyNumberFormat="1" applyFont="1" applyFill="1" applyBorder="1" applyAlignment="1">
      <alignment horizontal="center"/>
    </xf>
    <xf numFmtId="0" fontId="1" fillId="2" borderId="117" xfId="0" applyFont="1" applyFill="1" applyBorder="1" applyAlignment="1">
      <alignment horizontal="center"/>
    </xf>
    <xf numFmtId="49" fontId="1" fillId="4" borderId="118" xfId="0" applyNumberFormat="1" applyFont="1" applyFill="1" applyBorder="1" applyAlignment="1">
      <alignment horizontal="center"/>
    </xf>
    <xf numFmtId="0" fontId="1" fillId="2" borderId="119" xfId="0" applyFont="1" applyFill="1" applyBorder="1" applyAlignment="1">
      <alignment horizontal="center"/>
    </xf>
    <xf numFmtId="0" fontId="1" fillId="16" borderId="40" xfId="0" applyFont="1" applyFill="1" applyBorder="1"/>
    <xf numFmtId="0" fontId="1" fillId="17" borderId="40" xfId="0" applyFont="1" applyFill="1" applyBorder="1"/>
    <xf numFmtId="0" fontId="15" fillId="0" borderId="41" xfId="0" applyFont="1" applyBorder="1"/>
    <xf numFmtId="0" fontId="1" fillId="14" borderId="48" xfId="0" applyFont="1" applyFill="1" applyBorder="1" applyAlignment="1">
      <alignment horizontal="center"/>
    </xf>
    <xf numFmtId="49" fontId="1" fillId="4" borderId="120" xfId="0" applyNumberFormat="1" applyFont="1" applyFill="1" applyBorder="1" applyAlignment="1">
      <alignment horizontal="center"/>
    </xf>
    <xf numFmtId="49" fontId="1" fillId="4" borderId="118" xfId="0" applyNumberFormat="1" applyFont="1" applyFill="1" applyBorder="1" applyAlignment="1">
      <alignment horizontal="center" shrinkToFit="1"/>
    </xf>
    <xf numFmtId="0" fontId="1" fillId="2" borderId="121" xfId="0" applyFont="1" applyFill="1" applyBorder="1" applyAlignment="1">
      <alignment horizontal="center"/>
    </xf>
    <xf numFmtId="49" fontId="1" fillId="4" borderId="122" xfId="0" applyNumberFormat="1" applyFont="1" applyFill="1" applyBorder="1" applyAlignment="1">
      <alignment horizontal="center"/>
    </xf>
    <xf numFmtId="0" fontId="1" fillId="2" borderId="123" xfId="0" applyFont="1" applyFill="1" applyBorder="1" applyAlignment="1">
      <alignment horizontal="center"/>
    </xf>
    <xf numFmtId="0" fontId="1" fillId="0" borderId="0" xfId="0" applyFont="1" applyAlignment="1">
      <alignment vertical="center"/>
    </xf>
    <xf numFmtId="0" fontId="1" fillId="4" borderId="30" xfId="0" applyFont="1" applyFill="1" applyBorder="1"/>
    <xf numFmtId="0" fontId="1" fillId="8" borderId="30" xfId="0" applyFont="1" applyFill="1" applyBorder="1"/>
    <xf numFmtId="0" fontId="1" fillId="2" borderId="124" xfId="0" applyFont="1" applyFill="1" applyBorder="1" applyAlignment="1">
      <alignment horizontal="center"/>
    </xf>
    <xf numFmtId="164" fontId="1" fillId="2" borderId="125" xfId="0" applyNumberFormat="1" applyFont="1" applyFill="1" applyBorder="1" applyAlignment="1">
      <alignment horizontal="center"/>
    </xf>
    <xf numFmtId="0" fontId="1" fillId="0" borderId="109" xfId="0" applyFont="1" applyBorder="1"/>
    <xf numFmtId="0" fontId="1" fillId="7" borderId="60" xfId="0" applyFont="1" applyFill="1" applyBorder="1"/>
    <xf numFmtId="0" fontId="1" fillId="8" borderId="60" xfId="0" applyFont="1" applyFill="1" applyBorder="1"/>
    <xf numFmtId="0" fontId="1" fillId="10" borderId="60" xfId="0" applyFont="1" applyFill="1" applyBorder="1" applyAlignment="1">
      <alignment horizontal="center" shrinkToFit="1"/>
    </xf>
    <xf numFmtId="0" fontId="1" fillId="10" borderId="60" xfId="0" applyFont="1" applyFill="1" applyBorder="1"/>
    <xf numFmtId="0" fontId="1" fillId="10" borderId="60" xfId="0" applyFont="1" applyFill="1" applyBorder="1" applyAlignment="1">
      <alignment horizontal="center"/>
    </xf>
    <xf numFmtId="0" fontId="1" fillId="10" borderId="61" xfId="0" applyFont="1" applyFill="1" applyBorder="1" applyAlignment="1">
      <alignment horizontal="center"/>
    </xf>
    <xf numFmtId="0" fontId="1" fillId="11" borderId="65" xfId="0" applyFont="1" applyFill="1" applyBorder="1" applyAlignment="1">
      <alignment horizontal="center"/>
    </xf>
    <xf numFmtId="164" fontId="1" fillId="11" borderId="66" xfId="0" applyNumberFormat="1" applyFont="1" applyFill="1" applyBorder="1" applyAlignment="1">
      <alignment horizontal="center"/>
    </xf>
    <xf numFmtId="0" fontId="1" fillId="11" borderId="67" xfId="0" applyFont="1" applyFill="1" applyBorder="1" applyAlignment="1">
      <alignment horizontal="center"/>
    </xf>
    <xf numFmtId="0" fontId="1" fillId="5" borderId="60" xfId="0" applyFont="1" applyFill="1" applyBorder="1"/>
    <xf numFmtId="0" fontId="1" fillId="0" borderId="61" xfId="0" applyFont="1" applyBorder="1" applyAlignment="1">
      <alignment horizontal="center"/>
    </xf>
    <xf numFmtId="0" fontId="1" fillId="9" borderId="126" xfId="0" applyFont="1" applyFill="1" applyBorder="1" applyAlignment="1">
      <alignment horizontal="center"/>
    </xf>
    <xf numFmtId="49" fontId="1" fillId="4" borderId="127" xfId="0" applyNumberFormat="1" applyFont="1" applyFill="1" applyBorder="1" applyAlignment="1">
      <alignment horizontal="center"/>
    </xf>
    <xf numFmtId="49" fontId="1" fillId="4" borderId="128" xfId="0" applyNumberFormat="1" applyFont="1" applyFill="1" applyBorder="1" applyAlignment="1">
      <alignment horizontal="center"/>
    </xf>
    <xf numFmtId="0" fontId="1" fillId="2" borderId="129" xfId="0" applyFont="1" applyFill="1" applyBorder="1" applyAlignment="1">
      <alignment horizontal="center"/>
    </xf>
    <xf numFmtId="164" fontId="1" fillId="2" borderId="130" xfId="0" applyNumberFormat="1" applyFont="1" applyFill="1" applyBorder="1" applyAlignment="1">
      <alignment horizontal="center"/>
    </xf>
    <xf numFmtId="0" fontId="1" fillId="2" borderId="131" xfId="0" applyFont="1" applyFill="1" applyBorder="1" applyAlignment="1">
      <alignment horizontal="center"/>
    </xf>
    <xf numFmtId="0" fontId="4" fillId="9" borderId="132" xfId="0" applyFont="1" applyFill="1" applyBorder="1" applyAlignment="1">
      <alignment horizontal="center" vertical="center"/>
    </xf>
    <xf numFmtId="0" fontId="4" fillId="12" borderId="133" xfId="0" applyFont="1" applyFill="1" applyBorder="1" applyAlignment="1">
      <alignment horizontal="center" vertical="center"/>
    </xf>
    <xf numFmtId="0" fontId="4" fillId="11" borderId="44" xfId="0" applyFont="1" applyFill="1" applyBorder="1" applyAlignment="1">
      <alignment horizontal="center" vertical="center"/>
    </xf>
    <xf numFmtId="0" fontId="8" fillId="11" borderId="45" xfId="0" applyFont="1" applyFill="1" applyBorder="1" applyAlignment="1">
      <alignment horizontal="center" vertical="center"/>
    </xf>
    <xf numFmtId="164" fontId="8" fillId="11" borderId="111" xfId="0" applyNumberFormat="1" applyFont="1" applyFill="1" applyBorder="1" applyAlignment="1">
      <alignment horizontal="center" vertical="center"/>
    </xf>
    <xf numFmtId="0" fontId="1" fillId="4" borderId="0" xfId="0" applyFont="1" applyFill="1" applyBorder="1"/>
    <xf numFmtId="0" fontId="1" fillId="5" borderId="0" xfId="0" applyFont="1" applyFill="1" applyBorder="1"/>
    <xf numFmtId="0" fontId="1" fillId="0" borderId="0" xfId="0" applyFont="1" applyBorder="1" applyAlignment="1">
      <alignment horizontal="center"/>
    </xf>
    <xf numFmtId="0" fontId="1" fillId="6" borderId="0" xfId="0" applyFont="1" applyFill="1" applyBorder="1"/>
    <xf numFmtId="0" fontId="1" fillId="7" borderId="0" xfId="0" applyFont="1" applyFill="1" applyBorder="1"/>
    <xf numFmtId="0" fontId="1" fillId="8" borderId="0" xfId="0" applyFont="1" applyFill="1" applyBorder="1"/>
    <xf numFmtId="0" fontId="7" fillId="2" borderId="134" xfId="0" applyFont="1" applyFill="1" applyBorder="1" applyAlignment="1">
      <alignment horizontal="center" vertical="center" textRotation="90"/>
    </xf>
    <xf numFmtId="0" fontId="4" fillId="0" borderId="135" xfId="0" applyFont="1" applyBorder="1" applyAlignment="1">
      <alignment horizontal="center" textRotation="90"/>
    </xf>
    <xf numFmtId="0" fontId="4" fillId="0" borderId="135" xfId="0" applyFont="1" applyBorder="1" applyAlignment="1">
      <alignment horizontal="center" textRotation="90" wrapText="1"/>
    </xf>
    <xf numFmtId="0" fontId="4" fillId="0" borderId="135" xfId="0" applyFont="1" applyBorder="1" applyAlignment="1">
      <alignment horizontal="center"/>
    </xf>
    <xf numFmtId="0" fontId="4" fillId="0" borderId="135" xfId="0" applyFont="1" applyBorder="1"/>
    <xf numFmtId="0" fontId="4" fillId="9" borderId="136" xfId="0" applyFont="1" applyFill="1" applyBorder="1" applyAlignment="1">
      <alignment horizontal="center" textRotation="90"/>
    </xf>
    <xf numFmtId="49" fontId="4" fillId="4" borderId="137" xfId="0" applyNumberFormat="1" applyFont="1" applyFill="1" applyBorder="1" applyAlignment="1">
      <alignment horizontal="center" textRotation="90" shrinkToFit="1"/>
    </xf>
    <xf numFmtId="49" fontId="4" fillId="4" borderId="138" xfId="0" applyNumberFormat="1" applyFont="1" applyFill="1" applyBorder="1" applyAlignment="1">
      <alignment horizontal="center" textRotation="90"/>
    </xf>
    <xf numFmtId="0" fontId="7" fillId="2" borderId="139" xfId="0" applyFont="1" applyFill="1" applyBorder="1" applyAlignment="1">
      <alignment horizontal="center" vertical="center" textRotation="90"/>
    </xf>
    <xf numFmtId="0" fontId="7" fillId="2" borderId="66" xfId="0" applyFont="1" applyFill="1" applyBorder="1" applyAlignment="1">
      <alignment horizontal="center" vertical="center" textRotation="90"/>
    </xf>
    <xf numFmtId="0" fontId="7" fillId="2" borderId="140" xfId="0" applyFont="1" applyFill="1" applyBorder="1" applyAlignment="1">
      <alignment horizontal="center" vertical="center" textRotation="90"/>
    </xf>
    <xf numFmtId="0" fontId="7" fillId="2" borderId="141" xfId="0" applyFont="1" applyFill="1" applyBorder="1" applyAlignment="1">
      <alignment horizontal="center" vertical="center" textRotation="90"/>
    </xf>
    <xf numFmtId="0" fontId="7" fillId="2" borderId="142" xfId="0" applyFont="1" applyFill="1" applyBorder="1" applyAlignment="1">
      <alignment horizontal="center" vertical="center" textRotation="90"/>
    </xf>
    <xf numFmtId="0" fontId="7" fillId="2" borderId="65" xfId="0" applyFont="1" applyFill="1" applyBorder="1" applyAlignment="1">
      <alignment horizontal="center" vertical="center" textRotation="90"/>
    </xf>
    <xf numFmtId="0" fontId="7" fillId="2" borderId="141" xfId="0" applyFont="1" applyFill="1" applyBorder="1" applyAlignment="1">
      <alignment horizontal="center" vertical="center" textRotation="90" wrapText="1"/>
    </xf>
    <xf numFmtId="0" fontId="7" fillId="2" borderId="65" xfId="0" applyFont="1" applyFill="1" applyBorder="1" applyAlignment="1">
      <alignment horizontal="center" vertical="center" textRotation="90" wrapText="1"/>
    </xf>
    <xf numFmtId="0" fontId="1" fillId="0" borderId="143" xfId="0" applyFont="1" applyBorder="1"/>
    <xf numFmtId="0" fontId="1" fillId="4" borderId="144" xfId="0" applyFont="1" applyFill="1" applyBorder="1"/>
    <xf numFmtId="0" fontId="1" fillId="8" borderId="144" xfId="0" applyFont="1" applyFill="1" applyBorder="1"/>
    <xf numFmtId="0" fontId="1" fillId="0" borderId="144" xfId="0" applyFont="1" applyBorder="1" applyAlignment="1">
      <alignment horizontal="center"/>
    </xf>
    <xf numFmtId="0" fontId="1" fillId="0" borderId="144" xfId="0" applyFont="1" applyBorder="1"/>
    <xf numFmtId="0" fontId="1" fillId="0" borderId="145" xfId="0" applyFont="1" applyBorder="1" applyAlignment="1">
      <alignment horizontal="center"/>
    </xf>
    <xf numFmtId="0" fontId="1" fillId="9" borderId="105" xfId="0" applyFont="1" applyFill="1" applyBorder="1" applyAlignment="1">
      <alignment horizontal="center"/>
    </xf>
    <xf numFmtId="49" fontId="1" fillId="4" borderId="106" xfId="0" applyNumberFormat="1" applyFont="1" applyFill="1" applyBorder="1" applyAlignment="1">
      <alignment horizontal="center"/>
    </xf>
    <xf numFmtId="0" fontId="1" fillId="9" borderId="107" xfId="0" applyFont="1" applyFill="1" applyBorder="1" applyAlignment="1">
      <alignment horizontal="center"/>
    </xf>
    <xf numFmtId="49" fontId="1" fillId="4" borderId="108" xfId="0" applyNumberFormat="1" applyFont="1" applyFill="1" applyBorder="1" applyAlignment="1">
      <alignment horizontal="center"/>
    </xf>
    <xf numFmtId="164" fontId="8" fillId="18" borderId="72" xfId="0" applyNumberFormat="1" applyFont="1" applyFill="1" applyBorder="1" applyAlignment="1">
      <alignment horizontal="center" vertical="center"/>
    </xf>
    <xf numFmtId="164" fontId="8" fillId="19" borderId="76"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70"/>
  <sheetViews>
    <sheetView tabSelected="1"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 t="s">
        <v>0</v>
      </c>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6"/>
    </row>
    <row r="3" spans="1:54" ht="16" customHeight="1" x14ac:dyDescent="0.2">
      <c r="E3" s="7" t="s">
        <v>1</v>
      </c>
      <c r="L3" s="8" t="s">
        <v>2</v>
      </c>
      <c r="M3" s="9"/>
      <c r="N3" s="8" t="s">
        <v>3</v>
      </c>
      <c r="O3" s="9"/>
      <c r="P3" s="8" t="s">
        <v>4</v>
      </c>
      <c r="Q3" s="9"/>
      <c r="R3" s="8" t="s">
        <v>5</v>
      </c>
      <c r="S3" s="9"/>
      <c r="T3" s="8" t="s">
        <v>6</v>
      </c>
      <c r="U3" s="9"/>
      <c r="V3" s="8" t="s">
        <v>7</v>
      </c>
      <c r="W3" s="9"/>
      <c r="X3" s="10" t="s">
        <v>8</v>
      </c>
      <c r="Y3" s="9"/>
      <c r="Z3" s="8" t="s">
        <v>9</v>
      </c>
      <c r="AA3" s="9"/>
      <c r="AB3" s="10" t="s">
        <v>10</v>
      </c>
      <c r="AC3" s="9"/>
      <c r="AD3" s="8" t="s">
        <v>11</v>
      </c>
      <c r="AE3" s="9"/>
      <c r="AF3" s="10" t="s">
        <v>12</v>
      </c>
      <c r="AG3" s="9"/>
      <c r="AH3" s="8" t="s">
        <v>13</v>
      </c>
      <c r="AI3" s="9"/>
      <c r="AJ3" s="8" t="s">
        <v>14</v>
      </c>
      <c r="AK3" s="9"/>
      <c r="AL3" s="8" t="s">
        <v>15</v>
      </c>
      <c r="AM3" s="9"/>
      <c r="AN3" s="10" t="s">
        <v>16</v>
      </c>
      <c r="AO3" s="9"/>
      <c r="AP3" s="8" t="s">
        <v>17</v>
      </c>
      <c r="AQ3" s="9"/>
      <c r="AR3" s="8" t="s">
        <v>18</v>
      </c>
      <c r="AS3" s="9"/>
      <c r="AT3" s="8" t="s">
        <v>19</v>
      </c>
      <c r="AU3" s="9"/>
      <c r="AV3" s="8" t="s">
        <v>20</v>
      </c>
      <c r="AW3" s="9"/>
      <c r="AX3" s="11" t="s">
        <v>21</v>
      </c>
      <c r="AY3" s="9"/>
      <c r="AZ3" s="10" t="s">
        <v>22</v>
      </c>
      <c r="BA3" s="12"/>
    </row>
    <row r="4" spans="1:54" ht="20" customHeight="1" x14ac:dyDescent="0.2">
      <c r="C4" s="13"/>
      <c r="E4" s="14"/>
      <c r="L4" s="15"/>
      <c r="M4" s="16"/>
      <c r="N4" s="15"/>
      <c r="O4" s="16"/>
      <c r="P4" s="15"/>
      <c r="Q4" s="16"/>
      <c r="R4" s="15"/>
      <c r="S4" s="16"/>
      <c r="T4" s="15"/>
      <c r="U4" s="16"/>
      <c r="V4" s="15"/>
      <c r="W4" s="16"/>
      <c r="X4" s="15"/>
      <c r="Y4" s="16"/>
      <c r="Z4" s="15"/>
      <c r="AA4" s="16"/>
      <c r="AB4" s="15"/>
      <c r="AC4" s="16"/>
      <c r="AD4" s="15"/>
      <c r="AE4" s="16"/>
      <c r="AF4" s="15"/>
      <c r="AG4" s="16"/>
      <c r="AH4" s="15"/>
      <c r="AI4" s="16"/>
      <c r="AJ4" s="15"/>
      <c r="AK4" s="16"/>
      <c r="AL4" s="15"/>
      <c r="AM4" s="16"/>
      <c r="AN4" s="15"/>
      <c r="AO4" s="16"/>
      <c r="AP4" s="15"/>
      <c r="AQ4" s="16"/>
      <c r="AR4" s="15"/>
      <c r="AS4" s="16"/>
      <c r="AT4" s="15"/>
      <c r="AU4" s="16"/>
      <c r="AV4" s="15"/>
      <c r="AW4" s="16"/>
      <c r="AX4" s="17"/>
      <c r="AY4" s="16"/>
      <c r="AZ4" s="18"/>
      <c r="BA4" s="19"/>
    </row>
    <row r="5" spans="1:54" ht="20" customHeight="1" thickBot="1" x14ac:dyDescent="0.25">
      <c r="B5" s="20"/>
      <c r="C5" s="21"/>
      <c r="E5" s="22" t="s">
        <v>23</v>
      </c>
      <c r="J5" s="2"/>
      <c r="K5" s="2"/>
      <c r="L5" s="23"/>
      <c r="M5" s="24"/>
      <c r="N5" s="23"/>
      <c r="O5" s="24"/>
      <c r="P5" s="23"/>
      <c r="Q5" s="24"/>
      <c r="R5" s="23"/>
      <c r="S5" s="24"/>
      <c r="T5" s="23"/>
      <c r="U5" s="24"/>
      <c r="V5" s="23"/>
      <c r="W5" s="24"/>
      <c r="X5" s="23"/>
      <c r="Y5" s="24"/>
      <c r="Z5" s="23"/>
      <c r="AA5" s="24"/>
      <c r="AB5" s="23"/>
      <c r="AC5" s="24"/>
      <c r="AD5" s="23"/>
      <c r="AE5" s="24"/>
      <c r="AF5" s="23"/>
      <c r="AG5" s="24"/>
      <c r="AH5" s="23"/>
      <c r="AI5" s="24"/>
      <c r="AJ5" s="23"/>
      <c r="AK5" s="24"/>
      <c r="AL5" s="23"/>
      <c r="AM5" s="24"/>
      <c r="AN5" s="23"/>
      <c r="AO5" s="24"/>
      <c r="AP5" s="23"/>
      <c r="AQ5" s="24"/>
      <c r="AR5" s="23"/>
      <c r="AS5" s="24"/>
      <c r="AT5" s="23"/>
      <c r="AU5" s="24"/>
      <c r="AV5" s="23"/>
      <c r="AW5" s="24"/>
      <c r="AX5" s="25"/>
      <c r="AY5" s="24"/>
      <c r="AZ5" s="26"/>
      <c r="BA5" s="27"/>
    </row>
    <row r="6" spans="1:54" ht="20" customHeight="1" x14ac:dyDescent="0.2">
      <c r="A6" s="28"/>
      <c r="B6" s="29"/>
      <c r="C6" s="30"/>
      <c r="E6" s="22"/>
      <c r="H6" s="31" t="s">
        <v>24</v>
      </c>
      <c r="I6" s="32" t="s">
        <v>25</v>
      </c>
      <c r="J6" s="33" t="s">
        <v>26</v>
      </c>
      <c r="K6" s="34" t="s">
        <v>27</v>
      </c>
      <c r="L6" s="35" t="s">
        <v>28</v>
      </c>
      <c r="M6" s="36" t="s">
        <v>29</v>
      </c>
      <c r="N6" s="37" t="s">
        <v>28</v>
      </c>
      <c r="O6" s="38" t="s">
        <v>29</v>
      </c>
      <c r="P6" s="37" t="s">
        <v>28</v>
      </c>
      <c r="Q6" s="38" t="s">
        <v>29</v>
      </c>
      <c r="R6" s="37" t="s">
        <v>28</v>
      </c>
      <c r="S6" s="38" t="s">
        <v>29</v>
      </c>
      <c r="T6" s="37" t="s">
        <v>28</v>
      </c>
      <c r="U6" s="38" t="s">
        <v>29</v>
      </c>
      <c r="V6" s="37" t="s">
        <v>28</v>
      </c>
      <c r="W6" s="38" t="s">
        <v>29</v>
      </c>
      <c r="X6" s="39" t="s">
        <v>28</v>
      </c>
      <c r="Y6" s="38" t="s">
        <v>29</v>
      </c>
      <c r="Z6" s="40" t="s">
        <v>28</v>
      </c>
      <c r="AA6" s="38" t="s">
        <v>29</v>
      </c>
      <c r="AB6" s="39" t="s">
        <v>28</v>
      </c>
      <c r="AC6" s="38" t="s">
        <v>29</v>
      </c>
      <c r="AD6" s="37" t="s">
        <v>28</v>
      </c>
      <c r="AE6" s="38" t="s">
        <v>29</v>
      </c>
      <c r="AF6" s="37" t="s">
        <v>28</v>
      </c>
      <c r="AG6" s="38" t="s">
        <v>29</v>
      </c>
      <c r="AH6" s="37" t="s">
        <v>28</v>
      </c>
      <c r="AI6" s="38" t="s">
        <v>29</v>
      </c>
      <c r="AJ6" s="37" t="s">
        <v>28</v>
      </c>
      <c r="AK6" s="38" t="s">
        <v>29</v>
      </c>
      <c r="AL6" s="37" t="s">
        <v>28</v>
      </c>
      <c r="AM6" s="38" t="s">
        <v>29</v>
      </c>
      <c r="AN6" s="39" t="s">
        <v>28</v>
      </c>
      <c r="AO6" s="38" t="s">
        <v>29</v>
      </c>
      <c r="AP6" s="37" t="s">
        <v>28</v>
      </c>
      <c r="AQ6" s="38" t="s">
        <v>29</v>
      </c>
      <c r="AR6" s="37" t="s">
        <v>28</v>
      </c>
      <c r="AS6" s="38" t="s">
        <v>29</v>
      </c>
      <c r="AT6" s="37" t="s">
        <v>28</v>
      </c>
      <c r="AU6" s="38" t="s">
        <v>29</v>
      </c>
      <c r="AV6" s="35" t="s">
        <v>28</v>
      </c>
      <c r="AW6" s="38" t="s">
        <v>29</v>
      </c>
      <c r="AX6" s="41" t="s">
        <v>28</v>
      </c>
      <c r="AY6" s="38" t="s">
        <v>29</v>
      </c>
      <c r="AZ6" s="41" t="s">
        <v>28</v>
      </c>
      <c r="BA6" s="38" t="s">
        <v>29</v>
      </c>
    </row>
    <row r="7" spans="1:54" ht="23" customHeight="1" thickBot="1" x14ac:dyDescent="0.25">
      <c r="A7" s="31" t="s">
        <v>30</v>
      </c>
      <c r="B7" s="31" t="s">
        <v>31</v>
      </c>
      <c r="C7" s="42" t="s">
        <v>32</v>
      </c>
      <c r="E7" s="43"/>
      <c r="H7" s="31"/>
      <c r="I7" s="44"/>
      <c r="J7" s="45"/>
      <c r="K7" s="46"/>
      <c r="L7" s="47"/>
      <c r="M7" s="48"/>
      <c r="N7" s="37"/>
      <c r="O7" s="38"/>
      <c r="P7" s="37"/>
      <c r="Q7" s="38"/>
      <c r="R7" s="37"/>
      <c r="S7" s="38"/>
      <c r="T7" s="37"/>
      <c r="U7" s="38"/>
      <c r="V7" s="37"/>
      <c r="W7" s="38"/>
      <c r="X7" s="39"/>
      <c r="Y7" s="38"/>
      <c r="Z7" s="49"/>
      <c r="AA7" s="38"/>
      <c r="AB7" s="39"/>
      <c r="AC7" s="38"/>
      <c r="AD7" s="37"/>
      <c r="AE7" s="38"/>
      <c r="AF7" s="37"/>
      <c r="AG7" s="38"/>
      <c r="AH7" s="37"/>
      <c r="AI7" s="38"/>
      <c r="AJ7" s="37"/>
      <c r="AK7" s="38"/>
      <c r="AL7" s="37"/>
      <c r="AM7" s="38"/>
      <c r="AN7" s="37"/>
      <c r="AO7" s="38"/>
      <c r="AP7" s="37"/>
      <c r="AQ7" s="38"/>
      <c r="AR7" s="37"/>
      <c r="AS7" s="38"/>
      <c r="AT7" s="37"/>
      <c r="AU7" s="38"/>
      <c r="AV7" s="47"/>
      <c r="AW7" s="38"/>
      <c r="AX7" s="41"/>
      <c r="AY7" s="38"/>
      <c r="AZ7" s="41"/>
      <c r="BA7" s="38"/>
    </row>
    <row r="8" spans="1:54" ht="23" customHeight="1" x14ac:dyDescent="0.2">
      <c r="A8" s="31"/>
      <c r="B8" s="31"/>
      <c r="C8" s="42"/>
      <c r="H8" s="31"/>
      <c r="I8" s="44"/>
      <c r="J8" s="45"/>
      <c r="K8" s="46"/>
      <c r="L8" s="47"/>
      <c r="M8" s="48"/>
      <c r="N8" s="37"/>
      <c r="O8" s="38"/>
      <c r="P8" s="37"/>
      <c r="Q8" s="38"/>
      <c r="R8" s="37"/>
      <c r="S8" s="38"/>
      <c r="T8" s="37"/>
      <c r="U8" s="38"/>
      <c r="V8" s="37"/>
      <c r="W8" s="38"/>
      <c r="X8" s="39"/>
      <c r="Y8" s="38"/>
      <c r="Z8" s="49"/>
      <c r="AA8" s="38"/>
      <c r="AB8" s="39"/>
      <c r="AC8" s="38"/>
      <c r="AD8" s="37"/>
      <c r="AE8" s="38"/>
      <c r="AF8" s="37"/>
      <c r="AG8" s="38"/>
      <c r="AH8" s="37"/>
      <c r="AI8" s="38"/>
      <c r="AJ8" s="37"/>
      <c r="AK8" s="38"/>
      <c r="AL8" s="37"/>
      <c r="AM8" s="38"/>
      <c r="AN8" s="37"/>
      <c r="AO8" s="38"/>
      <c r="AP8" s="37"/>
      <c r="AQ8" s="38"/>
      <c r="AR8" s="37"/>
      <c r="AS8" s="38"/>
      <c r="AT8" s="37"/>
      <c r="AU8" s="38"/>
      <c r="AV8" s="47"/>
      <c r="AW8" s="38"/>
      <c r="AX8" s="41"/>
      <c r="AY8" s="38"/>
      <c r="AZ8" s="41"/>
      <c r="BA8" s="38"/>
    </row>
    <row r="9" spans="1:54" ht="23" customHeight="1" x14ac:dyDescent="0.2">
      <c r="A9" s="31"/>
      <c r="B9" s="31"/>
      <c r="C9" s="42"/>
      <c r="H9" s="31"/>
      <c r="I9" s="44"/>
      <c r="J9" s="45"/>
      <c r="K9" s="46"/>
      <c r="L9" s="47"/>
      <c r="M9" s="48"/>
      <c r="N9" s="37"/>
      <c r="O9" s="38"/>
      <c r="P9" s="37"/>
      <c r="Q9" s="38"/>
      <c r="R9" s="37"/>
      <c r="S9" s="38"/>
      <c r="T9" s="37"/>
      <c r="U9" s="38"/>
      <c r="V9" s="37"/>
      <c r="W9" s="38"/>
      <c r="X9" s="39"/>
      <c r="Y9" s="38"/>
      <c r="Z9" s="49"/>
      <c r="AA9" s="38"/>
      <c r="AB9" s="39"/>
      <c r="AC9" s="38"/>
      <c r="AD9" s="37"/>
      <c r="AE9" s="38"/>
      <c r="AF9" s="37"/>
      <c r="AG9" s="38"/>
      <c r="AH9" s="37"/>
      <c r="AI9" s="38"/>
      <c r="AJ9" s="37"/>
      <c r="AK9" s="38"/>
      <c r="AL9" s="37"/>
      <c r="AM9" s="38"/>
      <c r="AN9" s="37"/>
      <c r="AO9" s="38"/>
      <c r="AP9" s="37"/>
      <c r="AQ9" s="38"/>
      <c r="AR9" s="37"/>
      <c r="AS9" s="38"/>
      <c r="AT9" s="37"/>
      <c r="AU9" s="38"/>
      <c r="AV9" s="47"/>
      <c r="AW9" s="38"/>
      <c r="AX9" s="41"/>
      <c r="AY9" s="38"/>
      <c r="AZ9" s="41"/>
      <c r="BA9" s="38"/>
    </row>
    <row r="10" spans="1:54" s="54" customFormat="1" ht="23" customHeight="1" thickBot="1" x14ac:dyDescent="0.25">
      <c r="A10" s="31"/>
      <c r="B10" s="31"/>
      <c r="C10" s="42"/>
      <c r="D10" s="50" t="s">
        <v>33</v>
      </c>
      <c r="E10" s="51" t="s">
        <v>34</v>
      </c>
      <c r="F10" s="51" t="s">
        <v>35</v>
      </c>
      <c r="G10" s="50" t="s">
        <v>36</v>
      </c>
      <c r="H10" s="31"/>
      <c r="I10" s="44"/>
      <c r="J10" s="45"/>
      <c r="K10" s="46"/>
      <c r="L10" s="47"/>
      <c r="M10" s="48"/>
      <c r="N10" s="35"/>
      <c r="O10" s="36"/>
      <c r="P10" s="35"/>
      <c r="Q10" s="36"/>
      <c r="R10" s="35"/>
      <c r="S10" s="36"/>
      <c r="T10" s="35"/>
      <c r="U10" s="36"/>
      <c r="V10" s="35"/>
      <c r="W10" s="36"/>
      <c r="X10" s="40"/>
      <c r="Y10" s="36"/>
      <c r="Z10" s="49"/>
      <c r="AA10" s="36"/>
      <c r="AB10" s="40"/>
      <c r="AC10" s="36"/>
      <c r="AD10" s="35"/>
      <c r="AE10" s="36"/>
      <c r="AF10" s="35"/>
      <c r="AG10" s="36"/>
      <c r="AH10" s="35"/>
      <c r="AI10" s="36"/>
      <c r="AJ10" s="35"/>
      <c r="AK10" s="36"/>
      <c r="AL10" s="35"/>
      <c r="AM10" s="36"/>
      <c r="AN10" s="35"/>
      <c r="AO10" s="36"/>
      <c r="AP10" s="35"/>
      <c r="AQ10" s="36"/>
      <c r="AR10" s="35"/>
      <c r="AS10" s="36"/>
      <c r="AT10" s="35"/>
      <c r="AU10" s="36"/>
      <c r="AV10" s="47"/>
      <c r="AW10" s="36"/>
      <c r="AX10" s="52"/>
      <c r="AY10" s="36"/>
      <c r="AZ10" s="52"/>
      <c r="BA10" s="36"/>
      <c r="BB10" s="53" t="s">
        <v>37</v>
      </c>
    </row>
    <row r="11" spans="1:54" s="54" customFormat="1" ht="20" customHeight="1" x14ac:dyDescent="0.2">
      <c r="A11" s="55"/>
      <c r="B11" s="56"/>
      <c r="C11" s="57"/>
      <c r="D11" s="58" t="s">
        <v>38</v>
      </c>
      <c r="E11" s="59" t="s">
        <v>39</v>
      </c>
      <c r="F11" s="59" t="s">
        <v>40</v>
      </c>
      <c r="G11" s="58">
        <v>2015</v>
      </c>
      <c r="H11" s="60"/>
      <c r="I11" s="61">
        <v>40</v>
      </c>
      <c r="J11" s="62" t="s">
        <v>41</v>
      </c>
      <c r="K11" s="63" t="s">
        <v>42</v>
      </c>
      <c r="L11" s="64"/>
      <c r="M11" s="65" t="str">
        <f t="shared" ref="M11:M74" si="0">IF((ISERROR((L11/$I11)*100)), "", IF(AND(NOT(ISERROR((L11/$I11)*100)),((L11/$I11)*100) &lt;&gt; 0), (L11/$I11)*100, ""))</f>
        <v/>
      </c>
      <c r="N11" s="64"/>
      <c r="O11" s="65" t="str">
        <f>IF((ISERROR((N11/$I11)*100)), "", IF(AND(NOT(ISERROR((N11/$I11)*100)),((N11/$I11)*100) &lt;&gt; 0), (N11/$I11)*100, ""))</f>
        <v/>
      </c>
      <c r="P11" s="64"/>
      <c r="Q11" s="65" t="str">
        <f t="shared" ref="Q11:Q74" si="1">IF((ISERROR((P11/$I11)*100)), "", IF(AND(NOT(ISERROR((P11/$I11)*100)),((P11/$I11)*100) &lt;&gt; 0), (P11/$I11)*100, ""))</f>
        <v/>
      </c>
      <c r="R11" s="64"/>
      <c r="S11" s="65" t="str">
        <f t="shared" ref="S11:S74" si="2">IF((ISERROR((R11/$I11)*100)), "", IF(AND(NOT(ISERROR((R11/$I11)*100)),((R11/$I11)*100) &lt;&gt; 0), (R11/$I11)*100, ""))</f>
        <v/>
      </c>
      <c r="T11" s="64"/>
      <c r="U11" s="65" t="str">
        <f>IF((ISERROR((T11/$I11)*100)), "", IF(AND(NOT(ISERROR((T11/$I11)*100)),((T11/$I11)*100) &lt;&gt; 0), (T11/$I11)*100, ""))</f>
        <v/>
      </c>
      <c r="V11" s="64"/>
      <c r="W11" s="65" t="str">
        <f t="shared" ref="W11:W74" si="3">IF((ISERROR((V11/$I11)*100)), "", IF(AND(NOT(ISERROR((V11/$I11)*100)),((V11/$I11)*100) &lt;&gt; 0), (V11/$I11)*100, ""))</f>
        <v/>
      </c>
      <c r="X11" s="66"/>
      <c r="Y11" s="65" t="str">
        <f>IF((ISERROR((X11/$I11)*100)), "", IF(AND(NOT(ISERROR((X11/$I11)*100)),((X11/$I11)*100) &lt;&gt; 0), (X11/$I11)*100, ""))</f>
        <v/>
      </c>
      <c r="Z11" s="66"/>
      <c r="AA11" s="65" t="str">
        <f t="shared" ref="AA11:AA74" si="4">IF((ISERROR((Z11/$I11)*100)), "", IF(AND(NOT(ISERROR((Z11/$I11)*100)),((Z11/$I11)*100) &lt;&gt; 0), (Z11/$I11)*100, ""))</f>
        <v/>
      </c>
      <c r="AB11" s="66"/>
      <c r="AC11" s="65" t="str">
        <f>IF((ISERROR((AB11/$I11)*100)), "", IF(AND(NOT(ISERROR((AB11/$I11)*100)),((AB11/$I11)*100) &lt;&gt; 0), (AB11/$I11)*100, ""))</f>
        <v/>
      </c>
      <c r="AD11" s="64"/>
      <c r="AE11" s="65" t="str">
        <f>IF((ISERROR((AD11/$I11)*100)), "", IF(AND(NOT(ISERROR((AD11/$I11)*100)),((AD11/$I11)*100) &lt;&gt; 0), (AD11/$I11)*100, ""))</f>
        <v/>
      </c>
      <c r="AF11" s="64"/>
      <c r="AG11" s="65" t="str">
        <f>IF((ISERROR((AF11/$I11)*100)), "", IF(AND(NOT(ISERROR((AF11/$I11)*100)),((AF11/$I11)*100) &lt;&gt; 0), (AF11/$I11)*100, ""))</f>
        <v/>
      </c>
      <c r="AH11" s="64"/>
      <c r="AI11" s="65" t="str">
        <f>IF((ISERROR((AH11/$I11)*100)), "", IF(AND(NOT(ISERROR((AH11/$I11)*100)),((AH11/$I11)*100) &lt;&gt; 0), (AH11/$I11)*100, ""))</f>
        <v/>
      </c>
      <c r="AJ11" s="64"/>
      <c r="AK11" s="65" t="str">
        <f>IF((ISERROR((AJ11/$I11)*100)), "", IF(AND(NOT(ISERROR((AJ11/$I11)*100)),((AJ11/$I11)*100) &lt;&gt; 0), (AJ11/$I11)*100, ""))</f>
        <v/>
      </c>
      <c r="AL11" s="64"/>
      <c r="AM11" s="65" t="str">
        <f>IF((ISERROR((AL11/$I11)*100)), "", IF(AND(NOT(ISERROR((AL11/$I11)*100)),((AL11/$I11)*100) &lt;&gt; 0), (AL11/$I11)*100, ""))</f>
        <v/>
      </c>
      <c r="AN11" s="64"/>
      <c r="AO11" s="65" t="str">
        <f>IF((ISERROR((AN11/$I11)*100)), "", IF(AND(NOT(ISERROR((AN11/$I11)*100)),((AN11/$I11)*100) &lt;&gt; 0), (AN11/$I11)*100, ""))</f>
        <v/>
      </c>
      <c r="AP11" s="64"/>
      <c r="AQ11" s="65" t="str">
        <f>IF((ISERROR((AP11/$I11)*100)), "", IF(AND(NOT(ISERROR((AP11/$I11)*100)),((AP11/$I11)*100) &lt;&gt; 0), (AP11/$I11)*100, ""))</f>
        <v/>
      </c>
      <c r="AR11" s="64"/>
      <c r="AS11" s="65" t="str">
        <f>IF((ISERROR((AR11/$I11)*100)), "", IF(AND(NOT(ISERROR((AR11/$I11)*100)),((AR11/$I11)*100) &lt;&gt; 0), (AR11/$I11)*100, ""))</f>
        <v/>
      </c>
      <c r="AT11" s="64"/>
      <c r="AU11" s="65" t="str">
        <f>IF((ISERROR((AT11/$I11)*100)), "", IF(AND(NOT(ISERROR((AT11/$I11)*100)),((AT11/$I11)*100) &lt;&gt; 0), (AT11/$I11)*100, ""))</f>
        <v/>
      </c>
      <c r="AV11" s="64"/>
      <c r="AW11" s="65" t="str">
        <f>IF((ISERROR((AV11/$I11)*100)), "", IF(AND(NOT(ISERROR((AV11/$I11)*100)),((AV11/$I11)*100) &lt;&gt; 0), (AV11/$I11)*100, ""))</f>
        <v/>
      </c>
      <c r="AX11" s="67"/>
      <c r="AY11" s="68" t="str">
        <f t="shared" ref="AY11:AY74" si="5">IF((ISERROR((AX11/$I11)*100)), "", IF(AND(NOT(ISERROR((AX11/$I11)*100)),((AX11/$I11)*100) &lt;&gt; 0), (AX11/$I11)*100, ""))</f>
        <v/>
      </c>
      <c r="AZ11" s="67"/>
      <c r="BA11" s="68" t="str">
        <f t="shared" ref="BA11:BA74" si="6">IF((ISERROR((AZ11/$I11)*100)), "", IF(AND(NOT(ISERROR((AZ11/$I11)*100)),((AZ11/$I11)*100) &lt;&gt; 0), (AZ11/$I11)*100, ""))</f>
        <v/>
      </c>
      <c r="BB11" s="69" t="s">
        <v>43</v>
      </c>
    </row>
    <row r="12" spans="1:54" ht="20" customHeight="1" x14ac:dyDescent="0.2">
      <c r="A12" s="70"/>
      <c r="B12" s="71"/>
      <c r="C12" s="72"/>
      <c r="D12" s="73" t="s">
        <v>38</v>
      </c>
      <c r="E12" s="74" t="s">
        <v>44</v>
      </c>
      <c r="F12" s="74" t="s">
        <v>45</v>
      </c>
      <c r="G12" s="73">
        <v>2008</v>
      </c>
      <c r="H12" s="75">
        <v>165</v>
      </c>
      <c r="I12" s="76">
        <v>107</v>
      </c>
      <c r="J12" s="77" t="s">
        <v>46</v>
      </c>
      <c r="K12" s="78"/>
      <c r="L12" s="79"/>
      <c r="M12" s="80" t="str">
        <f t="shared" si="0"/>
        <v/>
      </c>
      <c r="N12" s="79"/>
      <c r="O12" s="80" t="str">
        <f>IF((ISERROR((N12/$I12)*100)), "", IF(AND(NOT(ISERROR((N12/$I12)*100)),((N12/$I12)*100) &lt;&gt; 0), (N12/$I12)*100, ""))</f>
        <v/>
      </c>
      <c r="P12" s="81"/>
      <c r="Q12" s="82" t="str">
        <f t="shared" si="1"/>
        <v/>
      </c>
      <c r="R12" s="81"/>
      <c r="S12" s="82" t="str">
        <f t="shared" si="2"/>
        <v/>
      </c>
      <c r="T12" s="81"/>
      <c r="U12" s="82" t="str">
        <f>IF((ISERROR((T12/$I12)*100)), "", IF(AND(NOT(ISERROR((T12/$I12)*100)),((T12/$I12)*100) &lt;&gt; 0), (T12/$I12)*100, ""))</f>
        <v/>
      </c>
      <c r="V12" s="79">
        <v>1</v>
      </c>
      <c r="W12" s="80">
        <f t="shared" si="3"/>
        <v>0.93457943925233633</v>
      </c>
      <c r="X12" s="79"/>
      <c r="Y12" s="80" t="str">
        <f>IF((ISERROR((X12/$I12)*100)), "", IF(AND(NOT(ISERROR((X12/$I12)*100)),((X12/$I12)*100) &lt;&gt; 0), (X12/$I12)*100, ""))</f>
        <v/>
      </c>
      <c r="Z12" s="79"/>
      <c r="AA12" s="80" t="str">
        <f t="shared" si="4"/>
        <v/>
      </c>
      <c r="AB12" s="81"/>
      <c r="AC12" s="82" t="str">
        <f>IF((ISERROR((AB12/$I12)*100)), "", IF(AND(NOT(ISERROR((AB12/$I12)*100)),((AB12/$I12)*100) &lt;&gt; 0), (AB12/$I12)*100, ""))</f>
        <v/>
      </c>
      <c r="AD12" s="81"/>
      <c r="AE12" s="82" t="str">
        <f>IF((ISERROR((AD12/$I12)*100)), "", IF(AND(NOT(ISERROR((AD12/$I12)*100)),((AD12/$I12)*100) &lt;&gt; 0), (AD12/$I12)*100, ""))</f>
        <v/>
      </c>
      <c r="AF12" s="81"/>
      <c r="AG12" s="82" t="str">
        <f>IF((ISERROR((AF12/$I12)*100)), "", IF(AND(NOT(ISERROR((AF12/$I12)*100)),((AF12/$I12)*100) &lt;&gt; 0), (AF12/$I12)*100, ""))</f>
        <v/>
      </c>
      <c r="AH12" s="81"/>
      <c r="AI12" s="82" t="str">
        <f>IF((ISERROR((AH12/$I12)*100)), "", IF(AND(NOT(ISERROR((AH12/$I12)*100)),((AH12/$I12)*100) &lt;&gt; 0), (AH12/$I12)*100, ""))</f>
        <v/>
      </c>
      <c r="AJ12" s="81"/>
      <c r="AK12" s="82" t="str">
        <f>IF((ISERROR((AJ12/$I12)*100)), "", IF(AND(NOT(ISERROR((AJ12/$I12)*100)),((AJ12/$I12)*100) &lt;&gt; 0), (AJ12/$I12)*100, ""))</f>
        <v/>
      </c>
      <c r="AL12" s="81">
        <v>1</v>
      </c>
      <c r="AM12" s="82">
        <f>IF((ISERROR((AL12/$I12)*100)), "", IF(AND(NOT(ISERROR((AL12/$I12)*100)),((AL12/$I12)*100) &lt;&gt; 0), (AL12/$I12)*100, ""))</f>
        <v>0.93457943925233633</v>
      </c>
      <c r="AN12" s="81"/>
      <c r="AO12" s="82" t="str">
        <f>IF((ISERROR((AN12/$I12)*100)), "", IF(AND(NOT(ISERROR((AN12/$I12)*100)),((AN12/$I12)*100) &lt;&gt; 0), (AN12/$I12)*100, ""))</f>
        <v/>
      </c>
      <c r="AP12" s="81"/>
      <c r="AQ12" s="82" t="str">
        <f>IF((ISERROR((AP12/$I12)*100)), "", IF(AND(NOT(ISERROR((AP12/$I12)*100)),((AP12/$I12)*100) &lt;&gt; 0), (AP12/$I12)*100, ""))</f>
        <v/>
      </c>
      <c r="AR12" s="81"/>
      <c r="AS12" s="82" t="str">
        <f>IF((ISERROR((AR12/$I12)*100)), "", IF(AND(NOT(ISERROR((AR12/$I12)*100)),((AR12/$I12)*100) &lt;&gt; 0), (AR12/$I12)*100, ""))</f>
        <v/>
      </c>
      <c r="AT12" s="81"/>
      <c r="AU12" s="82" t="str">
        <f>IF((ISERROR((AT12/$I12)*100)), "", IF(AND(NOT(ISERROR((AT12/$I12)*100)),((AT12/$I12)*100) &lt;&gt; 0), (AT12/$I12)*100, ""))</f>
        <v/>
      </c>
      <c r="AV12" s="81"/>
      <c r="AW12" s="82" t="str">
        <f>IF((ISERROR((AV12/$I12)*100)), "", IF(AND(NOT(ISERROR((AV12/$I12)*100)),((AV12/$I12)*100) &lt;&gt; 0), (AV12/$I12)*100, ""))</f>
        <v/>
      </c>
      <c r="AX12" s="83">
        <v>1</v>
      </c>
      <c r="AY12" s="80">
        <f t="shared" si="5"/>
        <v>0.93457943925233633</v>
      </c>
      <c r="AZ12" s="83"/>
      <c r="BA12" s="80" t="str">
        <f t="shared" si="6"/>
        <v/>
      </c>
      <c r="BB12" s="1" t="s">
        <v>47</v>
      </c>
    </row>
    <row r="13" spans="1:54" ht="20" customHeight="1" x14ac:dyDescent="0.2">
      <c r="A13" s="70"/>
      <c r="B13" s="84"/>
      <c r="C13" s="85"/>
      <c r="D13" s="73" t="s">
        <v>38</v>
      </c>
      <c r="E13" s="74" t="s">
        <v>48</v>
      </c>
      <c r="F13" s="74" t="s">
        <v>49</v>
      </c>
      <c r="G13" s="73">
        <v>2016</v>
      </c>
      <c r="H13" s="86"/>
      <c r="I13" s="87">
        <v>12</v>
      </c>
      <c r="J13" s="88" t="s">
        <v>50</v>
      </c>
      <c r="K13" s="89"/>
      <c r="L13" s="79"/>
      <c r="M13" s="80" t="str">
        <f t="shared" si="0"/>
        <v/>
      </c>
      <c r="N13" s="79"/>
      <c r="O13" s="80" t="str">
        <f>IF((ISERROR((N13/$I13)*100)), "", IF(AND(NOT(ISERROR((N13/$I13)*100)),((N13/$I13)*100) &lt;&gt; 0), (N13/$I13)*100, ""))</f>
        <v/>
      </c>
      <c r="P13" s="79"/>
      <c r="Q13" s="80" t="str">
        <f t="shared" si="1"/>
        <v/>
      </c>
      <c r="R13" s="79"/>
      <c r="S13" s="80" t="str">
        <f t="shared" si="2"/>
        <v/>
      </c>
      <c r="T13" s="79"/>
      <c r="U13" s="80" t="str">
        <f>IF((ISERROR((T13/$I13)*100)), "", IF(AND(NOT(ISERROR((T13/$I13)*100)),((T13/$I13)*100) &lt;&gt; 0), (T13/$I13)*100, ""))</f>
        <v/>
      </c>
      <c r="V13" s="79"/>
      <c r="W13" s="80" t="str">
        <f t="shared" si="3"/>
        <v/>
      </c>
      <c r="X13" s="79"/>
      <c r="Y13" s="80" t="str">
        <f>IF((ISERROR((X13/$I13)*100)), "", IF(AND(NOT(ISERROR((X13/$I13)*100)),((X13/$I13)*100) &lt;&gt; 0), (X13/$I13)*100, ""))</f>
        <v/>
      </c>
      <c r="Z13" s="79"/>
      <c r="AA13" s="80" t="str">
        <f t="shared" si="4"/>
        <v/>
      </c>
      <c r="AB13" s="79"/>
      <c r="AC13" s="80" t="str">
        <f>IF((ISERROR((AB13/$I13)*100)), "", IF(AND(NOT(ISERROR((AB13/$I13)*100)),((AB13/$I13)*100) &lt;&gt; 0), (AB13/$I13)*100, ""))</f>
        <v/>
      </c>
      <c r="AD13" s="79"/>
      <c r="AE13" s="80" t="str">
        <f>IF((ISERROR((AD13/$I13)*100)), "", IF(AND(NOT(ISERROR((AD13/$I13)*100)),((AD13/$I13)*100) &lt;&gt; 0), (AD13/$I13)*100, ""))</f>
        <v/>
      </c>
      <c r="AF13" s="79"/>
      <c r="AG13" s="80" t="str">
        <f>IF((ISERROR((AF13/$I13)*100)), "", IF(AND(NOT(ISERROR((AF13/$I13)*100)),((AF13/$I13)*100) &lt;&gt; 0), (AF13/$I13)*100, ""))</f>
        <v/>
      </c>
      <c r="AH13" s="79"/>
      <c r="AI13" s="80" t="str">
        <f>IF((ISERROR((AH13/$I13)*100)), "", IF(AND(NOT(ISERROR((AH13/$I13)*100)),((AH13/$I13)*100) &lt;&gt; 0), (AH13/$I13)*100, ""))</f>
        <v/>
      </c>
      <c r="AJ13" s="79"/>
      <c r="AK13" s="80" t="str">
        <f>IF((ISERROR((AJ13/$I13)*100)), "", IF(AND(NOT(ISERROR((AJ13/$I13)*100)),((AJ13/$I13)*100) &lt;&gt; 0), (AJ13/$I13)*100, ""))</f>
        <v/>
      </c>
      <c r="AL13" s="79"/>
      <c r="AM13" s="80" t="str">
        <f>IF((ISERROR((AL13/$I13)*100)), "", IF(AND(NOT(ISERROR((AL13/$I13)*100)),((AL13/$I13)*100) &lt;&gt; 0), (AL13/$I13)*100, ""))</f>
        <v/>
      </c>
      <c r="AN13" s="79"/>
      <c r="AO13" s="80" t="str">
        <f>IF((ISERROR((AN13/$I13)*100)), "", IF(AND(NOT(ISERROR((AN13/$I13)*100)),((AN13/$I13)*100) &lt;&gt; 0), (AN13/$I13)*100, ""))</f>
        <v/>
      </c>
      <c r="AP13" s="79"/>
      <c r="AQ13" s="80" t="str">
        <f>IF((ISERROR((AP13/$I13)*100)), "", IF(AND(NOT(ISERROR((AP13/$I13)*100)),((AP13/$I13)*100) &lt;&gt; 0), (AP13/$I13)*100, ""))</f>
        <v/>
      </c>
      <c r="AR13" s="79"/>
      <c r="AS13" s="80" t="str">
        <f>IF((ISERROR((AR13/$I13)*100)), "", IF(AND(NOT(ISERROR((AR13/$I13)*100)),((AR13/$I13)*100) &lt;&gt; 0), (AR13/$I13)*100, ""))</f>
        <v/>
      </c>
      <c r="AT13" s="79"/>
      <c r="AU13" s="80" t="str">
        <f>IF((ISERROR((AT13/$I13)*100)), "", IF(AND(NOT(ISERROR((AT13/$I13)*100)),((AT13/$I13)*100) &lt;&gt; 0), (AT13/$I13)*100, ""))</f>
        <v/>
      </c>
      <c r="AV13" s="79"/>
      <c r="AW13" s="80" t="str">
        <f>IF((ISERROR((AV13/$I13)*100)), "", IF(AND(NOT(ISERROR((AV13/$I13)*100)),((AV13/$I13)*100) &lt;&gt; 0), (AV13/$I13)*100, ""))</f>
        <v/>
      </c>
      <c r="AX13" s="90"/>
      <c r="AY13" s="80" t="str">
        <f t="shared" si="5"/>
        <v/>
      </c>
      <c r="AZ13" s="90"/>
      <c r="BA13" s="80" t="str">
        <f t="shared" si="6"/>
        <v/>
      </c>
      <c r="BB13" s="1" t="s">
        <v>51</v>
      </c>
    </row>
    <row r="14" spans="1:54" customFormat="1" ht="20" customHeight="1" x14ac:dyDescent="0.2">
      <c r="A14" s="91"/>
      <c r="B14" s="71"/>
      <c r="C14" s="73"/>
      <c r="D14" s="92" t="s">
        <v>52</v>
      </c>
      <c r="E14" s="93" t="s">
        <v>53</v>
      </c>
      <c r="F14" s="93" t="s">
        <v>54</v>
      </c>
      <c r="G14" s="92">
        <v>2016</v>
      </c>
      <c r="H14" s="94">
        <v>22</v>
      </c>
      <c r="I14" s="87"/>
      <c r="J14" s="88"/>
      <c r="K14" s="89"/>
      <c r="L14" s="79"/>
      <c r="M14" s="80" t="str">
        <f t="shared" si="0"/>
        <v/>
      </c>
      <c r="N14" s="79"/>
      <c r="O14" s="80" t="str">
        <f>IF((ISERROR((N14/$I14)*100)), "", IF(AND(NOT(ISERROR((N14/$I14)*100)),((N14/$I14)*100) &lt;&gt; 0), (N14/$I14)*100, ""))</f>
        <v/>
      </c>
      <c r="P14" s="79"/>
      <c r="Q14" s="80" t="str">
        <f t="shared" si="1"/>
        <v/>
      </c>
      <c r="R14" s="79"/>
      <c r="S14" s="80" t="str">
        <f t="shared" si="2"/>
        <v/>
      </c>
      <c r="T14" s="79"/>
      <c r="U14" s="80" t="str">
        <f>IF((ISERROR((T14/$I14)*100)), "", IF(AND(NOT(ISERROR((T14/$I14)*100)),((T14/$I14)*100) &lt;&gt; 0), (T14/$I14)*100, ""))</f>
        <v/>
      </c>
      <c r="V14" s="79"/>
      <c r="W14" s="80" t="str">
        <f t="shared" si="3"/>
        <v/>
      </c>
      <c r="X14" s="79"/>
      <c r="Y14" s="80" t="str">
        <f>IF((ISERROR((X14/$I14)*100)), "", IF(AND(NOT(ISERROR((X14/$I14)*100)),((X14/$I14)*100) &lt;&gt; 0), (X14/$I14)*100, ""))</f>
        <v/>
      </c>
      <c r="Z14" s="79"/>
      <c r="AA14" s="80" t="str">
        <f t="shared" si="4"/>
        <v/>
      </c>
      <c r="AB14" s="79"/>
      <c r="AC14" s="80" t="str">
        <f>IF((ISERROR((AB14/$I14)*100)), "", IF(AND(NOT(ISERROR((AB14/$I14)*100)),((AB14/$I14)*100) &lt;&gt; 0), (AB14/$I14)*100, ""))</f>
        <v/>
      </c>
      <c r="AD14" s="79"/>
      <c r="AE14" s="80" t="str">
        <f>IF((ISERROR((AD14/$I14)*100)), "", IF(AND(NOT(ISERROR((AD14/$I14)*100)),((AD14/$I14)*100) &lt;&gt; 0), (AD14/$I14)*100, ""))</f>
        <v/>
      </c>
      <c r="AF14" s="79"/>
      <c r="AG14" s="80" t="str">
        <f>IF((ISERROR((AF14/$I14)*100)), "", IF(AND(NOT(ISERROR((AF14/$I14)*100)),((AF14/$I14)*100) &lt;&gt; 0), (AF14/$I14)*100, ""))</f>
        <v/>
      </c>
      <c r="AH14" s="79"/>
      <c r="AI14" s="80" t="str">
        <f>IF((ISERROR((AH14/$I14)*100)), "", IF(AND(NOT(ISERROR((AH14/$I14)*100)),((AH14/$I14)*100) &lt;&gt; 0), (AH14/$I14)*100, ""))</f>
        <v/>
      </c>
      <c r="AJ14" s="79"/>
      <c r="AK14" s="80" t="str">
        <f>IF((ISERROR((AJ14/$I14)*100)), "", IF(AND(NOT(ISERROR((AJ14/$I14)*100)),((AJ14/$I14)*100) &lt;&gt; 0), (AJ14/$I14)*100, ""))</f>
        <v/>
      </c>
      <c r="AL14" s="79"/>
      <c r="AM14" s="80" t="str">
        <f>IF((ISERROR((AL14/$I14)*100)), "", IF(AND(NOT(ISERROR((AL14/$I14)*100)),((AL14/$I14)*100) &lt;&gt; 0), (AL14/$I14)*100, ""))</f>
        <v/>
      </c>
      <c r="AN14" s="79"/>
      <c r="AO14" s="80" t="str">
        <f>IF((ISERROR((AN14/$I14)*100)), "", IF(AND(NOT(ISERROR((AN14/$I14)*100)),((AN14/$I14)*100) &lt;&gt; 0), (AN14/$I14)*100, ""))</f>
        <v/>
      </c>
      <c r="AP14" s="79"/>
      <c r="AQ14" s="80" t="str">
        <f>IF((ISERROR((AP14/$I14)*100)), "", IF(AND(NOT(ISERROR((AP14/$I14)*100)),((AP14/$I14)*100) &lt;&gt; 0), (AP14/$I14)*100, ""))</f>
        <v/>
      </c>
      <c r="AR14" s="79"/>
      <c r="AS14" s="80" t="str">
        <f>IF((ISERROR((AR14/$I14)*100)), "", IF(AND(NOT(ISERROR((AR14/$I14)*100)),((AR14/$I14)*100) &lt;&gt; 0), (AR14/$I14)*100, ""))</f>
        <v/>
      </c>
      <c r="AT14" s="79"/>
      <c r="AU14" s="80" t="str">
        <f>IF((ISERROR((AT14/$I14)*100)), "", IF(AND(NOT(ISERROR((AT14/$I14)*100)),((AT14/$I14)*100) &lt;&gt; 0), (AT14/$I14)*100, ""))</f>
        <v/>
      </c>
      <c r="AV14" s="79"/>
      <c r="AW14" s="80" t="str">
        <f>IF((ISERROR((AV14/$I14)*100)), "", IF(AND(NOT(ISERROR((AV14/$I14)*100)),((AV14/$I14)*100) &lt;&gt; 0), (AV14/$I14)*100, ""))</f>
        <v/>
      </c>
      <c r="AX14" s="90"/>
      <c r="AY14" s="80" t="str">
        <f t="shared" si="5"/>
        <v/>
      </c>
      <c r="AZ14" s="90"/>
      <c r="BA14" s="80" t="str">
        <f t="shared" si="6"/>
        <v/>
      </c>
      <c r="BB14" s="1"/>
    </row>
    <row r="15" spans="1:54" customFormat="1" ht="20" customHeight="1" x14ac:dyDescent="0.2">
      <c r="A15" s="91"/>
      <c r="B15" s="71"/>
      <c r="C15" s="72"/>
      <c r="D15" s="73" t="s">
        <v>38</v>
      </c>
      <c r="E15" s="74" t="s">
        <v>55</v>
      </c>
      <c r="F15" s="74" t="s">
        <v>56</v>
      </c>
      <c r="G15" s="73">
        <v>2012</v>
      </c>
      <c r="H15" s="86"/>
      <c r="I15" s="87">
        <v>70</v>
      </c>
      <c r="J15" s="88" t="s">
        <v>57</v>
      </c>
      <c r="K15" s="89" t="s">
        <v>58</v>
      </c>
      <c r="L15" s="79">
        <v>10</v>
      </c>
      <c r="M15" s="80">
        <f t="shared" si="0"/>
        <v>14.285714285714285</v>
      </c>
      <c r="N15" s="79"/>
      <c r="O15" s="80"/>
      <c r="P15" s="79">
        <v>3</v>
      </c>
      <c r="Q15" s="80">
        <f t="shared" si="1"/>
        <v>4.2857142857142856</v>
      </c>
      <c r="R15" s="79">
        <v>1</v>
      </c>
      <c r="S15" s="80">
        <f t="shared" si="2"/>
        <v>1.4285714285714286</v>
      </c>
      <c r="T15" s="79"/>
      <c r="U15" s="80"/>
      <c r="V15" s="79">
        <v>9</v>
      </c>
      <c r="W15" s="80">
        <f t="shared" si="3"/>
        <v>12.857142857142856</v>
      </c>
      <c r="X15" s="79"/>
      <c r="Y15" s="80"/>
      <c r="Z15" s="79">
        <v>8</v>
      </c>
      <c r="AA15" s="80">
        <f t="shared" si="4"/>
        <v>11.428571428571429</v>
      </c>
      <c r="AB15" s="79"/>
      <c r="AC15" s="80"/>
      <c r="AD15" s="79"/>
      <c r="AE15" s="80"/>
      <c r="AF15" s="79"/>
      <c r="AG15" s="80"/>
      <c r="AH15" s="79"/>
      <c r="AI15" s="80"/>
      <c r="AJ15" s="79"/>
      <c r="AK15" s="80"/>
      <c r="AL15" s="79"/>
      <c r="AM15" s="80"/>
      <c r="AN15" s="79"/>
      <c r="AO15" s="80"/>
      <c r="AP15" s="79"/>
      <c r="AQ15" s="80"/>
      <c r="AR15" s="79"/>
      <c r="AS15" s="80"/>
      <c r="AT15" s="79"/>
      <c r="AU15" s="80"/>
      <c r="AV15" s="79"/>
      <c r="AW15" s="80"/>
      <c r="AX15" s="90">
        <v>101</v>
      </c>
      <c r="AY15" s="80">
        <f t="shared" si="5"/>
        <v>144.28571428571428</v>
      </c>
      <c r="AZ15" s="90">
        <v>31</v>
      </c>
      <c r="BA15" s="80">
        <f t="shared" si="6"/>
        <v>44.285714285714285</v>
      </c>
      <c r="BB15" s="1" t="s">
        <v>59</v>
      </c>
    </row>
    <row r="16" spans="1:54" customFormat="1" ht="20" customHeight="1" x14ac:dyDescent="0.2">
      <c r="A16" s="95"/>
      <c r="B16" s="84"/>
      <c r="C16" s="73"/>
      <c r="D16" s="73" t="s">
        <v>38</v>
      </c>
      <c r="E16" s="74" t="s">
        <v>60</v>
      </c>
      <c r="F16" s="74" t="s">
        <v>61</v>
      </c>
      <c r="G16" s="73">
        <v>1984</v>
      </c>
      <c r="H16" s="75"/>
      <c r="I16" s="87"/>
      <c r="J16" s="88" t="s">
        <v>62</v>
      </c>
      <c r="K16" s="89" t="s">
        <v>63</v>
      </c>
      <c r="L16" s="79"/>
      <c r="M16" s="80"/>
      <c r="N16" s="79"/>
      <c r="O16" s="80"/>
      <c r="P16" s="79"/>
      <c r="Q16" s="80"/>
      <c r="R16" s="79"/>
      <c r="S16" s="80"/>
      <c r="T16" s="79"/>
      <c r="U16" s="80"/>
      <c r="V16" s="79"/>
      <c r="W16" s="80"/>
      <c r="X16" s="79"/>
      <c r="Y16" s="80"/>
      <c r="Z16" s="96"/>
      <c r="AA16" s="97"/>
      <c r="AB16" s="79"/>
      <c r="AC16" s="80"/>
      <c r="AD16" s="79"/>
      <c r="AE16" s="80"/>
      <c r="AF16" s="79"/>
      <c r="AG16" s="80"/>
      <c r="AH16" s="79"/>
      <c r="AI16" s="80"/>
      <c r="AJ16" s="79"/>
      <c r="AK16" s="80"/>
      <c r="AL16" s="79"/>
      <c r="AM16" s="80"/>
      <c r="AN16" s="79"/>
      <c r="AO16" s="80"/>
      <c r="AP16" s="79"/>
      <c r="AQ16" s="80"/>
      <c r="AR16" s="79"/>
      <c r="AS16" s="80"/>
      <c r="AT16" s="79"/>
      <c r="AU16" s="80"/>
      <c r="AV16" s="79"/>
      <c r="AW16" s="80"/>
      <c r="AX16" s="90"/>
      <c r="AY16" s="80"/>
      <c r="AZ16" s="90"/>
      <c r="BA16" s="80"/>
      <c r="BB16" s="1"/>
    </row>
    <row r="17" spans="1:54" ht="20" customHeight="1" x14ac:dyDescent="0.2">
      <c r="A17" s="70"/>
      <c r="B17" s="71"/>
      <c r="C17" s="73"/>
      <c r="D17" s="92" t="s">
        <v>52</v>
      </c>
      <c r="E17" s="93" t="s">
        <v>64</v>
      </c>
      <c r="F17" s="93" t="s">
        <v>65</v>
      </c>
      <c r="G17" s="92">
        <v>2004</v>
      </c>
      <c r="H17" s="94">
        <v>21</v>
      </c>
      <c r="I17" s="87"/>
      <c r="J17" s="88"/>
      <c r="K17" s="89"/>
      <c r="L17" s="79"/>
      <c r="M17" s="80" t="str">
        <f t="shared" si="0"/>
        <v/>
      </c>
      <c r="N17" s="79"/>
      <c r="O17" s="80" t="str">
        <f t="shared" ref="O17:O80" si="7">IF((ISERROR((N17/$I17)*100)), "", IF(AND(NOT(ISERROR((N17/$I17)*100)),((N17/$I17)*100) &lt;&gt; 0), (N17/$I17)*100, ""))</f>
        <v/>
      </c>
      <c r="P17" s="79"/>
      <c r="Q17" s="80" t="str">
        <f t="shared" si="1"/>
        <v/>
      </c>
      <c r="R17" s="79"/>
      <c r="S17" s="80" t="str">
        <f t="shared" si="2"/>
        <v/>
      </c>
      <c r="T17" s="79"/>
      <c r="U17" s="80" t="str">
        <f t="shared" ref="U17:U80" si="8">IF((ISERROR((T17/$I17)*100)), "", IF(AND(NOT(ISERROR((T17/$I17)*100)),((T17/$I17)*100) &lt;&gt; 0), (T17/$I17)*100, ""))</f>
        <v/>
      </c>
      <c r="V17" s="79"/>
      <c r="W17" s="80" t="str">
        <f t="shared" si="3"/>
        <v/>
      </c>
      <c r="X17" s="79"/>
      <c r="Y17" s="80" t="str">
        <f t="shared" ref="Y17:Y80" si="9">IF((ISERROR((X17/$I17)*100)), "", IF(AND(NOT(ISERROR((X17/$I17)*100)),((X17/$I17)*100) &lt;&gt; 0), (X17/$I17)*100, ""))</f>
        <v/>
      </c>
      <c r="Z17" s="79"/>
      <c r="AA17" s="80" t="str">
        <f t="shared" si="4"/>
        <v/>
      </c>
      <c r="AB17" s="79"/>
      <c r="AC17" s="80" t="str">
        <f t="shared" ref="AC17:AC80" si="10">IF((ISERROR((AB17/$I17)*100)), "", IF(AND(NOT(ISERROR((AB17/$I17)*100)),((AB17/$I17)*100) &lt;&gt; 0), (AB17/$I17)*100, ""))</f>
        <v/>
      </c>
      <c r="AD17" s="79"/>
      <c r="AE17" s="80" t="str">
        <f t="shared" ref="AE17:AE80" si="11">IF((ISERROR((AD17/$I17)*100)), "", IF(AND(NOT(ISERROR((AD17/$I17)*100)),((AD17/$I17)*100) &lt;&gt; 0), (AD17/$I17)*100, ""))</f>
        <v/>
      </c>
      <c r="AF17" s="79"/>
      <c r="AG17" s="80" t="str">
        <f t="shared" ref="AG17:AG80" si="12">IF((ISERROR((AF17/$I17)*100)), "", IF(AND(NOT(ISERROR((AF17/$I17)*100)),((AF17/$I17)*100) &lt;&gt; 0), (AF17/$I17)*100, ""))</f>
        <v/>
      </c>
      <c r="AH17" s="79"/>
      <c r="AI17" s="80" t="str">
        <f t="shared" ref="AI17:AI80" si="13">IF((ISERROR((AH17/$I17)*100)), "", IF(AND(NOT(ISERROR((AH17/$I17)*100)),((AH17/$I17)*100) &lt;&gt; 0), (AH17/$I17)*100, ""))</f>
        <v/>
      </c>
      <c r="AJ17" s="79"/>
      <c r="AK17" s="80" t="str">
        <f t="shared" ref="AK17:AK80" si="14">IF((ISERROR((AJ17/$I17)*100)), "", IF(AND(NOT(ISERROR((AJ17/$I17)*100)),((AJ17/$I17)*100) &lt;&gt; 0), (AJ17/$I17)*100, ""))</f>
        <v/>
      </c>
      <c r="AL17" s="79"/>
      <c r="AM17" s="80" t="str">
        <f t="shared" ref="AM17:AM80" si="15">IF((ISERROR((AL17/$I17)*100)), "", IF(AND(NOT(ISERROR((AL17/$I17)*100)),((AL17/$I17)*100) &lt;&gt; 0), (AL17/$I17)*100, ""))</f>
        <v/>
      </c>
      <c r="AN17" s="79"/>
      <c r="AO17" s="80" t="str">
        <f t="shared" ref="AO17:AO80" si="16">IF((ISERROR((AN17/$I17)*100)), "", IF(AND(NOT(ISERROR((AN17/$I17)*100)),((AN17/$I17)*100) &lt;&gt; 0), (AN17/$I17)*100, ""))</f>
        <v/>
      </c>
      <c r="AP17" s="79"/>
      <c r="AQ17" s="80" t="str">
        <f t="shared" ref="AQ17:AQ80" si="17">IF((ISERROR((AP17/$I17)*100)), "", IF(AND(NOT(ISERROR((AP17/$I17)*100)),((AP17/$I17)*100) &lt;&gt; 0), (AP17/$I17)*100, ""))</f>
        <v/>
      </c>
      <c r="AR17" s="79"/>
      <c r="AS17" s="80" t="str">
        <f t="shared" ref="AS17:AS80" si="18">IF((ISERROR((AR17/$I17)*100)), "", IF(AND(NOT(ISERROR((AR17/$I17)*100)),((AR17/$I17)*100) &lt;&gt; 0), (AR17/$I17)*100, ""))</f>
        <v/>
      </c>
      <c r="AT17" s="79"/>
      <c r="AU17" s="80" t="str">
        <f t="shared" ref="AU17:AU80" si="19">IF((ISERROR((AT17/$I17)*100)), "", IF(AND(NOT(ISERROR((AT17/$I17)*100)),((AT17/$I17)*100) &lt;&gt; 0), (AT17/$I17)*100, ""))</f>
        <v/>
      </c>
      <c r="AV17" s="79"/>
      <c r="AW17" s="80" t="str">
        <f t="shared" ref="AW17:AW80" si="20">IF((ISERROR((AV17/$I17)*100)), "", IF(AND(NOT(ISERROR((AV17/$I17)*100)),((AV17/$I17)*100) &lt;&gt; 0), (AV17/$I17)*100, ""))</f>
        <v/>
      </c>
      <c r="AX17" s="90"/>
      <c r="AY17" s="80" t="str">
        <f t="shared" si="5"/>
        <v/>
      </c>
      <c r="AZ17" s="90"/>
      <c r="BA17" s="80" t="str">
        <f t="shared" si="6"/>
        <v/>
      </c>
    </row>
    <row r="18" spans="1:54" ht="20" customHeight="1" x14ac:dyDescent="0.2">
      <c r="A18" s="98"/>
      <c r="B18" s="84"/>
      <c r="C18" s="73"/>
      <c r="D18" s="73" t="s">
        <v>38</v>
      </c>
      <c r="E18" s="74" t="s">
        <v>66</v>
      </c>
      <c r="F18" s="74" t="s">
        <v>67</v>
      </c>
      <c r="G18" s="73">
        <v>2015</v>
      </c>
      <c r="H18" s="75"/>
      <c r="I18" s="87">
        <v>45</v>
      </c>
      <c r="J18" s="88" t="s">
        <v>68</v>
      </c>
      <c r="K18" s="89" t="s">
        <v>69</v>
      </c>
      <c r="L18" s="79"/>
      <c r="M18" s="80"/>
      <c r="N18" s="79"/>
      <c r="O18" s="80"/>
      <c r="P18" s="79"/>
      <c r="Q18" s="80"/>
      <c r="R18" s="79"/>
      <c r="S18" s="80"/>
      <c r="T18" s="79"/>
      <c r="U18" s="80"/>
      <c r="V18" s="79"/>
      <c r="W18" s="80"/>
      <c r="X18" s="79"/>
      <c r="Y18" s="80"/>
      <c r="Z18" s="79"/>
      <c r="AA18" s="80"/>
      <c r="AB18" s="79"/>
      <c r="AC18" s="80"/>
      <c r="AD18" s="79"/>
      <c r="AE18" s="80"/>
      <c r="AF18" s="79"/>
      <c r="AG18" s="80"/>
      <c r="AH18" s="79"/>
      <c r="AI18" s="80"/>
      <c r="AJ18" s="79"/>
      <c r="AK18" s="80"/>
      <c r="AL18" s="79"/>
      <c r="AM18" s="80"/>
      <c r="AN18" s="79"/>
      <c r="AO18" s="80"/>
      <c r="AP18" s="79"/>
      <c r="AQ18" s="80"/>
      <c r="AR18" s="79"/>
      <c r="AS18" s="80"/>
      <c r="AT18" s="79"/>
      <c r="AU18" s="80"/>
      <c r="AV18" s="79"/>
      <c r="AW18" s="80"/>
      <c r="AX18" s="90"/>
      <c r="AY18" s="80"/>
      <c r="AZ18" s="90"/>
      <c r="BA18" s="80"/>
    </row>
    <row r="19" spans="1:54" ht="20" customHeight="1" x14ac:dyDescent="0.2">
      <c r="A19" s="98"/>
      <c r="B19" s="84"/>
      <c r="C19" s="73"/>
      <c r="D19" s="73" t="s">
        <v>38</v>
      </c>
      <c r="E19" s="74" t="s">
        <v>70</v>
      </c>
      <c r="F19" s="74" t="s">
        <v>71</v>
      </c>
      <c r="G19" s="73">
        <v>2016</v>
      </c>
      <c r="H19" s="75"/>
      <c r="I19" s="87"/>
      <c r="J19" s="88" t="s">
        <v>72</v>
      </c>
      <c r="K19" s="89"/>
      <c r="L19" s="79"/>
      <c r="M19" s="80"/>
      <c r="N19" s="79"/>
      <c r="O19" s="80"/>
      <c r="P19" s="79"/>
      <c r="Q19" s="80"/>
      <c r="R19" s="79"/>
      <c r="S19" s="80"/>
      <c r="T19" s="79"/>
      <c r="U19" s="80"/>
      <c r="V19" s="79"/>
      <c r="W19" s="80"/>
      <c r="X19" s="79"/>
      <c r="Y19" s="80"/>
      <c r="Z19" s="79"/>
      <c r="AA19" s="80"/>
      <c r="AB19" s="79"/>
      <c r="AC19" s="80"/>
      <c r="AD19" s="79"/>
      <c r="AE19" s="80"/>
      <c r="AF19" s="79"/>
      <c r="AG19" s="80"/>
      <c r="AH19" s="79"/>
      <c r="AI19" s="80"/>
      <c r="AJ19" s="79"/>
      <c r="AK19" s="80"/>
      <c r="AL19" s="79"/>
      <c r="AM19" s="80"/>
      <c r="AN19" s="79"/>
      <c r="AO19" s="80"/>
      <c r="AP19" s="79"/>
      <c r="AQ19" s="80"/>
      <c r="AR19" s="79"/>
      <c r="AS19" s="80"/>
      <c r="AT19" s="79"/>
      <c r="AU19" s="80"/>
      <c r="AV19" s="79"/>
      <c r="AW19" s="80"/>
      <c r="AX19" s="90"/>
      <c r="AY19" s="80"/>
      <c r="AZ19" s="90"/>
      <c r="BA19" s="80"/>
    </row>
    <row r="20" spans="1:54" ht="20" customHeight="1" x14ac:dyDescent="0.2">
      <c r="A20" s="98"/>
      <c r="B20" s="84"/>
      <c r="C20" s="73"/>
      <c r="D20" s="73" t="s">
        <v>38</v>
      </c>
      <c r="E20" s="74" t="s">
        <v>73</v>
      </c>
      <c r="F20" s="74" t="s">
        <v>74</v>
      </c>
      <c r="G20" s="73">
        <v>2001</v>
      </c>
      <c r="H20" s="75"/>
      <c r="I20" s="87"/>
      <c r="J20" s="88" t="s">
        <v>75</v>
      </c>
      <c r="K20" s="89" t="s">
        <v>76</v>
      </c>
      <c r="L20" s="79"/>
      <c r="M20" s="80"/>
      <c r="N20" s="79"/>
      <c r="O20" s="80"/>
      <c r="P20" s="79"/>
      <c r="Q20" s="80"/>
      <c r="R20" s="79"/>
      <c r="S20" s="80"/>
      <c r="T20" s="79"/>
      <c r="U20" s="80"/>
      <c r="V20" s="79"/>
      <c r="W20" s="80"/>
      <c r="X20" s="79"/>
      <c r="Y20" s="80"/>
      <c r="Z20" s="79"/>
      <c r="AA20" s="80"/>
      <c r="AB20" s="79"/>
      <c r="AC20" s="80"/>
      <c r="AD20" s="79"/>
      <c r="AE20" s="80"/>
      <c r="AF20" s="79"/>
      <c r="AG20" s="80"/>
      <c r="AH20" s="79"/>
      <c r="AI20" s="80"/>
      <c r="AJ20" s="79"/>
      <c r="AK20" s="80"/>
      <c r="AL20" s="79"/>
      <c r="AM20" s="80"/>
      <c r="AN20" s="79"/>
      <c r="AO20" s="80"/>
      <c r="AP20" s="79"/>
      <c r="AQ20" s="80"/>
      <c r="AR20" s="79"/>
      <c r="AS20" s="80"/>
      <c r="AT20" s="79"/>
      <c r="AU20" s="80"/>
      <c r="AV20" s="79"/>
      <c r="AW20" s="80"/>
      <c r="AX20" s="90"/>
      <c r="AY20" s="80"/>
      <c r="AZ20" s="90"/>
      <c r="BA20" s="80"/>
    </row>
    <row r="21" spans="1:54" ht="20" customHeight="1" x14ac:dyDescent="0.2">
      <c r="A21" s="70"/>
      <c r="B21" s="84"/>
      <c r="C21" s="73"/>
      <c r="D21" s="92" t="s">
        <v>77</v>
      </c>
      <c r="E21" s="93" t="s">
        <v>78</v>
      </c>
      <c r="F21" s="93" t="s">
        <v>79</v>
      </c>
      <c r="G21" s="92">
        <v>1997</v>
      </c>
      <c r="H21" s="94"/>
      <c r="I21" s="87"/>
      <c r="J21" s="88"/>
      <c r="K21" s="89"/>
      <c r="L21" s="79"/>
      <c r="M21" s="80" t="str">
        <f t="shared" si="0"/>
        <v/>
      </c>
      <c r="N21" s="79"/>
      <c r="O21" s="80" t="str">
        <f t="shared" si="7"/>
        <v/>
      </c>
      <c r="P21" s="79"/>
      <c r="Q21" s="80" t="str">
        <f t="shared" si="1"/>
        <v/>
      </c>
      <c r="R21" s="79"/>
      <c r="S21" s="80" t="str">
        <f t="shared" si="2"/>
        <v/>
      </c>
      <c r="T21" s="79"/>
      <c r="U21" s="80" t="str">
        <f t="shared" si="8"/>
        <v/>
      </c>
      <c r="V21" s="79"/>
      <c r="W21" s="80" t="str">
        <f t="shared" si="3"/>
        <v/>
      </c>
      <c r="X21" s="79"/>
      <c r="Y21" s="80" t="str">
        <f t="shared" si="9"/>
        <v/>
      </c>
      <c r="Z21" s="79"/>
      <c r="AA21" s="80" t="str">
        <f t="shared" si="4"/>
        <v/>
      </c>
      <c r="AB21" s="79"/>
      <c r="AC21" s="80" t="str">
        <f t="shared" si="10"/>
        <v/>
      </c>
      <c r="AD21" s="79"/>
      <c r="AE21" s="80" t="str">
        <f t="shared" si="11"/>
        <v/>
      </c>
      <c r="AF21" s="79"/>
      <c r="AG21" s="80" t="str">
        <f t="shared" si="12"/>
        <v/>
      </c>
      <c r="AH21" s="79"/>
      <c r="AI21" s="80" t="str">
        <f t="shared" si="13"/>
        <v/>
      </c>
      <c r="AJ21" s="79"/>
      <c r="AK21" s="80" t="str">
        <f t="shared" si="14"/>
        <v/>
      </c>
      <c r="AL21" s="79"/>
      <c r="AM21" s="80" t="str">
        <f t="shared" si="15"/>
        <v/>
      </c>
      <c r="AN21" s="79"/>
      <c r="AO21" s="80" t="str">
        <f t="shared" si="16"/>
        <v/>
      </c>
      <c r="AP21" s="79"/>
      <c r="AQ21" s="80" t="str">
        <f t="shared" si="17"/>
        <v/>
      </c>
      <c r="AR21" s="79"/>
      <c r="AS21" s="80" t="str">
        <f t="shared" si="18"/>
        <v/>
      </c>
      <c r="AT21" s="79"/>
      <c r="AU21" s="80" t="str">
        <f t="shared" si="19"/>
        <v/>
      </c>
      <c r="AV21" s="79"/>
      <c r="AW21" s="80" t="str">
        <f t="shared" si="20"/>
        <v/>
      </c>
      <c r="AX21" s="90"/>
      <c r="AY21" s="80" t="str">
        <f t="shared" si="5"/>
        <v/>
      </c>
      <c r="AZ21" s="90"/>
      <c r="BA21" s="80" t="str">
        <f t="shared" si="6"/>
        <v/>
      </c>
    </row>
    <row r="22" spans="1:54" ht="20" customHeight="1" x14ac:dyDescent="0.2">
      <c r="A22" s="70"/>
      <c r="B22" s="71"/>
      <c r="C22" s="72"/>
      <c r="D22" s="73" t="s">
        <v>38</v>
      </c>
      <c r="E22" s="74" t="s">
        <v>80</v>
      </c>
      <c r="F22" s="74" t="s">
        <v>81</v>
      </c>
      <c r="G22" s="73">
        <v>2003</v>
      </c>
      <c r="H22" s="75">
        <v>291</v>
      </c>
      <c r="I22" s="87">
        <v>14</v>
      </c>
      <c r="J22" s="88" t="s">
        <v>82</v>
      </c>
      <c r="K22" s="89"/>
      <c r="L22" s="79">
        <v>2</v>
      </c>
      <c r="M22" s="80">
        <f t="shared" si="0"/>
        <v>14.285714285714285</v>
      </c>
      <c r="N22" s="79"/>
      <c r="O22" s="80" t="str">
        <f t="shared" si="7"/>
        <v/>
      </c>
      <c r="P22" s="79"/>
      <c r="Q22" s="80" t="str">
        <f t="shared" si="1"/>
        <v/>
      </c>
      <c r="R22" s="79"/>
      <c r="S22" s="80" t="str">
        <f t="shared" si="2"/>
        <v/>
      </c>
      <c r="T22" s="79"/>
      <c r="U22" s="80" t="str">
        <f t="shared" si="8"/>
        <v/>
      </c>
      <c r="V22" s="79">
        <v>2</v>
      </c>
      <c r="W22" s="80">
        <f t="shared" si="3"/>
        <v>14.285714285714285</v>
      </c>
      <c r="X22" s="79"/>
      <c r="Y22" s="80" t="str">
        <f t="shared" si="9"/>
        <v/>
      </c>
      <c r="Z22" s="79"/>
      <c r="AA22" s="80" t="str">
        <f t="shared" si="4"/>
        <v/>
      </c>
      <c r="AB22" s="79">
        <v>1</v>
      </c>
      <c r="AC22" s="80">
        <f t="shared" si="10"/>
        <v>7.1428571428571423</v>
      </c>
      <c r="AD22" s="79"/>
      <c r="AE22" s="80" t="str">
        <f t="shared" si="11"/>
        <v/>
      </c>
      <c r="AF22" s="79"/>
      <c r="AG22" s="80" t="str">
        <f t="shared" si="12"/>
        <v/>
      </c>
      <c r="AH22" s="79"/>
      <c r="AI22" s="80" t="str">
        <f t="shared" si="13"/>
        <v/>
      </c>
      <c r="AJ22" s="79"/>
      <c r="AK22" s="80" t="str">
        <f t="shared" si="14"/>
        <v/>
      </c>
      <c r="AL22" s="79"/>
      <c r="AM22" s="80" t="str">
        <f t="shared" si="15"/>
        <v/>
      </c>
      <c r="AN22" s="79"/>
      <c r="AO22" s="80" t="str">
        <f t="shared" si="16"/>
        <v/>
      </c>
      <c r="AP22" s="79"/>
      <c r="AQ22" s="80" t="str">
        <f t="shared" si="17"/>
        <v/>
      </c>
      <c r="AR22" s="79"/>
      <c r="AS22" s="80" t="str">
        <f t="shared" si="18"/>
        <v/>
      </c>
      <c r="AT22" s="79"/>
      <c r="AU22" s="80" t="str">
        <f t="shared" si="19"/>
        <v/>
      </c>
      <c r="AV22" s="79"/>
      <c r="AW22" s="80" t="str">
        <f t="shared" si="20"/>
        <v/>
      </c>
      <c r="AX22" s="90"/>
      <c r="AY22" s="80" t="str">
        <f t="shared" si="5"/>
        <v/>
      </c>
      <c r="AZ22" s="90"/>
      <c r="BA22" s="80" t="str">
        <f t="shared" si="6"/>
        <v/>
      </c>
      <c r="BB22" s="1" t="s">
        <v>83</v>
      </c>
    </row>
    <row r="23" spans="1:54" ht="20" customHeight="1" x14ac:dyDescent="0.2">
      <c r="A23" s="70"/>
      <c r="B23" s="71"/>
      <c r="C23" s="72"/>
      <c r="D23" s="73" t="s">
        <v>38</v>
      </c>
      <c r="E23" s="74" t="s">
        <v>84</v>
      </c>
      <c r="F23" s="74" t="s">
        <v>85</v>
      </c>
      <c r="G23" s="73">
        <v>2008</v>
      </c>
      <c r="H23" s="75"/>
      <c r="I23" s="87">
        <v>13</v>
      </c>
      <c r="J23" s="88" t="s">
        <v>86</v>
      </c>
      <c r="K23" s="89" t="s">
        <v>87</v>
      </c>
      <c r="L23" s="79">
        <v>1</v>
      </c>
      <c r="M23" s="80">
        <f t="shared" si="0"/>
        <v>7.6923076923076925</v>
      </c>
      <c r="N23" s="79"/>
      <c r="O23" s="80" t="str">
        <f t="shared" si="7"/>
        <v/>
      </c>
      <c r="P23" s="79"/>
      <c r="Q23" s="80" t="str">
        <f t="shared" si="1"/>
        <v/>
      </c>
      <c r="R23" s="79"/>
      <c r="S23" s="80" t="str">
        <f t="shared" si="2"/>
        <v/>
      </c>
      <c r="T23" s="79"/>
      <c r="U23" s="80" t="str">
        <f t="shared" si="8"/>
        <v/>
      </c>
      <c r="V23" s="79"/>
      <c r="W23" s="80" t="str">
        <f t="shared" si="3"/>
        <v/>
      </c>
      <c r="X23" s="79"/>
      <c r="Y23" s="80" t="str">
        <f t="shared" si="9"/>
        <v/>
      </c>
      <c r="Z23" s="79"/>
      <c r="AA23" s="80" t="str">
        <f t="shared" si="4"/>
        <v/>
      </c>
      <c r="AB23" s="79"/>
      <c r="AC23" s="80" t="str">
        <f t="shared" si="10"/>
        <v/>
      </c>
      <c r="AD23" s="79"/>
      <c r="AE23" s="80" t="str">
        <f t="shared" si="11"/>
        <v/>
      </c>
      <c r="AF23" s="79"/>
      <c r="AG23" s="80" t="str">
        <f t="shared" si="12"/>
        <v/>
      </c>
      <c r="AH23" s="79"/>
      <c r="AI23" s="80" t="str">
        <f t="shared" si="13"/>
        <v/>
      </c>
      <c r="AJ23" s="79"/>
      <c r="AK23" s="80" t="str">
        <f t="shared" si="14"/>
        <v/>
      </c>
      <c r="AL23" s="79"/>
      <c r="AM23" s="80" t="str">
        <f t="shared" si="15"/>
        <v/>
      </c>
      <c r="AN23" s="79"/>
      <c r="AO23" s="80" t="str">
        <f t="shared" si="16"/>
        <v/>
      </c>
      <c r="AP23" s="79"/>
      <c r="AQ23" s="80" t="str">
        <f t="shared" si="17"/>
        <v/>
      </c>
      <c r="AR23" s="79"/>
      <c r="AS23" s="80" t="str">
        <f t="shared" si="18"/>
        <v/>
      </c>
      <c r="AT23" s="79"/>
      <c r="AU23" s="80" t="str">
        <f t="shared" si="19"/>
        <v/>
      </c>
      <c r="AV23" s="79"/>
      <c r="AW23" s="80" t="str">
        <f t="shared" si="20"/>
        <v/>
      </c>
      <c r="AX23" s="90"/>
      <c r="AY23" s="80" t="str">
        <f t="shared" si="5"/>
        <v/>
      </c>
      <c r="AZ23" s="90"/>
      <c r="BA23" s="80" t="str">
        <f t="shared" si="6"/>
        <v/>
      </c>
    </row>
    <row r="24" spans="1:54" ht="20" customHeight="1" x14ac:dyDescent="0.2">
      <c r="A24" s="70"/>
      <c r="B24" s="71"/>
      <c r="C24" s="72"/>
      <c r="D24" s="73" t="s">
        <v>38</v>
      </c>
      <c r="E24" s="74" t="s">
        <v>88</v>
      </c>
      <c r="F24" s="74" t="s">
        <v>89</v>
      </c>
      <c r="G24" s="73">
        <v>2008</v>
      </c>
      <c r="H24" s="75">
        <v>40</v>
      </c>
      <c r="I24" s="87">
        <v>29</v>
      </c>
      <c r="J24" s="88" t="s">
        <v>90</v>
      </c>
      <c r="K24" s="89" t="s">
        <v>63</v>
      </c>
      <c r="L24" s="79"/>
      <c r="M24" s="80" t="str">
        <f t="shared" si="0"/>
        <v/>
      </c>
      <c r="N24" s="79"/>
      <c r="O24" s="80" t="str">
        <f t="shared" si="7"/>
        <v/>
      </c>
      <c r="P24" s="79"/>
      <c r="Q24" s="80" t="str">
        <f t="shared" si="1"/>
        <v/>
      </c>
      <c r="R24" s="79"/>
      <c r="S24" s="80" t="str">
        <f t="shared" si="2"/>
        <v/>
      </c>
      <c r="T24" s="79"/>
      <c r="U24" s="80" t="str">
        <f t="shared" si="8"/>
        <v/>
      </c>
      <c r="V24" s="79"/>
      <c r="W24" s="80" t="str">
        <f t="shared" si="3"/>
        <v/>
      </c>
      <c r="X24" s="79"/>
      <c r="Y24" s="80" t="str">
        <f t="shared" si="9"/>
        <v/>
      </c>
      <c r="Z24" s="79"/>
      <c r="AA24" s="80" t="str">
        <f t="shared" si="4"/>
        <v/>
      </c>
      <c r="AB24" s="79"/>
      <c r="AC24" s="80" t="str">
        <f t="shared" si="10"/>
        <v/>
      </c>
      <c r="AD24" s="79"/>
      <c r="AE24" s="80" t="str">
        <f t="shared" si="11"/>
        <v/>
      </c>
      <c r="AF24" s="79"/>
      <c r="AG24" s="80" t="str">
        <f t="shared" si="12"/>
        <v/>
      </c>
      <c r="AH24" s="79"/>
      <c r="AI24" s="80" t="str">
        <f t="shared" si="13"/>
        <v/>
      </c>
      <c r="AJ24" s="79"/>
      <c r="AK24" s="80" t="str">
        <f t="shared" si="14"/>
        <v/>
      </c>
      <c r="AL24" s="79"/>
      <c r="AM24" s="80" t="str">
        <f t="shared" si="15"/>
        <v/>
      </c>
      <c r="AN24" s="79"/>
      <c r="AO24" s="80" t="str">
        <f t="shared" si="16"/>
        <v/>
      </c>
      <c r="AP24" s="79">
        <v>5</v>
      </c>
      <c r="AQ24" s="80">
        <f t="shared" si="17"/>
        <v>17.241379310344829</v>
      </c>
      <c r="AR24" s="79"/>
      <c r="AS24" s="80" t="str">
        <f t="shared" si="18"/>
        <v/>
      </c>
      <c r="AT24" s="79"/>
      <c r="AU24" s="80" t="str">
        <f t="shared" si="19"/>
        <v/>
      </c>
      <c r="AV24" s="79"/>
      <c r="AW24" s="80" t="str">
        <f t="shared" si="20"/>
        <v/>
      </c>
      <c r="AX24" s="90">
        <v>5</v>
      </c>
      <c r="AY24" s="80">
        <f t="shared" si="5"/>
        <v>17.241379310344829</v>
      </c>
      <c r="AZ24" s="90"/>
      <c r="BA24" s="80" t="str">
        <f t="shared" si="6"/>
        <v/>
      </c>
      <c r="BB24" s="1" t="s">
        <v>91</v>
      </c>
    </row>
    <row r="25" spans="1:54" ht="20" customHeight="1" x14ac:dyDescent="0.2">
      <c r="A25" s="70"/>
      <c r="B25" s="71"/>
      <c r="C25" s="73"/>
      <c r="D25" s="92" t="s">
        <v>52</v>
      </c>
      <c r="E25" s="93" t="s">
        <v>92</v>
      </c>
      <c r="F25" s="93" t="s">
        <v>93</v>
      </c>
      <c r="G25" s="92">
        <v>2005</v>
      </c>
      <c r="H25" s="94">
        <v>282</v>
      </c>
      <c r="I25" s="87"/>
      <c r="J25" s="88"/>
      <c r="K25" s="89"/>
      <c r="L25" s="79"/>
      <c r="M25" s="80" t="str">
        <f t="shared" si="0"/>
        <v/>
      </c>
      <c r="N25" s="79"/>
      <c r="O25" s="80" t="str">
        <f t="shared" si="7"/>
        <v/>
      </c>
      <c r="P25" s="79"/>
      <c r="Q25" s="80" t="str">
        <f t="shared" si="1"/>
        <v/>
      </c>
      <c r="R25" s="79"/>
      <c r="S25" s="80" t="str">
        <f t="shared" si="2"/>
        <v/>
      </c>
      <c r="T25" s="79"/>
      <c r="U25" s="80" t="str">
        <f t="shared" si="8"/>
        <v/>
      </c>
      <c r="V25" s="79"/>
      <c r="W25" s="80" t="str">
        <f t="shared" si="3"/>
        <v/>
      </c>
      <c r="X25" s="79"/>
      <c r="Y25" s="80" t="str">
        <f t="shared" si="9"/>
        <v/>
      </c>
      <c r="Z25" s="79"/>
      <c r="AA25" s="80" t="str">
        <f t="shared" si="4"/>
        <v/>
      </c>
      <c r="AB25" s="79"/>
      <c r="AC25" s="80" t="str">
        <f t="shared" si="10"/>
        <v/>
      </c>
      <c r="AD25" s="79"/>
      <c r="AE25" s="80" t="str">
        <f t="shared" si="11"/>
        <v/>
      </c>
      <c r="AF25" s="79"/>
      <c r="AG25" s="80" t="str">
        <f t="shared" si="12"/>
        <v/>
      </c>
      <c r="AH25" s="79"/>
      <c r="AI25" s="80" t="str">
        <f t="shared" si="13"/>
        <v/>
      </c>
      <c r="AJ25" s="79"/>
      <c r="AK25" s="80" t="str">
        <f t="shared" si="14"/>
        <v/>
      </c>
      <c r="AL25" s="79"/>
      <c r="AM25" s="80" t="str">
        <f t="shared" si="15"/>
        <v/>
      </c>
      <c r="AN25" s="79"/>
      <c r="AO25" s="80" t="str">
        <f t="shared" si="16"/>
        <v/>
      </c>
      <c r="AP25" s="79"/>
      <c r="AQ25" s="80" t="str">
        <f t="shared" si="17"/>
        <v/>
      </c>
      <c r="AR25" s="79"/>
      <c r="AS25" s="80" t="str">
        <f t="shared" si="18"/>
        <v/>
      </c>
      <c r="AT25" s="79"/>
      <c r="AU25" s="80" t="str">
        <f t="shared" si="19"/>
        <v/>
      </c>
      <c r="AV25" s="79"/>
      <c r="AW25" s="80" t="str">
        <f t="shared" si="20"/>
        <v/>
      </c>
      <c r="AX25" s="90"/>
      <c r="AY25" s="80" t="str">
        <f t="shared" si="5"/>
        <v/>
      </c>
      <c r="AZ25" s="90"/>
      <c r="BA25" s="80" t="str">
        <f t="shared" si="6"/>
        <v/>
      </c>
      <c r="BB25" s="1" t="s">
        <v>94</v>
      </c>
    </row>
    <row r="26" spans="1:54" ht="20" customHeight="1" x14ac:dyDescent="0.2">
      <c r="A26" s="70"/>
      <c r="B26" s="71"/>
      <c r="C26" s="73"/>
      <c r="D26" s="92" t="s">
        <v>52</v>
      </c>
      <c r="E26" s="93" t="s">
        <v>95</v>
      </c>
      <c r="F26" s="93" t="s">
        <v>93</v>
      </c>
      <c r="G26" s="92">
        <v>2006</v>
      </c>
      <c r="H26" s="94">
        <v>380</v>
      </c>
      <c r="I26" s="87"/>
      <c r="J26" s="88"/>
      <c r="K26" s="89"/>
      <c r="L26" s="96"/>
      <c r="M26" s="97" t="str">
        <f t="shared" si="0"/>
        <v/>
      </c>
      <c r="N26" s="96"/>
      <c r="O26" s="97" t="str">
        <f t="shared" si="7"/>
        <v/>
      </c>
      <c r="P26" s="96"/>
      <c r="Q26" s="97" t="str">
        <f t="shared" si="1"/>
        <v/>
      </c>
      <c r="R26" s="96"/>
      <c r="S26" s="97" t="str">
        <f t="shared" si="2"/>
        <v/>
      </c>
      <c r="T26" s="96"/>
      <c r="U26" s="97" t="str">
        <f t="shared" si="8"/>
        <v/>
      </c>
      <c r="V26" s="96"/>
      <c r="W26" s="97" t="str">
        <f t="shared" si="3"/>
        <v/>
      </c>
      <c r="X26" s="96"/>
      <c r="Y26" s="97" t="str">
        <f t="shared" si="9"/>
        <v/>
      </c>
      <c r="Z26" s="96"/>
      <c r="AA26" s="97" t="str">
        <f t="shared" si="4"/>
        <v/>
      </c>
      <c r="AB26" s="79"/>
      <c r="AC26" s="80" t="str">
        <f t="shared" si="10"/>
        <v/>
      </c>
      <c r="AD26" s="79"/>
      <c r="AE26" s="80" t="str">
        <f t="shared" si="11"/>
        <v/>
      </c>
      <c r="AF26" s="79"/>
      <c r="AG26" s="80" t="str">
        <f t="shared" si="12"/>
        <v/>
      </c>
      <c r="AH26" s="79"/>
      <c r="AI26" s="80" t="str">
        <f t="shared" si="13"/>
        <v/>
      </c>
      <c r="AJ26" s="79"/>
      <c r="AK26" s="80" t="str">
        <f t="shared" si="14"/>
        <v/>
      </c>
      <c r="AL26" s="79"/>
      <c r="AM26" s="80" t="str">
        <f t="shared" si="15"/>
        <v/>
      </c>
      <c r="AN26" s="79"/>
      <c r="AO26" s="80" t="str">
        <f t="shared" si="16"/>
        <v/>
      </c>
      <c r="AP26" s="79"/>
      <c r="AQ26" s="80" t="str">
        <f t="shared" si="17"/>
        <v/>
      </c>
      <c r="AR26" s="79"/>
      <c r="AS26" s="80" t="str">
        <f t="shared" si="18"/>
        <v/>
      </c>
      <c r="AT26" s="79"/>
      <c r="AU26" s="80" t="str">
        <f t="shared" si="19"/>
        <v/>
      </c>
      <c r="AV26" s="79"/>
      <c r="AW26" s="80" t="str">
        <f t="shared" si="20"/>
        <v/>
      </c>
      <c r="AX26" s="90"/>
      <c r="AY26" s="80" t="str">
        <f t="shared" si="5"/>
        <v/>
      </c>
      <c r="AZ26" s="90"/>
      <c r="BA26" s="80" t="str">
        <f t="shared" si="6"/>
        <v/>
      </c>
      <c r="BB26" s="1" t="s">
        <v>96</v>
      </c>
    </row>
    <row r="27" spans="1:54" ht="20" customHeight="1" x14ac:dyDescent="0.2">
      <c r="A27" s="98"/>
      <c r="B27" s="84"/>
      <c r="C27" s="73"/>
      <c r="D27" s="73" t="s">
        <v>38</v>
      </c>
      <c r="E27" s="74" t="s">
        <v>97</v>
      </c>
      <c r="F27" s="74" t="s">
        <v>98</v>
      </c>
      <c r="G27" s="73">
        <v>1996</v>
      </c>
      <c r="H27" s="75"/>
      <c r="I27" s="87">
        <v>6</v>
      </c>
      <c r="J27" s="88"/>
      <c r="K27" s="89"/>
      <c r="L27" s="79"/>
      <c r="M27" s="80"/>
      <c r="N27" s="79"/>
      <c r="O27" s="80"/>
      <c r="P27" s="79"/>
      <c r="Q27" s="80"/>
      <c r="R27" s="79"/>
      <c r="S27" s="80"/>
      <c r="T27" s="79"/>
      <c r="U27" s="80"/>
      <c r="V27" s="79"/>
      <c r="W27" s="80"/>
      <c r="X27" s="79"/>
      <c r="Y27" s="80"/>
      <c r="Z27" s="79"/>
      <c r="AA27" s="80"/>
      <c r="AB27" s="79"/>
      <c r="AC27" s="80"/>
      <c r="AD27" s="79"/>
      <c r="AE27" s="80"/>
      <c r="AF27" s="79"/>
      <c r="AG27" s="80"/>
      <c r="AH27" s="79"/>
      <c r="AI27" s="80"/>
      <c r="AJ27" s="79"/>
      <c r="AK27" s="80"/>
      <c r="AL27" s="79"/>
      <c r="AM27" s="80"/>
      <c r="AN27" s="79"/>
      <c r="AO27" s="80"/>
      <c r="AP27" s="79"/>
      <c r="AQ27" s="80"/>
      <c r="AR27" s="79"/>
      <c r="AS27" s="80"/>
      <c r="AT27" s="79"/>
      <c r="AU27" s="80"/>
      <c r="AV27" s="79"/>
      <c r="AW27" s="80"/>
      <c r="AX27" s="90"/>
      <c r="AY27" s="80"/>
      <c r="AZ27" s="90"/>
      <c r="BA27" s="80"/>
    </row>
    <row r="28" spans="1:54" ht="20" customHeight="1" x14ac:dyDescent="0.2">
      <c r="A28" s="70"/>
      <c r="B28" s="71"/>
      <c r="C28" s="72"/>
      <c r="D28" s="73" t="s">
        <v>38</v>
      </c>
      <c r="E28" s="74" t="s">
        <v>99</v>
      </c>
      <c r="F28" s="74" t="s">
        <v>100</v>
      </c>
      <c r="G28" s="73">
        <v>1976</v>
      </c>
      <c r="H28" s="75">
        <v>179</v>
      </c>
      <c r="I28" s="87">
        <v>8</v>
      </c>
      <c r="J28" s="99" t="s">
        <v>101</v>
      </c>
      <c r="K28" s="89"/>
      <c r="L28" s="79"/>
      <c r="M28" s="80" t="str">
        <f t="shared" si="0"/>
        <v/>
      </c>
      <c r="N28" s="79"/>
      <c r="O28" s="80" t="str">
        <f t="shared" si="7"/>
        <v/>
      </c>
      <c r="P28" s="79"/>
      <c r="Q28" s="80" t="str">
        <f t="shared" si="1"/>
        <v/>
      </c>
      <c r="R28" s="79"/>
      <c r="S28" s="80" t="str">
        <f t="shared" si="2"/>
        <v/>
      </c>
      <c r="T28" s="79"/>
      <c r="U28" s="80" t="str">
        <f t="shared" si="8"/>
        <v/>
      </c>
      <c r="V28" s="96">
        <v>1</v>
      </c>
      <c r="W28" s="97">
        <f t="shared" si="3"/>
        <v>12.5</v>
      </c>
      <c r="X28" s="96">
        <v>2</v>
      </c>
      <c r="Y28" s="97">
        <f t="shared" si="9"/>
        <v>25</v>
      </c>
      <c r="Z28" s="96">
        <v>1</v>
      </c>
      <c r="AA28" s="97">
        <f t="shared" si="4"/>
        <v>12.5</v>
      </c>
      <c r="AB28" s="96">
        <v>1</v>
      </c>
      <c r="AC28" s="97">
        <f t="shared" si="10"/>
        <v>12.5</v>
      </c>
      <c r="AD28" s="96"/>
      <c r="AE28" s="97" t="str">
        <f t="shared" si="11"/>
        <v/>
      </c>
      <c r="AF28" s="96">
        <v>5</v>
      </c>
      <c r="AG28" s="97">
        <f t="shared" si="12"/>
        <v>62.5</v>
      </c>
      <c r="AH28" s="96">
        <v>1</v>
      </c>
      <c r="AI28" s="97">
        <f t="shared" si="13"/>
        <v>12.5</v>
      </c>
      <c r="AJ28" s="96"/>
      <c r="AK28" s="97" t="str">
        <f t="shared" si="14"/>
        <v/>
      </c>
      <c r="AL28" s="96">
        <v>1</v>
      </c>
      <c r="AM28" s="97">
        <f t="shared" si="15"/>
        <v>12.5</v>
      </c>
      <c r="AN28" s="79"/>
      <c r="AO28" s="80" t="str">
        <f t="shared" si="16"/>
        <v/>
      </c>
      <c r="AP28" s="96">
        <v>1</v>
      </c>
      <c r="AQ28" s="97">
        <f t="shared" si="17"/>
        <v>12.5</v>
      </c>
      <c r="AR28" s="96">
        <v>2</v>
      </c>
      <c r="AS28" s="97">
        <f t="shared" si="18"/>
        <v>25</v>
      </c>
      <c r="AT28" s="79"/>
      <c r="AU28" s="80" t="str">
        <f t="shared" si="19"/>
        <v/>
      </c>
      <c r="AV28" s="79"/>
      <c r="AW28" s="80" t="str">
        <f t="shared" si="20"/>
        <v/>
      </c>
      <c r="AX28" s="90">
        <v>1</v>
      </c>
      <c r="AY28" s="80">
        <f t="shared" si="5"/>
        <v>12.5</v>
      </c>
      <c r="AZ28" s="90"/>
      <c r="BA28" s="80" t="str">
        <f t="shared" si="6"/>
        <v/>
      </c>
      <c r="BB28" s="1" t="s">
        <v>102</v>
      </c>
    </row>
    <row r="29" spans="1:54" ht="20" customHeight="1" x14ac:dyDescent="0.2">
      <c r="A29" s="70"/>
      <c r="B29" s="71"/>
      <c r="C29" s="100"/>
      <c r="D29" s="73" t="s">
        <v>38</v>
      </c>
      <c r="E29" s="74" t="s">
        <v>103</v>
      </c>
      <c r="F29" s="74" t="s">
        <v>104</v>
      </c>
      <c r="G29" s="73">
        <v>2007</v>
      </c>
      <c r="H29" s="75"/>
      <c r="I29" s="87">
        <v>44</v>
      </c>
      <c r="J29" s="88" t="s">
        <v>105</v>
      </c>
      <c r="K29" s="89" t="s">
        <v>106</v>
      </c>
      <c r="L29" s="79"/>
      <c r="M29" s="80" t="str">
        <f t="shared" si="0"/>
        <v/>
      </c>
      <c r="N29" s="79"/>
      <c r="O29" s="80" t="str">
        <f t="shared" si="7"/>
        <v/>
      </c>
      <c r="P29" s="79"/>
      <c r="Q29" s="80" t="str">
        <f t="shared" si="1"/>
        <v/>
      </c>
      <c r="R29" s="79"/>
      <c r="S29" s="80" t="str">
        <f t="shared" si="2"/>
        <v/>
      </c>
      <c r="T29" s="79"/>
      <c r="U29" s="80" t="str">
        <f t="shared" si="8"/>
        <v/>
      </c>
      <c r="V29" s="79"/>
      <c r="W29" s="80" t="str">
        <f t="shared" si="3"/>
        <v/>
      </c>
      <c r="X29" s="79"/>
      <c r="Y29" s="80" t="str">
        <f t="shared" si="9"/>
        <v/>
      </c>
      <c r="Z29" s="79"/>
      <c r="AA29" s="80" t="str">
        <f t="shared" si="4"/>
        <v/>
      </c>
      <c r="AB29" s="79"/>
      <c r="AC29" s="80" t="str">
        <f t="shared" si="10"/>
        <v/>
      </c>
      <c r="AD29" s="79"/>
      <c r="AE29" s="80" t="str">
        <f t="shared" si="11"/>
        <v/>
      </c>
      <c r="AF29" s="79"/>
      <c r="AG29" s="80" t="str">
        <f t="shared" si="12"/>
        <v/>
      </c>
      <c r="AH29" s="79"/>
      <c r="AI29" s="80" t="str">
        <f t="shared" si="13"/>
        <v/>
      </c>
      <c r="AJ29" s="79"/>
      <c r="AK29" s="80" t="str">
        <f t="shared" si="14"/>
        <v/>
      </c>
      <c r="AL29" s="79"/>
      <c r="AM29" s="80" t="str">
        <f t="shared" si="15"/>
        <v/>
      </c>
      <c r="AN29" s="79"/>
      <c r="AO29" s="80" t="str">
        <f t="shared" si="16"/>
        <v/>
      </c>
      <c r="AP29" s="79"/>
      <c r="AQ29" s="80" t="str">
        <f t="shared" si="17"/>
        <v/>
      </c>
      <c r="AR29" s="79"/>
      <c r="AS29" s="80" t="str">
        <f t="shared" si="18"/>
        <v/>
      </c>
      <c r="AT29" s="79"/>
      <c r="AU29" s="80" t="str">
        <f t="shared" si="19"/>
        <v/>
      </c>
      <c r="AV29" s="79"/>
      <c r="AW29" s="80" t="str">
        <f t="shared" si="20"/>
        <v/>
      </c>
      <c r="AX29" s="90"/>
      <c r="AY29" s="80" t="str">
        <f t="shared" si="5"/>
        <v/>
      </c>
      <c r="AZ29" s="90"/>
      <c r="BA29" s="80" t="str">
        <f t="shared" si="6"/>
        <v/>
      </c>
      <c r="BB29" s="1" t="s">
        <v>107</v>
      </c>
    </row>
    <row r="30" spans="1:54" ht="20" customHeight="1" x14ac:dyDescent="0.2">
      <c r="A30" s="70"/>
      <c r="B30" s="71"/>
      <c r="C30" s="85"/>
      <c r="D30" s="73" t="s">
        <v>38</v>
      </c>
      <c r="E30" s="74" t="s">
        <v>108</v>
      </c>
      <c r="F30" s="74" t="s">
        <v>109</v>
      </c>
      <c r="G30" s="73">
        <v>2014</v>
      </c>
      <c r="H30" s="75"/>
      <c r="I30" s="87">
        <v>48</v>
      </c>
      <c r="J30" s="88" t="s">
        <v>75</v>
      </c>
      <c r="K30" s="89" t="s">
        <v>110</v>
      </c>
      <c r="L30" s="96"/>
      <c r="M30" s="101" t="str">
        <f t="shared" si="0"/>
        <v/>
      </c>
      <c r="N30" s="79"/>
      <c r="O30" s="80" t="str">
        <f t="shared" si="7"/>
        <v/>
      </c>
      <c r="P30" s="79"/>
      <c r="Q30" s="80" t="str">
        <f t="shared" si="1"/>
        <v/>
      </c>
      <c r="R30" s="79"/>
      <c r="S30" s="80" t="str">
        <f t="shared" si="2"/>
        <v/>
      </c>
      <c r="T30" s="79"/>
      <c r="U30" s="80" t="str">
        <f t="shared" si="8"/>
        <v/>
      </c>
      <c r="V30" s="79"/>
      <c r="W30" s="80" t="str">
        <f t="shared" si="3"/>
        <v/>
      </c>
      <c r="X30" s="96"/>
      <c r="Y30" s="101" t="str">
        <f t="shared" si="9"/>
        <v/>
      </c>
      <c r="Z30" s="79"/>
      <c r="AA30" s="80" t="str">
        <f t="shared" si="4"/>
        <v/>
      </c>
      <c r="AB30" s="79"/>
      <c r="AC30" s="80" t="str">
        <f t="shared" si="10"/>
        <v/>
      </c>
      <c r="AD30" s="79"/>
      <c r="AE30" s="80" t="str">
        <f t="shared" si="11"/>
        <v/>
      </c>
      <c r="AF30" s="79"/>
      <c r="AG30" s="80" t="str">
        <f t="shared" si="12"/>
        <v/>
      </c>
      <c r="AH30" s="79"/>
      <c r="AI30" s="80" t="str">
        <f t="shared" si="13"/>
        <v/>
      </c>
      <c r="AJ30" s="79"/>
      <c r="AK30" s="80" t="str">
        <f t="shared" si="14"/>
        <v/>
      </c>
      <c r="AL30" s="79"/>
      <c r="AM30" s="80" t="str">
        <f t="shared" si="15"/>
        <v/>
      </c>
      <c r="AN30" s="79"/>
      <c r="AO30" s="80" t="str">
        <f t="shared" si="16"/>
        <v/>
      </c>
      <c r="AP30" s="79"/>
      <c r="AQ30" s="80" t="str">
        <f t="shared" si="17"/>
        <v/>
      </c>
      <c r="AR30" s="79"/>
      <c r="AS30" s="80" t="str">
        <f t="shared" si="18"/>
        <v/>
      </c>
      <c r="AT30" s="79"/>
      <c r="AU30" s="80" t="str">
        <f t="shared" si="19"/>
        <v/>
      </c>
      <c r="AV30" s="79"/>
      <c r="AW30" s="80" t="str">
        <f t="shared" si="20"/>
        <v/>
      </c>
      <c r="AX30" s="90"/>
      <c r="AY30" s="80" t="str">
        <f t="shared" si="5"/>
        <v/>
      </c>
      <c r="AZ30" s="90"/>
      <c r="BA30" s="80" t="str">
        <f t="shared" si="6"/>
        <v/>
      </c>
      <c r="BB30" s="1" t="s">
        <v>111</v>
      </c>
    </row>
    <row r="31" spans="1:54" ht="20" customHeight="1" x14ac:dyDescent="0.2">
      <c r="A31" s="70"/>
      <c r="B31" s="84"/>
      <c r="C31" s="73"/>
      <c r="D31" s="73"/>
      <c r="E31" s="74" t="s">
        <v>112</v>
      </c>
      <c r="F31" s="74" t="s">
        <v>113</v>
      </c>
      <c r="G31" s="73">
        <v>2015</v>
      </c>
      <c r="H31" s="75"/>
      <c r="I31" s="87"/>
      <c r="J31" s="88"/>
      <c r="K31" s="89"/>
      <c r="L31" s="79"/>
      <c r="M31" s="102" t="str">
        <f t="shared" si="0"/>
        <v/>
      </c>
      <c r="N31" s="79"/>
      <c r="O31" s="80" t="str">
        <f t="shared" si="7"/>
        <v/>
      </c>
      <c r="P31" s="79"/>
      <c r="Q31" s="80" t="str">
        <f t="shared" si="1"/>
        <v/>
      </c>
      <c r="R31" s="79"/>
      <c r="S31" s="80" t="str">
        <f t="shared" si="2"/>
        <v/>
      </c>
      <c r="T31" s="79"/>
      <c r="U31" s="80" t="str">
        <f t="shared" si="8"/>
        <v/>
      </c>
      <c r="V31" s="79"/>
      <c r="W31" s="80" t="str">
        <f t="shared" si="3"/>
        <v/>
      </c>
      <c r="X31" s="79"/>
      <c r="Y31" s="102" t="str">
        <f t="shared" si="9"/>
        <v/>
      </c>
      <c r="Z31" s="79"/>
      <c r="AA31" s="80" t="str">
        <f t="shared" si="4"/>
        <v/>
      </c>
      <c r="AB31" s="79"/>
      <c r="AC31" s="80" t="str">
        <f t="shared" si="10"/>
        <v/>
      </c>
      <c r="AD31" s="79"/>
      <c r="AE31" s="80" t="str">
        <f t="shared" si="11"/>
        <v/>
      </c>
      <c r="AF31" s="79"/>
      <c r="AG31" s="80" t="str">
        <f t="shared" si="12"/>
        <v/>
      </c>
      <c r="AH31" s="79"/>
      <c r="AI31" s="80" t="str">
        <f t="shared" si="13"/>
        <v/>
      </c>
      <c r="AJ31" s="79"/>
      <c r="AK31" s="80" t="str">
        <f t="shared" si="14"/>
        <v/>
      </c>
      <c r="AL31" s="79"/>
      <c r="AM31" s="80" t="str">
        <f t="shared" si="15"/>
        <v/>
      </c>
      <c r="AN31" s="79"/>
      <c r="AO31" s="80" t="str">
        <f t="shared" si="16"/>
        <v/>
      </c>
      <c r="AP31" s="79"/>
      <c r="AQ31" s="80" t="str">
        <f t="shared" si="17"/>
        <v/>
      </c>
      <c r="AR31" s="79"/>
      <c r="AS31" s="80" t="str">
        <f t="shared" si="18"/>
        <v/>
      </c>
      <c r="AT31" s="79"/>
      <c r="AU31" s="80" t="str">
        <f t="shared" si="19"/>
        <v/>
      </c>
      <c r="AV31" s="79"/>
      <c r="AW31" s="80" t="str">
        <f t="shared" si="20"/>
        <v/>
      </c>
      <c r="AX31" s="90"/>
      <c r="AY31" s="80" t="str">
        <f t="shared" si="5"/>
        <v/>
      </c>
      <c r="AZ31" s="90"/>
      <c r="BA31" s="80" t="str">
        <f t="shared" si="6"/>
        <v/>
      </c>
    </row>
    <row r="32" spans="1:54" ht="20" customHeight="1" x14ac:dyDescent="0.2">
      <c r="A32" s="98"/>
      <c r="B32" s="84"/>
      <c r="C32" s="85"/>
      <c r="D32" s="73" t="s">
        <v>38</v>
      </c>
      <c r="E32" s="74" t="s">
        <v>114</v>
      </c>
      <c r="F32" s="74" t="s">
        <v>115</v>
      </c>
      <c r="G32" s="73">
        <v>2004</v>
      </c>
      <c r="H32" s="75"/>
      <c r="I32" s="87"/>
      <c r="J32" s="88" t="s">
        <v>116</v>
      </c>
      <c r="K32" s="89"/>
      <c r="L32" s="79"/>
      <c r="M32" s="103"/>
      <c r="N32" s="79"/>
      <c r="O32" s="80"/>
      <c r="P32" s="79"/>
      <c r="Q32" s="80"/>
      <c r="R32" s="79"/>
      <c r="S32" s="80"/>
      <c r="T32" s="79"/>
      <c r="U32" s="80"/>
      <c r="V32" s="79"/>
      <c r="W32" s="80"/>
      <c r="X32" s="79"/>
      <c r="Y32" s="103"/>
      <c r="Z32" s="79"/>
      <c r="AA32" s="80"/>
      <c r="AB32" s="79"/>
      <c r="AC32" s="80"/>
      <c r="AD32" s="79"/>
      <c r="AE32" s="80"/>
      <c r="AF32" s="79"/>
      <c r="AG32" s="80"/>
      <c r="AH32" s="79"/>
      <c r="AI32" s="80"/>
      <c r="AJ32" s="79"/>
      <c r="AK32" s="80"/>
      <c r="AL32" s="79"/>
      <c r="AM32" s="80"/>
      <c r="AN32" s="79"/>
      <c r="AO32" s="80"/>
      <c r="AP32" s="79"/>
      <c r="AQ32" s="80"/>
      <c r="AR32" s="79"/>
      <c r="AS32" s="80"/>
      <c r="AT32" s="79"/>
      <c r="AU32" s="80"/>
      <c r="AV32" s="79"/>
      <c r="AW32" s="80"/>
      <c r="AX32" s="90"/>
      <c r="AY32" s="80"/>
      <c r="AZ32" s="90"/>
      <c r="BA32" s="80"/>
    </row>
    <row r="33" spans="1:54" ht="20" customHeight="1" x14ac:dyDescent="0.2">
      <c r="A33" s="70"/>
      <c r="B33" s="71"/>
      <c r="C33" s="85"/>
      <c r="D33" s="73" t="s">
        <v>38</v>
      </c>
      <c r="E33" s="74" t="s">
        <v>117</v>
      </c>
      <c r="F33" s="74" t="s">
        <v>118</v>
      </c>
      <c r="G33" s="73">
        <v>2012</v>
      </c>
      <c r="H33" s="75"/>
      <c r="I33" s="87">
        <v>80</v>
      </c>
      <c r="J33" s="88" t="s">
        <v>75</v>
      </c>
      <c r="K33" s="89" t="s">
        <v>58</v>
      </c>
      <c r="L33" s="79"/>
      <c r="M33" s="80" t="str">
        <f t="shared" si="0"/>
        <v/>
      </c>
      <c r="N33" s="79"/>
      <c r="O33" s="80" t="str">
        <f t="shared" si="7"/>
        <v/>
      </c>
      <c r="P33" s="79"/>
      <c r="Q33" s="80" t="str">
        <f t="shared" si="1"/>
        <v/>
      </c>
      <c r="R33" s="79"/>
      <c r="S33" s="80" t="str">
        <f t="shared" si="2"/>
        <v/>
      </c>
      <c r="T33" s="79"/>
      <c r="U33" s="80" t="str">
        <f t="shared" si="8"/>
        <v/>
      </c>
      <c r="V33" s="79"/>
      <c r="W33" s="80" t="str">
        <f t="shared" si="3"/>
        <v/>
      </c>
      <c r="X33" s="79"/>
      <c r="Y33" s="80" t="str">
        <f t="shared" si="9"/>
        <v/>
      </c>
      <c r="Z33" s="79"/>
      <c r="AA33" s="80" t="str">
        <f t="shared" si="4"/>
        <v/>
      </c>
      <c r="AB33" s="79"/>
      <c r="AC33" s="80" t="str">
        <f t="shared" si="10"/>
        <v/>
      </c>
      <c r="AD33" s="79"/>
      <c r="AE33" s="80" t="str">
        <f t="shared" si="11"/>
        <v/>
      </c>
      <c r="AF33" s="79"/>
      <c r="AG33" s="80" t="str">
        <f t="shared" si="12"/>
        <v/>
      </c>
      <c r="AH33" s="79"/>
      <c r="AI33" s="80" t="str">
        <f t="shared" si="13"/>
        <v/>
      </c>
      <c r="AJ33" s="79"/>
      <c r="AK33" s="80" t="str">
        <f t="shared" si="14"/>
        <v/>
      </c>
      <c r="AL33" s="79"/>
      <c r="AM33" s="80" t="str">
        <f t="shared" si="15"/>
        <v/>
      </c>
      <c r="AN33" s="79"/>
      <c r="AO33" s="80" t="str">
        <f t="shared" si="16"/>
        <v/>
      </c>
      <c r="AP33" s="79"/>
      <c r="AQ33" s="80" t="str">
        <f t="shared" si="17"/>
        <v/>
      </c>
      <c r="AR33" s="79"/>
      <c r="AS33" s="80" t="str">
        <f t="shared" si="18"/>
        <v/>
      </c>
      <c r="AT33" s="79"/>
      <c r="AU33" s="80" t="str">
        <f t="shared" si="19"/>
        <v/>
      </c>
      <c r="AV33" s="79"/>
      <c r="AW33" s="80" t="str">
        <f t="shared" si="20"/>
        <v/>
      </c>
      <c r="AX33" s="90"/>
      <c r="AY33" s="80" t="str">
        <f t="shared" si="5"/>
        <v/>
      </c>
      <c r="AZ33" s="90"/>
      <c r="BA33" s="80" t="str">
        <f t="shared" si="6"/>
        <v/>
      </c>
    </row>
    <row r="34" spans="1:54" ht="20" customHeight="1" x14ac:dyDescent="0.2">
      <c r="A34" s="70"/>
      <c r="B34" s="71"/>
      <c r="C34" s="72"/>
      <c r="D34" s="73" t="s">
        <v>38</v>
      </c>
      <c r="E34" s="74" t="s">
        <v>119</v>
      </c>
      <c r="F34" s="74" t="s">
        <v>120</v>
      </c>
      <c r="G34" s="73">
        <v>2013</v>
      </c>
      <c r="H34" s="75"/>
      <c r="I34" s="87">
        <v>12</v>
      </c>
      <c r="J34" s="88" t="s">
        <v>75</v>
      </c>
      <c r="K34" s="89" t="s">
        <v>121</v>
      </c>
      <c r="L34" s="79"/>
      <c r="M34" s="80" t="str">
        <f t="shared" si="0"/>
        <v/>
      </c>
      <c r="N34" s="79"/>
      <c r="O34" s="80" t="str">
        <f t="shared" si="7"/>
        <v/>
      </c>
      <c r="P34" s="79"/>
      <c r="Q34" s="80" t="str">
        <f t="shared" si="1"/>
        <v/>
      </c>
      <c r="R34" s="79"/>
      <c r="S34" s="80" t="str">
        <f t="shared" si="2"/>
        <v/>
      </c>
      <c r="T34" s="79"/>
      <c r="U34" s="80" t="str">
        <f t="shared" si="8"/>
        <v/>
      </c>
      <c r="V34" s="96"/>
      <c r="W34" s="97" t="str">
        <f t="shared" si="3"/>
        <v/>
      </c>
      <c r="X34" s="79"/>
      <c r="Y34" s="80" t="str">
        <f t="shared" si="9"/>
        <v/>
      </c>
      <c r="Z34" s="79"/>
      <c r="AA34" s="80" t="str">
        <f t="shared" si="4"/>
        <v/>
      </c>
      <c r="AB34" s="79"/>
      <c r="AC34" s="80" t="str">
        <f t="shared" si="10"/>
        <v/>
      </c>
      <c r="AD34" s="79"/>
      <c r="AE34" s="80" t="str">
        <f t="shared" si="11"/>
        <v/>
      </c>
      <c r="AF34" s="79"/>
      <c r="AG34" s="80" t="str">
        <f t="shared" si="12"/>
        <v/>
      </c>
      <c r="AH34" s="79"/>
      <c r="AI34" s="80" t="str">
        <f t="shared" si="13"/>
        <v/>
      </c>
      <c r="AJ34" s="79"/>
      <c r="AK34" s="80" t="str">
        <f t="shared" si="14"/>
        <v/>
      </c>
      <c r="AL34" s="79"/>
      <c r="AM34" s="80" t="str">
        <f t="shared" si="15"/>
        <v/>
      </c>
      <c r="AN34" s="79"/>
      <c r="AO34" s="80" t="str">
        <f t="shared" si="16"/>
        <v/>
      </c>
      <c r="AP34" s="79"/>
      <c r="AQ34" s="80" t="str">
        <f t="shared" si="17"/>
        <v/>
      </c>
      <c r="AR34" s="79"/>
      <c r="AS34" s="80" t="str">
        <f t="shared" si="18"/>
        <v/>
      </c>
      <c r="AT34" s="79"/>
      <c r="AU34" s="80" t="str">
        <f t="shared" si="19"/>
        <v/>
      </c>
      <c r="AV34" s="79"/>
      <c r="AW34" s="80" t="str">
        <f t="shared" si="20"/>
        <v/>
      </c>
      <c r="AX34" s="104"/>
      <c r="AY34" s="97" t="str">
        <f t="shared" si="5"/>
        <v/>
      </c>
      <c r="AZ34" s="90"/>
      <c r="BA34" s="80" t="str">
        <f t="shared" si="6"/>
        <v/>
      </c>
      <c r="BB34" s="1" t="s">
        <v>122</v>
      </c>
    </row>
    <row r="35" spans="1:54" ht="20" customHeight="1" x14ac:dyDescent="0.2">
      <c r="A35" s="70"/>
      <c r="B35" s="84"/>
      <c r="C35" s="100"/>
      <c r="D35" s="73" t="s">
        <v>38</v>
      </c>
      <c r="E35" s="74" t="s">
        <v>123</v>
      </c>
      <c r="F35" s="74" t="s">
        <v>124</v>
      </c>
      <c r="G35" s="73">
        <v>1998</v>
      </c>
      <c r="H35" s="75">
        <v>96</v>
      </c>
      <c r="I35" s="87">
        <v>61</v>
      </c>
      <c r="J35" s="88" t="s">
        <v>90</v>
      </c>
      <c r="K35" s="89" t="s">
        <v>125</v>
      </c>
      <c r="L35" s="79"/>
      <c r="M35" s="80" t="str">
        <f t="shared" si="0"/>
        <v/>
      </c>
      <c r="N35" s="79"/>
      <c r="O35" s="80" t="str">
        <f t="shared" si="7"/>
        <v/>
      </c>
      <c r="P35" s="79"/>
      <c r="Q35" s="80" t="str">
        <f t="shared" si="1"/>
        <v/>
      </c>
      <c r="R35" s="79"/>
      <c r="S35" s="80" t="str">
        <f t="shared" si="2"/>
        <v/>
      </c>
      <c r="T35" s="79"/>
      <c r="U35" s="80" t="str">
        <f t="shared" si="8"/>
        <v/>
      </c>
      <c r="V35" s="79"/>
      <c r="W35" s="80" t="str">
        <f t="shared" si="3"/>
        <v/>
      </c>
      <c r="X35" s="79"/>
      <c r="Y35" s="80" t="str">
        <f t="shared" si="9"/>
        <v/>
      </c>
      <c r="Z35" s="79"/>
      <c r="AA35" s="80" t="str">
        <f t="shared" si="4"/>
        <v/>
      </c>
      <c r="AB35" s="79"/>
      <c r="AC35" s="80" t="str">
        <f t="shared" si="10"/>
        <v/>
      </c>
      <c r="AD35" s="79"/>
      <c r="AE35" s="80" t="str">
        <f t="shared" si="11"/>
        <v/>
      </c>
      <c r="AF35" s="79"/>
      <c r="AG35" s="80" t="str">
        <f t="shared" si="12"/>
        <v/>
      </c>
      <c r="AH35" s="79"/>
      <c r="AI35" s="80" t="str">
        <f t="shared" si="13"/>
        <v/>
      </c>
      <c r="AJ35" s="79"/>
      <c r="AK35" s="80" t="str">
        <f t="shared" si="14"/>
        <v/>
      </c>
      <c r="AL35" s="79"/>
      <c r="AM35" s="80" t="str">
        <f t="shared" si="15"/>
        <v/>
      </c>
      <c r="AN35" s="79"/>
      <c r="AO35" s="80" t="str">
        <f t="shared" si="16"/>
        <v/>
      </c>
      <c r="AP35" s="79"/>
      <c r="AQ35" s="80" t="str">
        <f t="shared" si="17"/>
        <v/>
      </c>
      <c r="AR35" s="79"/>
      <c r="AS35" s="80" t="str">
        <f t="shared" si="18"/>
        <v/>
      </c>
      <c r="AT35" s="79"/>
      <c r="AU35" s="80" t="str">
        <f t="shared" si="19"/>
        <v/>
      </c>
      <c r="AV35" s="79"/>
      <c r="AW35" s="80" t="str">
        <f t="shared" si="20"/>
        <v/>
      </c>
      <c r="AX35" s="90"/>
      <c r="AY35" s="80" t="str">
        <f t="shared" si="5"/>
        <v/>
      </c>
      <c r="AZ35" s="90"/>
      <c r="BA35" s="80" t="str">
        <f t="shared" si="6"/>
        <v/>
      </c>
      <c r="BB35" s="1" t="s">
        <v>126</v>
      </c>
    </row>
    <row r="36" spans="1:54" ht="20" customHeight="1" x14ac:dyDescent="0.2">
      <c r="A36" s="70"/>
      <c r="B36" s="71"/>
      <c r="C36" s="72"/>
      <c r="D36" s="73" t="s">
        <v>38</v>
      </c>
      <c r="E36" s="74" t="s">
        <v>127</v>
      </c>
      <c r="F36" s="74" t="s">
        <v>128</v>
      </c>
      <c r="G36" s="73">
        <v>2000</v>
      </c>
      <c r="H36" s="75"/>
      <c r="I36" s="87">
        <v>9</v>
      </c>
      <c r="J36" s="88" t="s">
        <v>86</v>
      </c>
      <c r="K36" s="89" t="s">
        <v>63</v>
      </c>
      <c r="L36" s="79"/>
      <c r="M36" s="80" t="str">
        <f t="shared" si="0"/>
        <v/>
      </c>
      <c r="N36" s="79"/>
      <c r="O36" s="80" t="str">
        <f t="shared" si="7"/>
        <v/>
      </c>
      <c r="P36" s="79"/>
      <c r="Q36" s="80" t="str">
        <f t="shared" si="1"/>
        <v/>
      </c>
      <c r="R36" s="79"/>
      <c r="S36" s="80" t="str">
        <f t="shared" si="2"/>
        <v/>
      </c>
      <c r="T36" s="79"/>
      <c r="U36" s="80" t="str">
        <f t="shared" si="8"/>
        <v/>
      </c>
      <c r="V36" s="79">
        <v>1</v>
      </c>
      <c r="W36" s="80">
        <f t="shared" si="3"/>
        <v>11.111111111111111</v>
      </c>
      <c r="X36" s="79"/>
      <c r="Y36" s="80" t="str">
        <f t="shared" si="9"/>
        <v/>
      </c>
      <c r="Z36" s="79"/>
      <c r="AA36" s="80" t="str">
        <f t="shared" si="4"/>
        <v/>
      </c>
      <c r="AB36" s="79"/>
      <c r="AC36" s="80" t="str">
        <f t="shared" si="10"/>
        <v/>
      </c>
      <c r="AD36" s="79"/>
      <c r="AE36" s="80" t="str">
        <f t="shared" si="11"/>
        <v/>
      </c>
      <c r="AF36" s="79">
        <v>1</v>
      </c>
      <c r="AG36" s="80">
        <f t="shared" si="12"/>
        <v>11.111111111111111</v>
      </c>
      <c r="AH36" s="79"/>
      <c r="AI36" s="80" t="str">
        <f t="shared" si="13"/>
        <v/>
      </c>
      <c r="AJ36" s="79"/>
      <c r="AK36" s="80" t="str">
        <f t="shared" si="14"/>
        <v/>
      </c>
      <c r="AL36" s="79"/>
      <c r="AM36" s="80" t="str">
        <f t="shared" si="15"/>
        <v/>
      </c>
      <c r="AN36" s="79"/>
      <c r="AO36" s="80" t="str">
        <f t="shared" si="16"/>
        <v/>
      </c>
      <c r="AP36" s="79"/>
      <c r="AQ36" s="80" t="str">
        <f t="shared" si="17"/>
        <v/>
      </c>
      <c r="AR36" s="79"/>
      <c r="AS36" s="80" t="str">
        <f t="shared" si="18"/>
        <v/>
      </c>
      <c r="AT36" s="79"/>
      <c r="AU36" s="80" t="str">
        <f t="shared" si="19"/>
        <v/>
      </c>
      <c r="AV36" s="79"/>
      <c r="AW36" s="80" t="str">
        <f t="shared" si="20"/>
        <v/>
      </c>
      <c r="AX36" s="90">
        <v>1</v>
      </c>
      <c r="AY36" s="80">
        <f t="shared" si="5"/>
        <v>11.111111111111111</v>
      </c>
      <c r="AZ36" s="90"/>
      <c r="BA36" s="80" t="str">
        <f t="shared" si="6"/>
        <v/>
      </c>
      <c r="BB36" s="1" t="s">
        <v>129</v>
      </c>
    </row>
    <row r="37" spans="1:54" ht="20" customHeight="1" x14ac:dyDescent="0.2">
      <c r="A37" s="70"/>
      <c r="B37" s="84"/>
      <c r="C37" s="73"/>
      <c r="D37" s="92" t="s">
        <v>77</v>
      </c>
      <c r="E37" s="93" t="s">
        <v>130</v>
      </c>
      <c r="F37" s="93" t="s">
        <v>131</v>
      </c>
      <c r="G37" s="92">
        <v>1997</v>
      </c>
      <c r="H37" s="94">
        <v>91</v>
      </c>
      <c r="I37" s="87"/>
      <c r="J37" s="88"/>
      <c r="K37" s="89"/>
      <c r="L37" s="79"/>
      <c r="M37" s="80" t="str">
        <f t="shared" si="0"/>
        <v/>
      </c>
      <c r="N37" s="79"/>
      <c r="O37" s="80" t="str">
        <f t="shared" si="7"/>
        <v/>
      </c>
      <c r="P37" s="79"/>
      <c r="Q37" s="80" t="str">
        <f t="shared" si="1"/>
        <v/>
      </c>
      <c r="R37" s="79"/>
      <c r="S37" s="80" t="str">
        <f t="shared" si="2"/>
        <v/>
      </c>
      <c r="T37" s="79"/>
      <c r="U37" s="80" t="str">
        <f t="shared" si="8"/>
        <v/>
      </c>
      <c r="V37" s="79"/>
      <c r="W37" s="80" t="str">
        <f t="shared" si="3"/>
        <v/>
      </c>
      <c r="X37" s="79"/>
      <c r="Y37" s="80" t="str">
        <f t="shared" si="9"/>
        <v/>
      </c>
      <c r="Z37" s="79"/>
      <c r="AA37" s="80" t="str">
        <f t="shared" si="4"/>
        <v/>
      </c>
      <c r="AB37" s="79"/>
      <c r="AC37" s="80" t="str">
        <f t="shared" si="10"/>
        <v/>
      </c>
      <c r="AD37" s="79"/>
      <c r="AE37" s="80" t="str">
        <f t="shared" si="11"/>
        <v/>
      </c>
      <c r="AF37" s="79"/>
      <c r="AG37" s="80" t="str">
        <f t="shared" si="12"/>
        <v/>
      </c>
      <c r="AH37" s="79"/>
      <c r="AI37" s="80" t="str">
        <f t="shared" si="13"/>
        <v/>
      </c>
      <c r="AJ37" s="79"/>
      <c r="AK37" s="80" t="str">
        <f t="shared" si="14"/>
        <v/>
      </c>
      <c r="AL37" s="79"/>
      <c r="AM37" s="80" t="str">
        <f t="shared" si="15"/>
        <v/>
      </c>
      <c r="AN37" s="79"/>
      <c r="AO37" s="80" t="str">
        <f t="shared" si="16"/>
        <v/>
      </c>
      <c r="AP37" s="79"/>
      <c r="AQ37" s="80" t="str">
        <f t="shared" si="17"/>
        <v/>
      </c>
      <c r="AR37" s="79"/>
      <c r="AS37" s="80" t="str">
        <f t="shared" si="18"/>
        <v/>
      </c>
      <c r="AT37" s="79"/>
      <c r="AU37" s="80" t="str">
        <f t="shared" si="19"/>
        <v/>
      </c>
      <c r="AV37" s="79"/>
      <c r="AW37" s="80" t="str">
        <f t="shared" si="20"/>
        <v/>
      </c>
      <c r="AX37" s="90"/>
      <c r="AY37" s="80" t="str">
        <f t="shared" si="5"/>
        <v/>
      </c>
      <c r="AZ37" s="90"/>
      <c r="BA37" s="80" t="str">
        <f t="shared" si="6"/>
        <v/>
      </c>
    </row>
    <row r="38" spans="1:54" ht="20" customHeight="1" x14ac:dyDescent="0.2">
      <c r="A38" s="70"/>
      <c r="B38" s="71"/>
      <c r="C38" s="73"/>
      <c r="D38" s="92" t="s">
        <v>52</v>
      </c>
      <c r="E38" s="93" t="s">
        <v>132</v>
      </c>
      <c r="F38" s="93" t="s">
        <v>133</v>
      </c>
      <c r="G38" s="92">
        <v>1993</v>
      </c>
      <c r="H38" s="94">
        <v>306</v>
      </c>
      <c r="I38" s="87"/>
      <c r="J38" s="88"/>
      <c r="K38" s="89"/>
      <c r="L38" s="79"/>
      <c r="M38" s="80" t="str">
        <f t="shared" si="0"/>
        <v/>
      </c>
      <c r="N38" s="79"/>
      <c r="O38" s="80" t="str">
        <f t="shared" si="7"/>
        <v/>
      </c>
      <c r="P38" s="79"/>
      <c r="Q38" s="80" t="str">
        <f t="shared" si="1"/>
        <v/>
      </c>
      <c r="R38" s="79"/>
      <c r="S38" s="80" t="str">
        <f t="shared" si="2"/>
        <v/>
      </c>
      <c r="T38" s="79"/>
      <c r="U38" s="80" t="str">
        <f t="shared" si="8"/>
        <v/>
      </c>
      <c r="V38" s="79"/>
      <c r="W38" s="80" t="str">
        <f t="shared" si="3"/>
        <v/>
      </c>
      <c r="X38" s="79"/>
      <c r="Y38" s="80" t="str">
        <f t="shared" si="9"/>
        <v/>
      </c>
      <c r="Z38" s="79"/>
      <c r="AA38" s="80" t="str">
        <f t="shared" si="4"/>
        <v/>
      </c>
      <c r="AB38" s="79"/>
      <c r="AC38" s="80" t="str">
        <f t="shared" si="10"/>
        <v/>
      </c>
      <c r="AD38" s="79"/>
      <c r="AE38" s="80" t="str">
        <f t="shared" si="11"/>
        <v/>
      </c>
      <c r="AF38" s="79"/>
      <c r="AG38" s="80" t="str">
        <f t="shared" si="12"/>
        <v/>
      </c>
      <c r="AH38" s="79"/>
      <c r="AI38" s="80" t="str">
        <f t="shared" si="13"/>
        <v/>
      </c>
      <c r="AJ38" s="79"/>
      <c r="AK38" s="80" t="str">
        <f t="shared" si="14"/>
        <v/>
      </c>
      <c r="AL38" s="79"/>
      <c r="AM38" s="80" t="str">
        <f t="shared" si="15"/>
        <v/>
      </c>
      <c r="AN38" s="79"/>
      <c r="AO38" s="80" t="str">
        <f t="shared" si="16"/>
        <v/>
      </c>
      <c r="AP38" s="79"/>
      <c r="AQ38" s="80" t="str">
        <f t="shared" si="17"/>
        <v/>
      </c>
      <c r="AR38" s="79"/>
      <c r="AS38" s="80" t="str">
        <f t="shared" si="18"/>
        <v/>
      </c>
      <c r="AT38" s="79"/>
      <c r="AU38" s="80" t="str">
        <f t="shared" si="19"/>
        <v/>
      </c>
      <c r="AV38" s="79"/>
      <c r="AW38" s="80" t="str">
        <f t="shared" si="20"/>
        <v/>
      </c>
      <c r="AX38" s="90"/>
      <c r="AY38" s="80" t="str">
        <f t="shared" si="5"/>
        <v/>
      </c>
      <c r="AZ38" s="90"/>
      <c r="BA38" s="80" t="str">
        <f t="shared" si="6"/>
        <v/>
      </c>
    </row>
    <row r="39" spans="1:54" ht="20" customHeight="1" x14ac:dyDescent="0.2">
      <c r="A39" s="70"/>
      <c r="B39" s="71"/>
      <c r="C39" s="85"/>
      <c r="D39" s="73" t="s">
        <v>38</v>
      </c>
      <c r="E39" s="74" t="s">
        <v>134</v>
      </c>
      <c r="F39" s="74" t="s">
        <v>135</v>
      </c>
      <c r="G39" s="73">
        <v>2003</v>
      </c>
      <c r="H39" s="75"/>
      <c r="I39" s="87">
        <v>10</v>
      </c>
      <c r="J39" s="88" t="s">
        <v>72</v>
      </c>
      <c r="K39" s="89" t="s">
        <v>76</v>
      </c>
      <c r="L39" s="79"/>
      <c r="M39" s="80" t="str">
        <f t="shared" si="0"/>
        <v/>
      </c>
      <c r="N39" s="79"/>
      <c r="O39" s="80" t="str">
        <f t="shared" si="7"/>
        <v/>
      </c>
      <c r="P39" s="79"/>
      <c r="Q39" s="80" t="str">
        <f t="shared" si="1"/>
        <v/>
      </c>
      <c r="R39" s="79"/>
      <c r="S39" s="80" t="str">
        <f t="shared" si="2"/>
        <v/>
      </c>
      <c r="T39" s="79"/>
      <c r="U39" s="80" t="str">
        <f t="shared" si="8"/>
        <v/>
      </c>
      <c r="V39" s="79"/>
      <c r="W39" s="80" t="str">
        <f t="shared" si="3"/>
        <v/>
      </c>
      <c r="X39" s="79"/>
      <c r="Y39" s="80" t="str">
        <f t="shared" si="9"/>
        <v/>
      </c>
      <c r="Z39" s="79"/>
      <c r="AA39" s="80" t="str">
        <f t="shared" si="4"/>
        <v/>
      </c>
      <c r="AB39" s="79"/>
      <c r="AC39" s="80" t="str">
        <f t="shared" si="10"/>
        <v/>
      </c>
      <c r="AD39" s="79"/>
      <c r="AE39" s="80" t="str">
        <f t="shared" si="11"/>
        <v/>
      </c>
      <c r="AF39" s="79"/>
      <c r="AG39" s="80" t="str">
        <f t="shared" si="12"/>
        <v/>
      </c>
      <c r="AH39" s="79"/>
      <c r="AI39" s="80" t="str">
        <f t="shared" si="13"/>
        <v/>
      </c>
      <c r="AJ39" s="79"/>
      <c r="AK39" s="80" t="str">
        <f t="shared" si="14"/>
        <v/>
      </c>
      <c r="AL39" s="79"/>
      <c r="AM39" s="80" t="str">
        <f t="shared" si="15"/>
        <v/>
      </c>
      <c r="AN39" s="79"/>
      <c r="AO39" s="80" t="str">
        <f t="shared" si="16"/>
        <v/>
      </c>
      <c r="AP39" s="79"/>
      <c r="AQ39" s="80" t="str">
        <f t="shared" si="17"/>
        <v/>
      </c>
      <c r="AR39" s="79"/>
      <c r="AS39" s="80" t="str">
        <f t="shared" si="18"/>
        <v/>
      </c>
      <c r="AT39" s="79"/>
      <c r="AU39" s="80" t="str">
        <f t="shared" si="19"/>
        <v/>
      </c>
      <c r="AV39" s="79"/>
      <c r="AW39" s="80" t="str">
        <f t="shared" si="20"/>
        <v/>
      </c>
      <c r="AX39" s="90"/>
      <c r="AY39" s="80" t="str">
        <f t="shared" si="5"/>
        <v/>
      </c>
      <c r="AZ39" s="90"/>
      <c r="BA39" s="80" t="str">
        <f t="shared" si="6"/>
        <v/>
      </c>
      <c r="BB39" s="1" t="s">
        <v>136</v>
      </c>
    </row>
    <row r="40" spans="1:54" ht="20" customHeight="1" x14ac:dyDescent="0.2">
      <c r="A40" s="98"/>
      <c r="B40" s="84"/>
      <c r="C40" s="73"/>
      <c r="D40" s="73" t="s">
        <v>38</v>
      </c>
      <c r="E40" s="74" t="s">
        <v>137</v>
      </c>
      <c r="F40" s="74" t="s">
        <v>138</v>
      </c>
      <c r="G40" s="73">
        <v>2011</v>
      </c>
      <c r="H40" s="75"/>
      <c r="I40" s="87">
        <v>80</v>
      </c>
      <c r="J40" s="88" t="s">
        <v>139</v>
      </c>
      <c r="K40" s="89" t="s">
        <v>140</v>
      </c>
      <c r="L40" s="79"/>
      <c r="M40" s="80"/>
      <c r="N40" s="79"/>
      <c r="O40" s="80"/>
      <c r="P40" s="79"/>
      <c r="Q40" s="80"/>
      <c r="R40" s="79"/>
      <c r="S40" s="80"/>
      <c r="T40" s="79"/>
      <c r="U40" s="80"/>
      <c r="V40" s="79"/>
      <c r="W40" s="80"/>
      <c r="X40" s="79"/>
      <c r="Y40" s="80"/>
      <c r="Z40" s="79"/>
      <c r="AA40" s="80"/>
      <c r="AB40" s="79"/>
      <c r="AC40" s="80"/>
      <c r="AD40" s="79"/>
      <c r="AE40" s="80"/>
      <c r="AF40" s="79"/>
      <c r="AG40" s="80"/>
      <c r="AH40" s="79"/>
      <c r="AI40" s="80"/>
      <c r="AJ40" s="79"/>
      <c r="AK40" s="80"/>
      <c r="AL40" s="79"/>
      <c r="AM40" s="80"/>
      <c r="AN40" s="79"/>
      <c r="AO40" s="80"/>
      <c r="AP40" s="79"/>
      <c r="AQ40" s="80"/>
      <c r="AR40" s="79"/>
      <c r="AS40" s="80"/>
      <c r="AT40" s="79"/>
      <c r="AU40" s="80"/>
      <c r="AV40" s="79"/>
      <c r="AW40" s="80"/>
      <c r="AX40" s="90"/>
      <c r="AY40" s="80"/>
      <c r="AZ40" s="90"/>
      <c r="BA40" s="80"/>
    </row>
    <row r="41" spans="1:54" ht="20" customHeight="1" x14ac:dyDescent="0.2">
      <c r="A41" s="98"/>
      <c r="B41" s="84"/>
      <c r="C41" s="73"/>
      <c r="D41" s="73" t="s">
        <v>38</v>
      </c>
      <c r="E41" s="74" t="s">
        <v>141</v>
      </c>
      <c r="F41" s="74" t="s">
        <v>142</v>
      </c>
      <c r="G41" s="73">
        <v>2012</v>
      </c>
      <c r="H41" s="75"/>
      <c r="I41" s="87"/>
      <c r="J41" s="88" t="s">
        <v>75</v>
      </c>
      <c r="K41" s="89" t="s">
        <v>143</v>
      </c>
      <c r="L41" s="79"/>
      <c r="M41" s="80"/>
      <c r="N41" s="79"/>
      <c r="O41" s="80"/>
      <c r="P41" s="79"/>
      <c r="Q41" s="80"/>
      <c r="R41" s="79"/>
      <c r="S41" s="80"/>
      <c r="T41" s="79"/>
      <c r="U41" s="80"/>
      <c r="V41" s="79"/>
      <c r="W41" s="80"/>
      <c r="X41" s="79"/>
      <c r="Y41" s="80"/>
      <c r="Z41" s="79"/>
      <c r="AA41" s="80"/>
      <c r="AB41" s="79"/>
      <c r="AC41" s="80"/>
      <c r="AD41" s="79"/>
      <c r="AE41" s="80"/>
      <c r="AF41" s="79"/>
      <c r="AG41" s="80"/>
      <c r="AH41" s="79"/>
      <c r="AI41" s="80"/>
      <c r="AJ41" s="79"/>
      <c r="AK41" s="80"/>
      <c r="AL41" s="79"/>
      <c r="AM41" s="80"/>
      <c r="AN41" s="79"/>
      <c r="AO41" s="80"/>
      <c r="AP41" s="79"/>
      <c r="AQ41" s="80"/>
      <c r="AR41" s="79"/>
      <c r="AS41" s="80"/>
      <c r="AT41" s="79"/>
      <c r="AU41" s="80"/>
      <c r="AV41" s="79"/>
      <c r="AW41" s="80"/>
      <c r="AX41" s="90"/>
      <c r="AY41" s="80"/>
      <c r="AZ41" s="90"/>
      <c r="BA41" s="80"/>
    </row>
    <row r="42" spans="1:54" ht="20" customHeight="1" x14ac:dyDescent="0.2">
      <c r="A42" s="70"/>
      <c r="B42" s="71"/>
      <c r="C42" s="72"/>
      <c r="D42" s="73" t="s">
        <v>38</v>
      </c>
      <c r="E42" s="74" t="s">
        <v>144</v>
      </c>
      <c r="F42" s="74" t="s">
        <v>145</v>
      </c>
      <c r="G42" s="73">
        <v>2013</v>
      </c>
      <c r="H42" s="75"/>
      <c r="I42" s="87">
        <v>38</v>
      </c>
      <c r="J42" s="88" t="s">
        <v>146</v>
      </c>
      <c r="K42" s="89" t="s">
        <v>63</v>
      </c>
      <c r="L42" s="79"/>
      <c r="M42" s="80" t="str">
        <f t="shared" si="0"/>
        <v/>
      </c>
      <c r="N42" s="79"/>
      <c r="O42" s="80" t="str">
        <f t="shared" si="7"/>
        <v/>
      </c>
      <c r="P42" s="79"/>
      <c r="Q42" s="80" t="str">
        <f t="shared" si="1"/>
        <v/>
      </c>
      <c r="R42" s="79"/>
      <c r="S42" s="80" t="str">
        <f t="shared" si="2"/>
        <v/>
      </c>
      <c r="T42" s="79"/>
      <c r="U42" s="80" t="str">
        <f t="shared" si="8"/>
        <v/>
      </c>
      <c r="V42" s="79"/>
      <c r="W42" s="80" t="str">
        <f t="shared" si="3"/>
        <v/>
      </c>
      <c r="X42" s="79"/>
      <c r="Y42" s="80" t="str">
        <f t="shared" si="9"/>
        <v/>
      </c>
      <c r="Z42" s="79"/>
      <c r="AA42" s="80" t="str">
        <f t="shared" si="4"/>
        <v/>
      </c>
      <c r="AB42" s="79"/>
      <c r="AC42" s="80" t="str">
        <f t="shared" si="10"/>
        <v/>
      </c>
      <c r="AD42" s="79"/>
      <c r="AE42" s="80" t="str">
        <f t="shared" si="11"/>
        <v/>
      </c>
      <c r="AF42" s="79"/>
      <c r="AG42" s="80" t="str">
        <f t="shared" si="12"/>
        <v/>
      </c>
      <c r="AH42" s="79"/>
      <c r="AI42" s="80" t="str">
        <f t="shared" si="13"/>
        <v/>
      </c>
      <c r="AJ42" s="79"/>
      <c r="AK42" s="80" t="str">
        <f t="shared" si="14"/>
        <v/>
      </c>
      <c r="AL42" s="79"/>
      <c r="AM42" s="80" t="str">
        <f t="shared" si="15"/>
        <v/>
      </c>
      <c r="AN42" s="79"/>
      <c r="AO42" s="80" t="str">
        <f t="shared" si="16"/>
        <v/>
      </c>
      <c r="AP42" s="79"/>
      <c r="AQ42" s="80" t="str">
        <f t="shared" si="17"/>
        <v/>
      </c>
      <c r="AR42" s="79"/>
      <c r="AS42" s="80" t="str">
        <f t="shared" si="18"/>
        <v/>
      </c>
      <c r="AT42" s="79"/>
      <c r="AU42" s="80" t="str">
        <f t="shared" si="19"/>
        <v/>
      </c>
      <c r="AV42" s="79"/>
      <c r="AW42" s="80" t="str">
        <f t="shared" si="20"/>
        <v/>
      </c>
      <c r="AX42" s="90"/>
      <c r="AY42" s="80" t="str">
        <f t="shared" si="5"/>
        <v/>
      </c>
      <c r="AZ42" s="90">
        <v>37</v>
      </c>
      <c r="BA42" s="80">
        <f t="shared" si="6"/>
        <v>97.368421052631575</v>
      </c>
      <c r="BB42" s="1" t="s">
        <v>147</v>
      </c>
    </row>
    <row r="43" spans="1:54" ht="20" customHeight="1" x14ac:dyDescent="0.2">
      <c r="A43" s="98"/>
      <c r="B43" s="84"/>
      <c r="C43" s="73"/>
      <c r="D43" s="73" t="s">
        <v>38</v>
      </c>
      <c r="E43" s="74" t="s">
        <v>148</v>
      </c>
      <c r="F43" s="74" t="s">
        <v>149</v>
      </c>
      <c r="G43" s="73">
        <v>2000</v>
      </c>
      <c r="H43" s="75"/>
      <c r="I43" s="87">
        <v>12</v>
      </c>
      <c r="J43" s="88" t="s">
        <v>150</v>
      </c>
      <c r="K43" s="89"/>
      <c r="L43" s="79"/>
      <c r="M43" s="80"/>
      <c r="N43" s="79"/>
      <c r="O43" s="80"/>
      <c r="P43" s="79"/>
      <c r="Q43" s="80"/>
      <c r="R43" s="79"/>
      <c r="S43" s="80"/>
      <c r="T43" s="79"/>
      <c r="U43" s="80"/>
      <c r="V43" s="79"/>
      <c r="W43" s="80"/>
      <c r="X43" s="79"/>
      <c r="Y43" s="80"/>
      <c r="Z43" s="79"/>
      <c r="AA43" s="80"/>
      <c r="AB43" s="79"/>
      <c r="AC43" s="80"/>
      <c r="AD43" s="79"/>
      <c r="AE43" s="80"/>
      <c r="AF43" s="79"/>
      <c r="AG43" s="80"/>
      <c r="AH43" s="79"/>
      <c r="AI43" s="80"/>
      <c r="AJ43" s="79"/>
      <c r="AK43" s="80"/>
      <c r="AL43" s="79"/>
      <c r="AM43" s="80"/>
      <c r="AN43" s="79"/>
      <c r="AO43" s="80"/>
      <c r="AP43" s="79"/>
      <c r="AQ43" s="80"/>
      <c r="AR43" s="79"/>
      <c r="AS43" s="80"/>
      <c r="AT43" s="79"/>
      <c r="AU43" s="80"/>
      <c r="AV43" s="79"/>
      <c r="AW43" s="80"/>
      <c r="AX43" s="90"/>
      <c r="AY43" s="80"/>
      <c r="AZ43" s="90"/>
      <c r="BA43" s="80"/>
    </row>
    <row r="44" spans="1:54" ht="20" customHeight="1" x14ac:dyDescent="0.2">
      <c r="A44" s="70"/>
      <c r="B44" s="71"/>
      <c r="C44" s="85"/>
      <c r="D44" s="73" t="s">
        <v>38</v>
      </c>
      <c r="E44" s="74" t="s">
        <v>151</v>
      </c>
      <c r="F44" s="74" t="s">
        <v>152</v>
      </c>
      <c r="G44" s="73">
        <v>2001</v>
      </c>
      <c r="H44" s="75">
        <v>118</v>
      </c>
      <c r="I44" s="87">
        <v>20</v>
      </c>
      <c r="J44" s="88" t="s">
        <v>90</v>
      </c>
      <c r="K44" s="89" t="s">
        <v>153</v>
      </c>
      <c r="L44" s="79"/>
      <c r="M44" s="80" t="str">
        <f t="shared" si="0"/>
        <v/>
      </c>
      <c r="N44" s="79"/>
      <c r="O44" s="80" t="str">
        <f t="shared" si="7"/>
        <v/>
      </c>
      <c r="P44" s="79"/>
      <c r="Q44" s="80" t="str">
        <f t="shared" si="1"/>
        <v/>
      </c>
      <c r="R44" s="79"/>
      <c r="S44" s="80" t="str">
        <f t="shared" si="2"/>
        <v/>
      </c>
      <c r="T44" s="79"/>
      <c r="U44" s="80" t="str">
        <f t="shared" si="8"/>
        <v/>
      </c>
      <c r="V44" s="79"/>
      <c r="W44" s="80" t="str">
        <f t="shared" si="3"/>
        <v/>
      </c>
      <c r="X44" s="79"/>
      <c r="Y44" s="80" t="str">
        <f t="shared" si="9"/>
        <v/>
      </c>
      <c r="Z44" s="79"/>
      <c r="AA44" s="80" t="str">
        <f t="shared" si="4"/>
        <v/>
      </c>
      <c r="AB44" s="79"/>
      <c r="AC44" s="80" t="str">
        <f t="shared" si="10"/>
        <v/>
      </c>
      <c r="AD44" s="79"/>
      <c r="AE44" s="80" t="str">
        <f t="shared" si="11"/>
        <v/>
      </c>
      <c r="AF44" s="79"/>
      <c r="AG44" s="80" t="str">
        <f t="shared" si="12"/>
        <v/>
      </c>
      <c r="AH44" s="79"/>
      <c r="AI44" s="80" t="str">
        <f t="shared" si="13"/>
        <v/>
      </c>
      <c r="AJ44" s="79"/>
      <c r="AK44" s="80" t="str">
        <f t="shared" si="14"/>
        <v/>
      </c>
      <c r="AL44" s="79"/>
      <c r="AM44" s="80" t="str">
        <f t="shared" si="15"/>
        <v/>
      </c>
      <c r="AN44" s="79"/>
      <c r="AO44" s="80" t="str">
        <f t="shared" si="16"/>
        <v/>
      </c>
      <c r="AP44" s="79"/>
      <c r="AQ44" s="80" t="str">
        <f t="shared" si="17"/>
        <v/>
      </c>
      <c r="AR44" s="79"/>
      <c r="AS44" s="80" t="str">
        <f t="shared" si="18"/>
        <v/>
      </c>
      <c r="AT44" s="79"/>
      <c r="AU44" s="80" t="str">
        <f t="shared" si="19"/>
        <v/>
      </c>
      <c r="AV44" s="79"/>
      <c r="AW44" s="80" t="str">
        <f t="shared" si="20"/>
        <v/>
      </c>
      <c r="AX44" s="79"/>
      <c r="AY44" s="80" t="str">
        <f t="shared" si="5"/>
        <v/>
      </c>
      <c r="AZ44" s="90"/>
      <c r="BA44" s="80" t="str">
        <f t="shared" si="6"/>
        <v/>
      </c>
      <c r="BB44" s="1" t="s">
        <v>154</v>
      </c>
    </row>
    <row r="45" spans="1:54" ht="20" customHeight="1" x14ac:dyDescent="0.2">
      <c r="A45" s="98"/>
      <c r="B45" s="84"/>
      <c r="C45" s="72"/>
      <c r="D45" s="73" t="s">
        <v>38</v>
      </c>
      <c r="E45" s="74" t="s">
        <v>155</v>
      </c>
      <c r="F45" s="74" t="s">
        <v>156</v>
      </c>
      <c r="G45" s="73">
        <v>1993</v>
      </c>
      <c r="H45" s="75"/>
      <c r="I45" s="87"/>
      <c r="J45" s="88" t="s">
        <v>157</v>
      </c>
      <c r="K45" s="89" t="s">
        <v>158</v>
      </c>
      <c r="L45" s="79"/>
      <c r="M45" s="80"/>
      <c r="N45" s="79"/>
      <c r="O45" s="80"/>
      <c r="P45" s="79"/>
      <c r="Q45" s="80"/>
      <c r="R45" s="79"/>
      <c r="S45" s="80"/>
      <c r="T45" s="79"/>
      <c r="U45" s="80"/>
      <c r="V45" s="79"/>
      <c r="W45" s="80"/>
      <c r="X45" s="79"/>
      <c r="Y45" s="80"/>
      <c r="Z45" s="79"/>
      <c r="AA45" s="80"/>
      <c r="AB45" s="79"/>
      <c r="AC45" s="80"/>
      <c r="AD45" s="79"/>
      <c r="AE45" s="80"/>
      <c r="AF45" s="79"/>
      <c r="AG45" s="80"/>
      <c r="AH45" s="79"/>
      <c r="AI45" s="80"/>
      <c r="AJ45" s="79"/>
      <c r="AK45" s="80"/>
      <c r="AL45" s="79"/>
      <c r="AM45" s="80"/>
      <c r="AN45" s="79"/>
      <c r="AO45" s="80"/>
      <c r="AP45" s="79"/>
      <c r="AQ45" s="80"/>
      <c r="AR45" s="79"/>
      <c r="AS45" s="80"/>
      <c r="AT45" s="79"/>
      <c r="AU45" s="80"/>
      <c r="AV45" s="79"/>
      <c r="AW45" s="80"/>
      <c r="AX45" s="90"/>
      <c r="AY45" s="80"/>
      <c r="AZ45" s="90"/>
      <c r="BA45" s="80"/>
    </row>
    <row r="46" spans="1:54" ht="20" customHeight="1" x14ac:dyDescent="0.2">
      <c r="A46" s="70"/>
      <c r="B46" s="71"/>
      <c r="C46" s="72"/>
      <c r="D46" s="73" t="s">
        <v>38</v>
      </c>
      <c r="E46" s="74" t="s">
        <v>159</v>
      </c>
      <c r="F46" s="74" t="s">
        <v>160</v>
      </c>
      <c r="G46" s="73">
        <v>1994</v>
      </c>
      <c r="H46" s="75"/>
      <c r="I46" s="87">
        <v>20</v>
      </c>
      <c r="J46" s="88" t="s">
        <v>161</v>
      </c>
      <c r="K46" s="89"/>
      <c r="L46" s="79"/>
      <c r="M46" s="80" t="str">
        <f t="shared" si="0"/>
        <v/>
      </c>
      <c r="N46" s="79"/>
      <c r="O46" s="80" t="str">
        <f t="shared" si="7"/>
        <v/>
      </c>
      <c r="P46" s="79"/>
      <c r="Q46" s="80" t="str">
        <f t="shared" si="1"/>
        <v/>
      </c>
      <c r="R46" s="79"/>
      <c r="S46" s="80" t="str">
        <f t="shared" si="2"/>
        <v/>
      </c>
      <c r="T46" s="79"/>
      <c r="U46" s="80" t="str">
        <f t="shared" si="8"/>
        <v/>
      </c>
      <c r="V46" s="96"/>
      <c r="W46" s="97" t="str">
        <f t="shared" si="3"/>
        <v/>
      </c>
      <c r="X46" s="79"/>
      <c r="Y46" s="80" t="str">
        <f t="shared" si="9"/>
        <v/>
      </c>
      <c r="Z46" s="96"/>
      <c r="AA46" s="97" t="str">
        <f t="shared" si="4"/>
        <v/>
      </c>
      <c r="AB46" s="79"/>
      <c r="AC46" s="80" t="str">
        <f t="shared" si="10"/>
        <v/>
      </c>
      <c r="AD46" s="79"/>
      <c r="AE46" s="80" t="str">
        <f t="shared" si="11"/>
        <v/>
      </c>
      <c r="AF46" s="79"/>
      <c r="AG46" s="80" t="str">
        <f t="shared" si="12"/>
        <v/>
      </c>
      <c r="AH46" s="79"/>
      <c r="AI46" s="80" t="str">
        <f t="shared" si="13"/>
        <v/>
      </c>
      <c r="AJ46" s="79"/>
      <c r="AK46" s="80" t="str">
        <f t="shared" si="14"/>
        <v/>
      </c>
      <c r="AL46" s="79"/>
      <c r="AM46" s="80" t="str">
        <f t="shared" si="15"/>
        <v/>
      </c>
      <c r="AN46" s="79"/>
      <c r="AO46" s="80" t="str">
        <f t="shared" si="16"/>
        <v/>
      </c>
      <c r="AP46" s="79"/>
      <c r="AQ46" s="80" t="str">
        <f t="shared" si="17"/>
        <v/>
      </c>
      <c r="AR46" s="79"/>
      <c r="AS46" s="80" t="str">
        <f t="shared" si="18"/>
        <v/>
      </c>
      <c r="AT46" s="79"/>
      <c r="AU46" s="80" t="str">
        <f t="shared" si="19"/>
        <v/>
      </c>
      <c r="AV46" s="79"/>
      <c r="AW46" s="80" t="str">
        <f t="shared" si="20"/>
        <v/>
      </c>
      <c r="AX46" s="104"/>
      <c r="AY46" s="97" t="str">
        <f t="shared" si="5"/>
        <v/>
      </c>
      <c r="AZ46" s="90"/>
      <c r="BA46" s="80" t="str">
        <f t="shared" si="6"/>
        <v/>
      </c>
      <c r="BB46" s="1" t="s">
        <v>162</v>
      </c>
    </row>
    <row r="47" spans="1:54" ht="20" customHeight="1" x14ac:dyDescent="0.2">
      <c r="A47" s="98"/>
      <c r="B47" s="84"/>
      <c r="C47" s="72"/>
      <c r="D47" s="73" t="s">
        <v>38</v>
      </c>
      <c r="E47" s="74" t="s">
        <v>163</v>
      </c>
      <c r="F47" s="74" t="s">
        <v>164</v>
      </c>
      <c r="G47" s="73">
        <v>2013</v>
      </c>
      <c r="H47" s="75"/>
      <c r="I47" s="87">
        <v>30</v>
      </c>
      <c r="J47" s="88" t="s">
        <v>75</v>
      </c>
      <c r="K47" s="89" t="s">
        <v>165</v>
      </c>
      <c r="L47" s="79"/>
      <c r="M47" s="80"/>
      <c r="N47" s="79"/>
      <c r="O47" s="80"/>
      <c r="P47" s="79"/>
      <c r="Q47" s="80"/>
      <c r="R47" s="79"/>
      <c r="S47" s="80"/>
      <c r="T47" s="79"/>
      <c r="U47" s="80"/>
      <c r="V47" s="79"/>
      <c r="W47" s="80"/>
      <c r="X47" s="79"/>
      <c r="Y47" s="80"/>
      <c r="Z47" s="79"/>
      <c r="AA47" s="80"/>
      <c r="AB47" s="79"/>
      <c r="AC47" s="80"/>
      <c r="AD47" s="79"/>
      <c r="AE47" s="80"/>
      <c r="AF47" s="79"/>
      <c r="AG47" s="80"/>
      <c r="AH47" s="79"/>
      <c r="AI47" s="80"/>
      <c r="AJ47" s="79"/>
      <c r="AK47" s="80"/>
      <c r="AL47" s="79"/>
      <c r="AM47" s="80"/>
      <c r="AN47" s="79"/>
      <c r="AO47" s="80"/>
      <c r="AP47" s="79"/>
      <c r="AQ47" s="80"/>
      <c r="AR47" s="79"/>
      <c r="AS47" s="80"/>
      <c r="AT47" s="79"/>
      <c r="AU47" s="80"/>
      <c r="AV47" s="79"/>
      <c r="AW47" s="80"/>
      <c r="AX47" s="90"/>
      <c r="AY47" s="80"/>
      <c r="AZ47" s="90"/>
      <c r="BA47" s="80"/>
    </row>
    <row r="48" spans="1:54" ht="20" customHeight="1" x14ac:dyDescent="0.2">
      <c r="A48" s="70"/>
      <c r="B48" s="71"/>
      <c r="C48" s="85"/>
      <c r="D48" s="73" t="s">
        <v>38</v>
      </c>
      <c r="E48" s="74" t="s">
        <v>166</v>
      </c>
      <c r="F48" s="74" t="s">
        <v>167</v>
      </c>
      <c r="G48" s="73">
        <v>2008</v>
      </c>
      <c r="H48" s="75"/>
      <c r="I48" s="87">
        <v>16</v>
      </c>
      <c r="J48" s="88" t="s">
        <v>90</v>
      </c>
      <c r="K48" s="89" t="s">
        <v>168</v>
      </c>
      <c r="L48" s="79"/>
      <c r="M48" s="80" t="str">
        <f t="shared" si="0"/>
        <v/>
      </c>
      <c r="N48" s="79"/>
      <c r="O48" s="80" t="str">
        <f t="shared" si="7"/>
        <v/>
      </c>
      <c r="P48" s="79"/>
      <c r="Q48" s="80" t="str">
        <f t="shared" si="1"/>
        <v/>
      </c>
      <c r="R48" s="79"/>
      <c r="S48" s="80" t="str">
        <f t="shared" si="2"/>
        <v/>
      </c>
      <c r="T48" s="79"/>
      <c r="U48" s="80" t="str">
        <f t="shared" si="8"/>
        <v/>
      </c>
      <c r="V48" s="79"/>
      <c r="W48" s="80" t="str">
        <f t="shared" si="3"/>
        <v/>
      </c>
      <c r="X48" s="79"/>
      <c r="Y48" s="80" t="str">
        <f t="shared" si="9"/>
        <v/>
      </c>
      <c r="Z48" s="79"/>
      <c r="AA48" s="80" t="str">
        <f t="shared" si="4"/>
        <v/>
      </c>
      <c r="AB48" s="79"/>
      <c r="AC48" s="80" t="str">
        <f t="shared" si="10"/>
        <v/>
      </c>
      <c r="AD48" s="79"/>
      <c r="AE48" s="80" t="str">
        <f t="shared" si="11"/>
        <v/>
      </c>
      <c r="AF48" s="79"/>
      <c r="AG48" s="80" t="str">
        <f t="shared" si="12"/>
        <v/>
      </c>
      <c r="AH48" s="79"/>
      <c r="AI48" s="80" t="str">
        <f t="shared" si="13"/>
        <v/>
      </c>
      <c r="AJ48" s="79"/>
      <c r="AK48" s="80" t="str">
        <f t="shared" si="14"/>
        <v/>
      </c>
      <c r="AL48" s="79"/>
      <c r="AM48" s="80" t="str">
        <f t="shared" si="15"/>
        <v/>
      </c>
      <c r="AN48" s="79"/>
      <c r="AO48" s="80" t="str">
        <f t="shared" si="16"/>
        <v/>
      </c>
      <c r="AP48" s="79"/>
      <c r="AQ48" s="80" t="str">
        <f t="shared" si="17"/>
        <v/>
      </c>
      <c r="AR48" s="79"/>
      <c r="AS48" s="80" t="str">
        <f t="shared" si="18"/>
        <v/>
      </c>
      <c r="AT48" s="79"/>
      <c r="AU48" s="80" t="str">
        <f t="shared" si="19"/>
        <v/>
      </c>
      <c r="AV48" s="79"/>
      <c r="AW48" s="80" t="str">
        <f t="shared" si="20"/>
        <v/>
      </c>
      <c r="AX48" s="90"/>
      <c r="AY48" s="80" t="str">
        <f t="shared" si="5"/>
        <v/>
      </c>
      <c r="AZ48" s="90"/>
      <c r="BA48" s="80" t="str">
        <f t="shared" si="6"/>
        <v/>
      </c>
      <c r="BB48" s="1" t="s">
        <v>169</v>
      </c>
    </row>
    <row r="49" spans="1:54" ht="20" customHeight="1" x14ac:dyDescent="0.2">
      <c r="A49" s="70"/>
      <c r="B49" s="71"/>
      <c r="C49" s="72"/>
      <c r="D49" s="73" t="s">
        <v>38</v>
      </c>
      <c r="E49" s="74" t="s">
        <v>170</v>
      </c>
      <c r="F49" s="74" t="s">
        <v>171</v>
      </c>
      <c r="G49" s="73">
        <v>1996</v>
      </c>
      <c r="H49" s="75">
        <v>82</v>
      </c>
      <c r="I49" s="87">
        <v>15</v>
      </c>
      <c r="J49" s="88" t="s">
        <v>90</v>
      </c>
      <c r="K49" s="89" t="s">
        <v>172</v>
      </c>
      <c r="L49" s="79">
        <v>3</v>
      </c>
      <c r="M49" s="80">
        <f t="shared" si="0"/>
        <v>20</v>
      </c>
      <c r="N49" s="79"/>
      <c r="O49" s="80" t="str">
        <f t="shared" si="7"/>
        <v/>
      </c>
      <c r="P49" s="79"/>
      <c r="Q49" s="80" t="str">
        <f t="shared" si="1"/>
        <v/>
      </c>
      <c r="R49" s="79"/>
      <c r="S49" s="80" t="str">
        <f t="shared" si="2"/>
        <v/>
      </c>
      <c r="T49" s="79"/>
      <c r="U49" s="80" t="str">
        <f t="shared" si="8"/>
        <v/>
      </c>
      <c r="V49" s="79"/>
      <c r="W49" s="80" t="str">
        <f t="shared" si="3"/>
        <v/>
      </c>
      <c r="X49" s="79">
        <v>1</v>
      </c>
      <c r="Y49" s="80">
        <f t="shared" si="9"/>
        <v>6.666666666666667</v>
      </c>
      <c r="Z49" s="79"/>
      <c r="AA49" s="80" t="str">
        <f t="shared" si="4"/>
        <v/>
      </c>
      <c r="AB49" s="79"/>
      <c r="AC49" s="80" t="str">
        <f t="shared" si="10"/>
        <v/>
      </c>
      <c r="AD49" s="79"/>
      <c r="AE49" s="80" t="str">
        <f t="shared" si="11"/>
        <v/>
      </c>
      <c r="AF49" s="79"/>
      <c r="AG49" s="80" t="str">
        <f t="shared" si="12"/>
        <v/>
      </c>
      <c r="AH49" s="79"/>
      <c r="AI49" s="80" t="str">
        <f t="shared" si="13"/>
        <v/>
      </c>
      <c r="AJ49" s="79"/>
      <c r="AK49" s="80" t="str">
        <f t="shared" si="14"/>
        <v/>
      </c>
      <c r="AL49" s="79"/>
      <c r="AM49" s="80" t="str">
        <f t="shared" si="15"/>
        <v/>
      </c>
      <c r="AN49" s="79">
        <v>1</v>
      </c>
      <c r="AO49" s="80">
        <f t="shared" si="16"/>
        <v>6.666666666666667</v>
      </c>
      <c r="AP49" s="79"/>
      <c r="AQ49" s="80" t="str">
        <f t="shared" si="17"/>
        <v/>
      </c>
      <c r="AR49" s="79"/>
      <c r="AS49" s="80" t="str">
        <f t="shared" si="18"/>
        <v/>
      </c>
      <c r="AT49" s="79"/>
      <c r="AU49" s="80" t="str">
        <f t="shared" si="19"/>
        <v/>
      </c>
      <c r="AV49" s="79"/>
      <c r="AW49" s="80" t="str">
        <f t="shared" si="20"/>
        <v/>
      </c>
      <c r="AX49" s="90">
        <v>1</v>
      </c>
      <c r="AY49" s="80">
        <f t="shared" si="5"/>
        <v>6.666666666666667</v>
      </c>
      <c r="AZ49" s="90"/>
      <c r="BA49" s="80" t="str">
        <f t="shared" si="6"/>
        <v/>
      </c>
      <c r="BB49" s="1" t="s">
        <v>173</v>
      </c>
    </row>
    <row r="50" spans="1:54" ht="20" customHeight="1" x14ac:dyDescent="0.2">
      <c r="A50" s="70"/>
      <c r="B50" s="71"/>
      <c r="C50" s="85"/>
      <c r="D50" s="73" t="s">
        <v>38</v>
      </c>
      <c r="E50" s="74" t="s">
        <v>174</v>
      </c>
      <c r="F50" s="74" t="s">
        <v>175</v>
      </c>
      <c r="G50" s="73">
        <v>2016</v>
      </c>
      <c r="H50" s="75"/>
      <c r="I50" s="87">
        <v>49</v>
      </c>
      <c r="J50" s="88" t="s">
        <v>176</v>
      </c>
      <c r="K50" s="89" t="s">
        <v>143</v>
      </c>
      <c r="L50" s="79"/>
      <c r="M50" s="80" t="str">
        <f t="shared" si="0"/>
        <v/>
      </c>
      <c r="N50" s="79"/>
      <c r="O50" s="80" t="str">
        <f t="shared" si="7"/>
        <v/>
      </c>
      <c r="P50" s="79"/>
      <c r="Q50" s="80" t="str">
        <f t="shared" si="1"/>
        <v/>
      </c>
      <c r="R50" s="79"/>
      <c r="S50" s="80" t="str">
        <f t="shared" si="2"/>
        <v/>
      </c>
      <c r="T50" s="79"/>
      <c r="U50" s="80" t="str">
        <f t="shared" si="8"/>
        <v/>
      </c>
      <c r="V50" s="79"/>
      <c r="W50" s="80" t="str">
        <f t="shared" si="3"/>
        <v/>
      </c>
      <c r="X50" s="79"/>
      <c r="Y50" s="80" t="str">
        <f t="shared" si="9"/>
        <v/>
      </c>
      <c r="Z50" s="79"/>
      <c r="AA50" s="80" t="str">
        <f t="shared" si="4"/>
        <v/>
      </c>
      <c r="AB50" s="79"/>
      <c r="AC50" s="80" t="str">
        <f t="shared" si="10"/>
        <v/>
      </c>
      <c r="AD50" s="79"/>
      <c r="AE50" s="80" t="str">
        <f t="shared" si="11"/>
        <v/>
      </c>
      <c r="AF50" s="79"/>
      <c r="AG50" s="80" t="str">
        <f t="shared" si="12"/>
        <v/>
      </c>
      <c r="AH50" s="79"/>
      <c r="AI50" s="80" t="str">
        <f t="shared" si="13"/>
        <v/>
      </c>
      <c r="AJ50" s="79"/>
      <c r="AK50" s="80" t="str">
        <f t="shared" si="14"/>
        <v/>
      </c>
      <c r="AL50" s="79"/>
      <c r="AM50" s="80" t="str">
        <f t="shared" si="15"/>
        <v/>
      </c>
      <c r="AN50" s="79"/>
      <c r="AO50" s="80" t="str">
        <f t="shared" si="16"/>
        <v/>
      </c>
      <c r="AP50" s="79"/>
      <c r="AQ50" s="80" t="str">
        <f t="shared" si="17"/>
        <v/>
      </c>
      <c r="AR50" s="79"/>
      <c r="AS50" s="80" t="str">
        <f t="shared" si="18"/>
        <v/>
      </c>
      <c r="AT50" s="79"/>
      <c r="AU50" s="80" t="str">
        <f t="shared" si="19"/>
        <v/>
      </c>
      <c r="AV50" s="79"/>
      <c r="AW50" s="80" t="str">
        <f t="shared" si="20"/>
        <v/>
      </c>
      <c r="AX50" s="90"/>
      <c r="AY50" s="80" t="str">
        <f t="shared" si="5"/>
        <v/>
      </c>
      <c r="AZ50" s="90"/>
      <c r="BA50" s="80" t="str">
        <f t="shared" si="6"/>
        <v/>
      </c>
      <c r="BB50" s="1" t="s">
        <v>177</v>
      </c>
    </row>
    <row r="51" spans="1:54" ht="20" customHeight="1" x14ac:dyDescent="0.2">
      <c r="A51" s="70"/>
      <c r="B51" s="71"/>
      <c r="C51" s="72"/>
      <c r="D51" s="73" t="s">
        <v>38</v>
      </c>
      <c r="E51" s="74" t="s">
        <v>178</v>
      </c>
      <c r="F51" s="74" t="s">
        <v>179</v>
      </c>
      <c r="G51" s="73">
        <v>2004</v>
      </c>
      <c r="H51" s="75">
        <v>79</v>
      </c>
      <c r="I51" s="87">
        <v>12</v>
      </c>
      <c r="J51" s="88" t="s">
        <v>180</v>
      </c>
      <c r="K51" s="89" t="s">
        <v>63</v>
      </c>
      <c r="L51" s="79">
        <v>5</v>
      </c>
      <c r="M51" s="80">
        <f t="shared" si="0"/>
        <v>41.666666666666671</v>
      </c>
      <c r="N51" s="79"/>
      <c r="O51" s="80" t="str">
        <f t="shared" si="7"/>
        <v/>
      </c>
      <c r="P51" s="79"/>
      <c r="Q51" s="80" t="str">
        <f t="shared" si="1"/>
        <v/>
      </c>
      <c r="R51" s="79"/>
      <c r="S51" s="80" t="str">
        <f t="shared" si="2"/>
        <v/>
      </c>
      <c r="T51" s="79"/>
      <c r="U51" s="80" t="str">
        <f t="shared" si="8"/>
        <v/>
      </c>
      <c r="V51" s="79"/>
      <c r="W51" s="80" t="str">
        <f t="shared" si="3"/>
        <v/>
      </c>
      <c r="X51" s="79"/>
      <c r="Y51" s="80" t="str">
        <f t="shared" si="9"/>
        <v/>
      </c>
      <c r="Z51" s="79"/>
      <c r="AA51" s="80" t="str">
        <f t="shared" si="4"/>
        <v/>
      </c>
      <c r="AB51" s="79"/>
      <c r="AC51" s="80" t="str">
        <f t="shared" si="10"/>
        <v/>
      </c>
      <c r="AD51" s="79"/>
      <c r="AE51" s="80" t="str">
        <f t="shared" si="11"/>
        <v/>
      </c>
      <c r="AF51" s="79"/>
      <c r="AG51" s="80" t="str">
        <f t="shared" si="12"/>
        <v/>
      </c>
      <c r="AH51" s="79"/>
      <c r="AI51" s="80" t="str">
        <f t="shared" si="13"/>
        <v/>
      </c>
      <c r="AJ51" s="79"/>
      <c r="AK51" s="80" t="str">
        <f t="shared" si="14"/>
        <v/>
      </c>
      <c r="AL51" s="79"/>
      <c r="AM51" s="80" t="str">
        <f t="shared" si="15"/>
        <v/>
      </c>
      <c r="AN51" s="79"/>
      <c r="AO51" s="80" t="str">
        <f t="shared" si="16"/>
        <v/>
      </c>
      <c r="AP51" s="79"/>
      <c r="AQ51" s="80" t="str">
        <f t="shared" si="17"/>
        <v/>
      </c>
      <c r="AR51" s="79"/>
      <c r="AS51" s="80" t="str">
        <f t="shared" si="18"/>
        <v/>
      </c>
      <c r="AT51" s="79"/>
      <c r="AU51" s="80" t="str">
        <f t="shared" si="19"/>
        <v/>
      </c>
      <c r="AV51" s="79"/>
      <c r="AW51" s="80" t="str">
        <f t="shared" si="20"/>
        <v/>
      </c>
      <c r="AX51" s="90"/>
      <c r="AY51" s="80" t="str">
        <f t="shared" si="5"/>
        <v/>
      </c>
      <c r="AZ51" s="90"/>
      <c r="BA51" s="80" t="str">
        <f t="shared" si="6"/>
        <v/>
      </c>
      <c r="BB51" s="1" t="s">
        <v>181</v>
      </c>
    </row>
    <row r="52" spans="1:54" ht="20" customHeight="1" x14ac:dyDescent="0.2">
      <c r="A52" s="70"/>
      <c r="B52" s="84"/>
      <c r="C52" s="85"/>
      <c r="D52" s="73" t="s">
        <v>38</v>
      </c>
      <c r="E52" s="74" t="s">
        <v>182</v>
      </c>
      <c r="F52" s="74" t="s">
        <v>183</v>
      </c>
      <c r="G52" s="73">
        <v>2014</v>
      </c>
      <c r="H52" s="75">
        <v>41</v>
      </c>
      <c r="I52" s="87">
        <v>20</v>
      </c>
      <c r="J52" s="88" t="s">
        <v>184</v>
      </c>
      <c r="K52" s="89"/>
      <c r="L52" s="79"/>
      <c r="M52" s="80" t="str">
        <f t="shared" si="0"/>
        <v/>
      </c>
      <c r="N52" s="79"/>
      <c r="O52" s="80" t="str">
        <f t="shared" si="7"/>
        <v/>
      </c>
      <c r="P52" s="79"/>
      <c r="Q52" s="80" t="str">
        <f t="shared" si="1"/>
        <v/>
      </c>
      <c r="R52" s="79"/>
      <c r="S52" s="80" t="str">
        <f t="shared" si="2"/>
        <v/>
      </c>
      <c r="T52" s="79"/>
      <c r="U52" s="80" t="str">
        <f t="shared" si="8"/>
        <v/>
      </c>
      <c r="V52" s="96"/>
      <c r="W52" s="97" t="str">
        <f t="shared" si="3"/>
        <v/>
      </c>
      <c r="X52" s="79"/>
      <c r="Y52" s="80" t="str">
        <f t="shared" si="9"/>
        <v/>
      </c>
      <c r="Z52" s="79"/>
      <c r="AA52" s="80" t="str">
        <f t="shared" si="4"/>
        <v/>
      </c>
      <c r="AB52" s="79"/>
      <c r="AC52" s="80" t="str">
        <f t="shared" si="10"/>
        <v/>
      </c>
      <c r="AD52" s="79"/>
      <c r="AE52" s="80" t="str">
        <f t="shared" si="11"/>
        <v/>
      </c>
      <c r="AF52" s="79"/>
      <c r="AG52" s="80" t="str">
        <f t="shared" si="12"/>
        <v/>
      </c>
      <c r="AH52" s="79"/>
      <c r="AI52" s="80" t="str">
        <f t="shared" si="13"/>
        <v/>
      </c>
      <c r="AJ52" s="79"/>
      <c r="AK52" s="80" t="str">
        <f t="shared" si="14"/>
        <v/>
      </c>
      <c r="AL52" s="79"/>
      <c r="AM52" s="80" t="str">
        <f t="shared" si="15"/>
        <v/>
      </c>
      <c r="AN52" s="79"/>
      <c r="AO52" s="80" t="str">
        <f t="shared" si="16"/>
        <v/>
      </c>
      <c r="AP52" s="79"/>
      <c r="AQ52" s="80" t="str">
        <f t="shared" si="17"/>
        <v/>
      </c>
      <c r="AR52" s="79"/>
      <c r="AS52" s="80" t="str">
        <f t="shared" si="18"/>
        <v/>
      </c>
      <c r="AT52" s="79"/>
      <c r="AU52" s="80" t="str">
        <f t="shared" si="19"/>
        <v/>
      </c>
      <c r="AV52" s="79"/>
      <c r="AW52" s="80" t="str">
        <f t="shared" si="20"/>
        <v/>
      </c>
      <c r="AX52" s="90"/>
      <c r="AY52" s="80" t="str">
        <f t="shared" si="5"/>
        <v/>
      </c>
      <c r="AZ52" s="90"/>
      <c r="BA52" s="80" t="str">
        <f t="shared" si="6"/>
        <v/>
      </c>
      <c r="BB52" s="1" t="s">
        <v>185</v>
      </c>
    </row>
    <row r="53" spans="1:54" ht="20" customHeight="1" x14ac:dyDescent="0.2">
      <c r="A53" s="98"/>
      <c r="B53" s="84"/>
      <c r="C53" s="72"/>
      <c r="D53" s="73" t="s">
        <v>38</v>
      </c>
      <c r="E53" s="74" t="s">
        <v>186</v>
      </c>
      <c r="F53" s="74" t="s">
        <v>187</v>
      </c>
      <c r="G53" s="73">
        <v>1995</v>
      </c>
      <c r="H53" s="75"/>
      <c r="I53" s="87">
        <v>12</v>
      </c>
      <c r="J53" s="88" t="s">
        <v>62</v>
      </c>
      <c r="K53" s="89" t="s">
        <v>188</v>
      </c>
      <c r="L53" s="79"/>
      <c r="M53" s="80"/>
      <c r="N53" s="79"/>
      <c r="O53" s="80"/>
      <c r="P53" s="79"/>
      <c r="Q53" s="80"/>
      <c r="R53" s="79"/>
      <c r="S53" s="80"/>
      <c r="T53" s="79"/>
      <c r="U53" s="80"/>
      <c r="V53" s="79"/>
      <c r="W53" s="80"/>
      <c r="X53" s="79"/>
      <c r="Y53" s="80"/>
      <c r="Z53" s="79"/>
      <c r="AA53" s="80"/>
      <c r="AB53" s="79"/>
      <c r="AC53" s="80"/>
      <c r="AD53" s="79"/>
      <c r="AE53" s="80"/>
      <c r="AF53" s="79"/>
      <c r="AG53" s="80"/>
      <c r="AH53" s="79"/>
      <c r="AI53" s="80"/>
      <c r="AJ53" s="79"/>
      <c r="AK53" s="80"/>
      <c r="AL53" s="79"/>
      <c r="AM53" s="80"/>
      <c r="AN53" s="79"/>
      <c r="AO53" s="80"/>
      <c r="AP53" s="79"/>
      <c r="AQ53" s="80"/>
      <c r="AR53" s="79"/>
      <c r="AS53" s="80"/>
      <c r="AT53" s="79"/>
      <c r="AU53" s="80"/>
      <c r="AV53" s="79"/>
      <c r="AW53" s="80"/>
      <c r="AX53" s="90">
        <v>1</v>
      </c>
      <c r="AY53" s="80">
        <f t="shared" si="5"/>
        <v>8.3333333333333321</v>
      </c>
      <c r="AZ53" s="90"/>
      <c r="BA53" s="80"/>
      <c r="BB53" s="1" t="s">
        <v>189</v>
      </c>
    </row>
    <row r="54" spans="1:54" ht="20" customHeight="1" x14ac:dyDescent="0.2">
      <c r="A54" s="98"/>
      <c r="B54" s="71"/>
      <c r="C54" s="72"/>
      <c r="D54" s="73" t="s">
        <v>38</v>
      </c>
      <c r="E54" s="74" t="s">
        <v>190</v>
      </c>
      <c r="F54" s="74" t="s">
        <v>187</v>
      </c>
      <c r="G54" s="73">
        <v>1999</v>
      </c>
      <c r="H54" s="75"/>
      <c r="I54" s="87">
        <v>34</v>
      </c>
      <c r="J54" s="88" t="s">
        <v>62</v>
      </c>
      <c r="K54" s="89" t="s">
        <v>191</v>
      </c>
      <c r="L54" s="79">
        <v>2</v>
      </c>
      <c r="M54" s="80">
        <f t="shared" si="0"/>
        <v>5.8823529411764701</v>
      </c>
      <c r="N54" s="79"/>
      <c r="O54" s="80"/>
      <c r="P54" s="79"/>
      <c r="Q54" s="80"/>
      <c r="R54" s="79"/>
      <c r="S54" s="80"/>
      <c r="T54" s="79"/>
      <c r="U54" s="80"/>
      <c r="V54" s="79"/>
      <c r="W54" s="80"/>
      <c r="X54" s="79"/>
      <c r="Y54" s="80"/>
      <c r="Z54" s="79"/>
      <c r="AA54" s="80"/>
      <c r="AB54" s="79"/>
      <c r="AC54" s="80"/>
      <c r="AD54" s="79"/>
      <c r="AE54" s="80"/>
      <c r="AF54" s="79"/>
      <c r="AG54" s="80"/>
      <c r="AH54" s="79"/>
      <c r="AI54" s="80"/>
      <c r="AJ54" s="79"/>
      <c r="AK54" s="80"/>
      <c r="AL54" s="79"/>
      <c r="AM54" s="80"/>
      <c r="AN54" s="79"/>
      <c r="AO54" s="80"/>
      <c r="AP54" s="79"/>
      <c r="AQ54" s="80"/>
      <c r="AR54" s="79"/>
      <c r="AS54" s="80"/>
      <c r="AT54" s="79"/>
      <c r="AU54" s="80"/>
      <c r="AV54" s="79"/>
      <c r="AW54" s="80"/>
      <c r="AX54" s="90"/>
      <c r="AY54" s="80"/>
      <c r="AZ54" s="90"/>
      <c r="BA54" s="80"/>
    </row>
    <row r="55" spans="1:54" ht="20" customHeight="1" x14ac:dyDescent="0.2">
      <c r="A55" s="98"/>
      <c r="B55" s="71"/>
      <c r="C55" s="72"/>
      <c r="D55" s="73" t="s">
        <v>38</v>
      </c>
      <c r="E55" s="74" t="s">
        <v>192</v>
      </c>
      <c r="F55" s="74" t="s">
        <v>187</v>
      </c>
      <c r="G55" s="73">
        <v>2011</v>
      </c>
      <c r="H55" s="75"/>
      <c r="I55" s="87">
        <v>36</v>
      </c>
      <c r="J55" s="88" t="s">
        <v>62</v>
      </c>
      <c r="K55" s="89" t="s">
        <v>193</v>
      </c>
      <c r="L55" s="79"/>
      <c r="M55" s="80"/>
      <c r="N55" s="79"/>
      <c r="O55" s="80"/>
      <c r="P55" s="79"/>
      <c r="Q55" s="80"/>
      <c r="R55" s="79"/>
      <c r="S55" s="80"/>
      <c r="T55" s="79"/>
      <c r="U55" s="80"/>
      <c r="V55" s="79">
        <v>2</v>
      </c>
      <c r="W55" s="80">
        <f t="shared" si="3"/>
        <v>5.5555555555555554</v>
      </c>
      <c r="X55" s="79"/>
      <c r="Y55" s="80"/>
      <c r="Z55" s="79"/>
      <c r="AA55" s="80"/>
      <c r="AB55" s="79"/>
      <c r="AC55" s="80"/>
      <c r="AD55" s="79"/>
      <c r="AE55" s="80"/>
      <c r="AF55" s="79"/>
      <c r="AG55" s="80"/>
      <c r="AH55" s="79"/>
      <c r="AI55" s="80"/>
      <c r="AJ55" s="79"/>
      <c r="AK55" s="80"/>
      <c r="AL55" s="79"/>
      <c r="AM55" s="80"/>
      <c r="AN55" s="79"/>
      <c r="AO55" s="80"/>
      <c r="AP55" s="79"/>
      <c r="AQ55" s="80"/>
      <c r="AR55" s="79"/>
      <c r="AS55" s="80"/>
      <c r="AT55" s="79"/>
      <c r="AU55" s="80"/>
      <c r="AV55" s="79"/>
      <c r="AW55" s="80"/>
      <c r="AX55" s="90">
        <v>5</v>
      </c>
      <c r="AY55" s="80">
        <f t="shared" si="5"/>
        <v>13.888888888888889</v>
      </c>
      <c r="AZ55" s="90"/>
      <c r="BA55" s="80"/>
      <c r="BB55" s="1" t="s">
        <v>194</v>
      </c>
    </row>
    <row r="56" spans="1:54" ht="20" customHeight="1" x14ac:dyDescent="0.2">
      <c r="A56" s="70"/>
      <c r="B56" s="71"/>
      <c r="C56" s="100"/>
      <c r="D56" s="73" t="s">
        <v>38</v>
      </c>
      <c r="E56" s="74" t="s">
        <v>195</v>
      </c>
      <c r="F56" s="74" t="s">
        <v>196</v>
      </c>
      <c r="G56" s="73">
        <v>2006</v>
      </c>
      <c r="H56" s="75">
        <v>132</v>
      </c>
      <c r="I56" s="87">
        <v>7</v>
      </c>
      <c r="J56" s="88" t="s">
        <v>90</v>
      </c>
      <c r="K56" s="89" t="s">
        <v>63</v>
      </c>
      <c r="L56" s="79"/>
      <c r="M56" s="80" t="str">
        <f t="shared" si="0"/>
        <v/>
      </c>
      <c r="N56" s="79"/>
      <c r="O56" s="80" t="str">
        <f t="shared" si="7"/>
        <v/>
      </c>
      <c r="P56" s="79"/>
      <c r="Q56" s="80" t="str">
        <f t="shared" si="1"/>
        <v/>
      </c>
      <c r="R56" s="79"/>
      <c r="S56" s="80" t="str">
        <f t="shared" si="2"/>
        <v/>
      </c>
      <c r="T56" s="79"/>
      <c r="U56" s="80" t="str">
        <f t="shared" si="8"/>
        <v/>
      </c>
      <c r="V56" s="79"/>
      <c r="W56" s="80" t="str">
        <f t="shared" si="3"/>
        <v/>
      </c>
      <c r="X56" s="79"/>
      <c r="Y56" s="80" t="str">
        <f t="shared" si="9"/>
        <v/>
      </c>
      <c r="Z56" s="79"/>
      <c r="AA56" s="80" t="str">
        <f t="shared" si="4"/>
        <v/>
      </c>
      <c r="AB56" s="79"/>
      <c r="AC56" s="80" t="str">
        <f t="shared" si="10"/>
        <v/>
      </c>
      <c r="AD56" s="79"/>
      <c r="AE56" s="80" t="str">
        <f t="shared" si="11"/>
        <v/>
      </c>
      <c r="AF56" s="79"/>
      <c r="AG56" s="80" t="str">
        <f t="shared" si="12"/>
        <v/>
      </c>
      <c r="AH56" s="79"/>
      <c r="AI56" s="80" t="str">
        <f t="shared" si="13"/>
        <v/>
      </c>
      <c r="AJ56" s="79"/>
      <c r="AK56" s="80" t="str">
        <f t="shared" si="14"/>
        <v/>
      </c>
      <c r="AL56" s="79"/>
      <c r="AM56" s="80" t="str">
        <f t="shared" si="15"/>
        <v/>
      </c>
      <c r="AN56" s="79"/>
      <c r="AO56" s="80" t="str">
        <f t="shared" si="16"/>
        <v/>
      </c>
      <c r="AP56" s="79"/>
      <c r="AQ56" s="80" t="str">
        <f t="shared" si="17"/>
        <v/>
      </c>
      <c r="AR56" s="79"/>
      <c r="AS56" s="80" t="str">
        <f t="shared" si="18"/>
        <v/>
      </c>
      <c r="AT56" s="79"/>
      <c r="AU56" s="80" t="str">
        <f t="shared" si="19"/>
        <v/>
      </c>
      <c r="AV56" s="79"/>
      <c r="AW56" s="80" t="str">
        <f t="shared" si="20"/>
        <v/>
      </c>
      <c r="AX56" s="90"/>
      <c r="AY56" s="80" t="str">
        <f t="shared" si="5"/>
        <v/>
      </c>
      <c r="AZ56" s="90"/>
      <c r="BA56" s="80" t="str">
        <f t="shared" si="6"/>
        <v/>
      </c>
      <c r="BB56" s="1" t="s">
        <v>197</v>
      </c>
    </row>
    <row r="57" spans="1:54" ht="20" customHeight="1" x14ac:dyDescent="0.2">
      <c r="A57" s="70"/>
      <c r="B57" s="71"/>
      <c r="C57" s="85"/>
      <c r="D57" s="73" t="s">
        <v>38</v>
      </c>
      <c r="E57" s="74" t="s">
        <v>198</v>
      </c>
      <c r="F57" s="74" t="s">
        <v>199</v>
      </c>
      <c r="G57" s="73">
        <v>2009</v>
      </c>
      <c r="H57" s="75">
        <v>49</v>
      </c>
      <c r="I57" s="87">
        <v>22</v>
      </c>
      <c r="J57" s="88" t="s">
        <v>90</v>
      </c>
      <c r="K57" s="89" t="s">
        <v>200</v>
      </c>
      <c r="L57" s="79"/>
      <c r="M57" s="80" t="str">
        <f t="shared" si="0"/>
        <v/>
      </c>
      <c r="N57" s="79"/>
      <c r="O57" s="80" t="str">
        <f t="shared" si="7"/>
        <v/>
      </c>
      <c r="P57" s="79"/>
      <c r="Q57" s="80" t="str">
        <f t="shared" si="1"/>
        <v/>
      </c>
      <c r="R57" s="79"/>
      <c r="S57" s="80" t="str">
        <f t="shared" si="2"/>
        <v/>
      </c>
      <c r="T57" s="79"/>
      <c r="U57" s="80" t="str">
        <f t="shared" si="8"/>
        <v/>
      </c>
      <c r="V57" s="79"/>
      <c r="W57" s="80" t="str">
        <f t="shared" si="3"/>
        <v/>
      </c>
      <c r="X57" s="79"/>
      <c r="Y57" s="80" t="str">
        <f t="shared" si="9"/>
        <v/>
      </c>
      <c r="Z57" s="79"/>
      <c r="AA57" s="80" t="str">
        <f t="shared" si="4"/>
        <v/>
      </c>
      <c r="AB57" s="79"/>
      <c r="AC57" s="80" t="str">
        <f t="shared" si="10"/>
        <v/>
      </c>
      <c r="AD57" s="79"/>
      <c r="AE57" s="80" t="str">
        <f t="shared" si="11"/>
        <v/>
      </c>
      <c r="AF57" s="79"/>
      <c r="AG57" s="80" t="str">
        <f t="shared" si="12"/>
        <v/>
      </c>
      <c r="AH57" s="79"/>
      <c r="AI57" s="80" t="str">
        <f t="shared" si="13"/>
        <v/>
      </c>
      <c r="AJ57" s="79"/>
      <c r="AK57" s="80" t="str">
        <f t="shared" si="14"/>
        <v/>
      </c>
      <c r="AL57" s="79"/>
      <c r="AM57" s="80" t="str">
        <f t="shared" si="15"/>
        <v/>
      </c>
      <c r="AN57" s="79"/>
      <c r="AO57" s="80" t="str">
        <f t="shared" si="16"/>
        <v/>
      </c>
      <c r="AP57" s="79"/>
      <c r="AQ57" s="80" t="str">
        <f t="shared" si="17"/>
        <v/>
      </c>
      <c r="AR57" s="79"/>
      <c r="AS57" s="80" t="str">
        <f t="shared" si="18"/>
        <v/>
      </c>
      <c r="AT57" s="79"/>
      <c r="AU57" s="80" t="str">
        <f t="shared" si="19"/>
        <v/>
      </c>
      <c r="AV57" s="79"/>
      <c r="AW57" s="80" t="str">
        <f t="shared" si="20"/>
        <v/>
      </c>
      <c r="AX57" s="90"/>
      <c r="AY57" s="80" t="str">
        <f t="shared" si="5"/>
        <v/>
      </c>
      <c r="AZ57" s="90"/>
      <c r="BA57" s="80" t="str">
        <f t="shared" si="6"/>
        <v/>
      </c>
      <c r="BB57" s="1" t="s">
        <v>201</v>
      </c>
    </row>
    <row r="58" spans="1:54" ht="20" customHeight="1" x14ac:dyDescent="0.2">
      <c r="A58" s="70"/>
      <c r="B58" s="84"/>
      <c r="C58" s="85"/>
      <c r="D58" s="73" t="s">
        <v>38</v>
      </c>
      <c r="E58" s="74" t="s">
        <v>202</v>
      </c>
      <c r="F58" s="74" t="s">
        <v>203</v>
      </c>
      <c r="G58" s="73">
        <v>2006</v>
      </c>
      <c r="H58" s="75">
        <v>144</v>
      </c>
      <c r="I58" s="87">
        <v>25</v>
      </c>
      <c r="J58" s="88"/>
      <c r="K58" s="89" t="s">
        <v>76</v>
      </c>
      <c r="L58" s="79"/>
      <c r="M58" s="80" t="str">
        <f t="shared" si="0"/>
        <v/>
      </c>
      <c r="N58" s="79"/>
      <c r="O58" s="80" t="str">
        <f t="shared" si="7"/>
        <v/>
      </c>
      <c r="P58" s="79"/>
      <c r="Q58" s="80" t="str">
        <f t="shared" si="1"/>
        <v/>
      </c>
      <c r="R58" s="79"/>
      <c r="S58" s="80" t="str">
        <f t="shared" si="2"/>
        <v/>
      </c>
      <c r="T58" s="79"/>
      <c r="U58" s="80" t="str">
        <f t="shared" si="8"/>
        <v/>
      </c>
      <c r="V58" s="79"/>
      <c r="W58" s="80" t="str">
        <f t="shared" si="3"/>
        <v/>
      </c>
      <c r="X58" s="79"/>
      <c r="Y58" s="80" t="str">
        <f t="shared" si="9"/>
        <v/>
      </c>
      <c r="Z58" s="79"/>
      <c r="AA58" s="80" t="str">
        <f t="shared" si="4"/>
        <v/>
      </c>
      <c r="AB58" s="79"/>
      <c r="AC58" s="80" t="str">
        <f t="shared" si="10"/>
        <v/>
      </c>
      <c r="AD58" s="79"/>
      <c r="AE58" s="80" t="str">
        <f t="shared" si="11"/>
        <v/>
      </c>
      <c r="AF58" s="79"/>
      <c r="AG58" s="80" t="str">
        <f t="shared" si="12"/>
        <v/>
      </c>
      <c r="AH58" s="79"/>
      <c r="AI58" s="80" t="str">
        <f t="shared" si="13"/>
        <v/>
      </c>
      <c r="AJ58" s="79"/>
      <c r="AK58" s="80" t="str">
        <f t="shared" si="14"/>
        <v/>
      </c>
      <c r="AL58" s="79"/>
      <c r="AM58" s="80" t="str">
        <f t="shared" si="15"/>
        <v/>
      </c>
      <c r="AN58" s="79"/>
      <c r="AO58" s="80" t="str">
        <f t="shared" si="16"/>
        <v/>
      </c>
      <c r="AP58" s="79"/>
      <c r="AQ58" s="80" t="str">
        <f t="shared" si="17"/>
        <v/>
      </c>
      <c r="AR58" s="79"/>
      <c r="AS58" s="80" t="str">
        <f t="shared" si="18"/>
        <v/>
      </c>
      <c r="AT58" s="79"/>
      <c r="AU58" s="80" t="str">
        <f t="shared" si="19"/>
        <v/>
      </c>
      <c r="AV58" s="79"/>
      <c r="AW58" s="80" t="str">
        <f t="shared" si="20"/>
        <v/>
      </c>
      <c r="AX58" s="90"/>
      <c r="AY58" s="80" t="str">
        <f t="shared" si="5"/>
        <v/>
      </c>
      <c r="AZ58" s="90"/>
      <c r="BA58" s="80" t="str">
        <f t="shared" si="6"/>
        <v/>
      </c>
      <c r="BB58" s="1" t="s">
        <v>204</v>
      </c>
    </row>
    <row r="59" spans="1:54" ht="20" customHeight="1" x14ac:dyDescent="0.2">
      <c r="A59" s="70"/>
      <c r="B59" s="84"/>
      <c r="C59" s="73"/>
      <c r="D59" s="73"/>
      <c r="E59" s="74" t="s">
        <v>205</v>
      </c>
      <c r="F59" s="74" t="s">
        <v>206</v>
      </c>
      <c r="G59" s="73">
        <v>2004</v>
      </c>
      <c r="H59" s="75"/>
      <c r="I59" s="87"/>
      <c r="J59" s="88"/>
      <c r="K59" s="89"/>
      <c r="L59" s="79"/>
      <c r="M59" s="80" t="str">
        <f t="shared" si="0"/>
        <v/>
      </c>
      <c r="N59" s="79"/>
      <c r="O59" s="80" t="str">
        <f t="shared" si="7"/>
        <v/>
      </c>
      <c r="P59" s="79"/>
      <c r="Q59" s="80" t="str">
        <f t="shared" si="1"/>
        <v/>
      </c>
      <c r="R59" s="79"/>
      <c r="S59" s="80" t="str">
        <f t="shared" si="2"/>
        <v/>
      </c>
      <c r="T59" s="79"/>
      <c r="U59" s="80" t="str">
        <f t="shared" si="8"/>
        <v/>
      </c>
      <c r="V59" s="79"/>
      <c r="W59" s="80" t="str">
        <f t="shared" si="3"/>
        <v/>
      </c>
      <c r="X59" s="79"/>
      <c r="Y59" s="80" t="str">
        <f t="shared" si="9"/>
        <v/>
      </c>
      <c r="Z59" s="79"/>
      <c r="AA59" s="80" t="str">
        <f t="shared" si="4"/>
        <v/>
      </c>
      <c r="AB59" s="79"/>
      <c r="AC59" s="80" t="str">
        <f t="shared" si="10"/>
        <v/>
      </c>
      <c r="AD59" s="79"/>
      <c r="AE59" s="80" t="str">
        <f t="shared" si="11"/>
        <v/>
      </c>
      <c r="AF59" s="79"/>
      <c r="AG59" s="80" t="str">
        <f t="shared" si="12"/>
        <v/>
      </c>
      <c r="AH59" s="79"/>
      <c r="AI59" s="80" t="str">
        <f t="shared" si="13"/>
        <v/>
      </c>
      <c r="AJ59" s="79"/>
      <c r="AK59" s="80" t="str">
        <f t="shared" si="14"/>
        <v/>
      </c>
      <c r="AL59" s="79"/>
      <c r="AM59" s="80" t="str">
        <f t="shared" si="15"/>
        <v/>
      </c>
      <c r="AN59" s="79"/>
      <c r="AO59" s="80" t="str">
        <f t="shared" si="16"/>
        <v/>
      </c>
      <c r="AP59" s="79"/>
      <c r="AQ59" s="80" t="str">
        <f t="shared" si="17"/>
        <v/>
      </c>
      <c r="AR59" s="79"/>
      <c r="AS59" s="80" t="str">
        <f t="shared" si="18"/>
        <v/>
      </c>
      <c r="AT59" s="79"/>
      <c r="AU59" s="80" t="str">
        <f t="shared" si="19"/>
        <v/>
      </c>
      <c r="AV59" s="79"/>
      <c r="AW59" s="80" t="str">
        <f t="shared" si="20"/>
        <v/>
      </c>
      <c r="AX59" s="90"/>
      <c r="AY59" s="80" t="str">
        <f t="shared" si="5"/>
        <v/>
      </c>
      <c r="AZ59" s="90"/>
      <c r="BA59" s="80" t="str">
        <f t="shared" si="6"/>
        <v/>
      </c>
    </row>
    <row r="60" spans="1:54" ht="20" customHeight="1" x14ac:dyDescent="0.2">
      <c r="A60" s="98"/>
      <c r="B60" s="71"/>
      <c r="C60" s="85"/>
      <c r="D60" s="73" t="s">
        <v>38</v>
      </c>
      <c r="E60" s="74" t="s">
        <v>207</v>
      </c>
      <c r="F60" s="74" t="s">
        <v>208</v>
      </c>
      <c r="G60" s="73">
        <v>2012</v>
      </c>
      <c r="H60" s="75"/>
      <c r="I60" s="87">
        <v>18</v>
      </c>
      <c r="J60" s="88" t="s">
        <v>209</v>
      </c>
      <c r="K60" s="89"/>
      <c r="L60" s="79"/>
      <c r="M60" s="80"/>
      <c r="N60" s="79"/>
      <c r="O60" s="80"/>
      <c r="P60" s="79"/>
      <c r="Q60" s="80"/>
      <c r="R60" s="79"/>
      <c r="S60" s="80"/>
      <c r="T60" s="79"/>
      <c r="U60" s="80"/>
      <c r="V60" s="79"/>
      <c r="W60" s="80"/>
      <c r="X60" s="79"/>
      <c r="Y60" s="80"/>
      <c r="Z60" s="79"/>
      <c r="AA60" s="80"/>
      <c r="AB60" s="79"/>
      <c r="AC60" s="80"/>
      <c r="AD60" s="79"/>
      <c r="AE60" s="80"/>
      <c r="AF60" s="79"/>
      <c r="AG60" s="80"/>
      <c r="AH60" s="79"/>
      <c r="AI60" s="80"/>
      <c r="AJ60" s="79"/>
      <c r="AK60" s="80"/>
      <c r="AL60" s="79"/>
      <c r="AM60" s="80"/>
      <c r="AN60" s="79"/>
      <c r="AO60" s="80"/>
      <c r="AP60" s="79"/>
      <c r="AQ60" s="80"/>
      <c r="AR60" s="79"/>
      <c r="AS60" s="80"/>
      <c r="AT60" s="79"/>
      <c r="AU60" s="80"/>
      <c r="AV60" s="79"/>
      <c r="AW60" s="80"/>
      <c r="AX60" s="90"/>
      <c r="AY60" s="80"/>
      <c r="AZ60" s="90"/>
      <c r="BA60" s="80"/>
    </row>
    <row r="61" spans="1:54" ht="20" customHeight="1" x14ac:dyDescent="0.2">
      <c r="A61" s="70"/>
      <c r="B61" s="71"/>
      <c r="C61" s="72"/>
      <c r="D61" s="73" t="s">
        <v>38</v>
      </c>
      <c r="E61" s="74" t="s">
        <v>210</v>
      </c>
      <c r="F61" s="74" t="s">
        <v>211</v>
      </c>
      <c r="G61" s="73">
        <v>2014</v>
      </c>
      <c r="H61" s="75"/>
      <c r="I61" s="87">
        <v>39</v>
      </c>
      <c r="J61" s="88" t="s">
        <v>212</v>
      </c>
      <c r="K61" s="89" t="s">
        <v>168</v>
      </c>
      <c r="L61" s="79"/>
      <c r="M61" s="80" t="str">
        <f t="shared" si="0"/>
        <v/>
      </c>
      <c r="N61" s="79"/>
      <c r="O61" s="80" t="str">
        <f t="shared" si="7"/>
        <v/>
      </c>
      <c r="P61" s="79">
        <v>3</v>
      </c>
      <c r="Q61" s="80">
        <f t="shared" si="1"/>
        <v>7.6923076923076925</v>
      </c>
      <c r="R61" s="79">
        <v>8</v>
      </c>
      <c r="S61" s="80">
        <f t="shared" si="2"/>
        <v>20.512820512820511</v>
      </c>
      <c r="T61" s="79"/>
      <c r="U61" s="80" t="str">
        <f t="shared" si="8"/>
        <v/>
      </c>
      <c r="V61" s="79">
        <v>22</v>
      </c>
      <c r="W61" s="80">
        <f t="shared" si="3"/>
        <v>56.410256410256409</v>
      </c>
      <c r="X61" s="79">
        <v>22</v>
      </c>
      <c r="Y61" s="80">
        <f t="shared" si="9"/>
        <v>56.410256410256409</v>
      </c>
      <c r="Z61" s="79">
        <v>23</v>
      </c>
      <c r="AA61" s="80">
        <f t="shared" si="4"/>
        <v>58.974358974358978</v>
      </c>
      <c r="AB61" s="79"/>
      <c r="AC61" s="80" t="str">
        <f t="shared" si="10"/>
        <v/>
      </c>
      <c r="AD61" s="79"/>
      <c r="AE61" s="80" t="str">
        <f t="shared" si="11"/>
        <v/>
      </c>
      <c r="AF61" s="79"/>
      <c r="AG61" s="80" t="str">
        <f t="shared" si="12"/>
        <v/>
      </c>
      <c r="AH61" s="79"/>
      <c r="AI61" s="80" t="str">
        <f t="shared" si="13"/>
        <v/>
      </c>
      <c r="AJ61" s="79"/>
      <c r="AK61" s="80" t="str">
        <f t="shared" si="14"/>
        <v/>
      </c>
      <c r="AL61" s="79"/>
      <c r="AM61" s="80" t="str">
        <f t="shared" si="15"/>
        <v/>
      </c>
      <c r="AN61" s="79"/>
      <c r="AO61" s="80" t="str">
        <f t="shared" si="16"/>
        <v/>
      </c>
      <c r="AP61" s="79"/>
      <c r="AQ61" s="80" t="str">
        <f t="shared" si="17"/>
        <v/>
      </c>
      <c r="AR61" s="79"/>
      <c r="AS61" s="80" t="str">
        <f t="shared" si="18"/>
        <v/>
      </c>
      <c r="AT61" s="79"/>
      <c r="AU61" s="80" t="str">
        <f t="shared" si="19"/>
        <v/>
      </c>
      <c r="AV61" s="79"/>
      <c r="AW61" s="80" t="str">
        <f t="shared" si="20"/>
        <v/>
      </c>
      <c r="AX61" s="90"/>
      <c r="AY61" s="80" t="str">
        <f t="shared" si="5"/>
        <v/>
      </c>
      <c r="AZ61" s="90"/>
      <c r="BA61" s="80" t="str">
        <f t="shared" si="6"/>
        <v/>
      </c>
      <c r="BB61" s="1" t="s">
        <v>213</v>
      </c>
    </row>
    <row r="62" spans="1:54" ht="20" customHeight="1" x14ac:dyDescent="0.2">
      <c r="A62" s="70"/>
      <c r="B62" s="71"/>
      <c r="C62" s="73"/>
      <c r="D62" s="73" t="s">
        <v>38</v>
      </c>
      <c r="E62" s="74" t="s">
        <v>214</v>
      </c>
      <c r="F62" s="74" t="s">
        <v>215</v>
      </c>
      <c r="G62" s="73">
        <v>2015</v>
      </c>
      <c r="H62" s="75"/>
      <c r="I62" s="87">
        <v>8</v>
      </c>
      <c r="J62" s="88" t="s">
        <v>75</v>
      </c>
      <c r="K62" s="89" t="s">
        <v>216</v>
      </c>
      <c r="L62" s="79"/>
      <c r="M62" s="80" t="str">
        <f t="shared" si="0"/>
        <v/>
      </c>
      <c r="N62" s="79"/>
      <c r="O62" s="80" t="str">
        <f t="shared" si="7"/>
        <v/>
      </c>
      <c r="P62" s="79"/>
      <c r="Q62" s="80" t="str">
        <f t="shared" si="1"/>
        <v/>
      </c>
      <c r="R62" s="79"/>
      <c r="S62" s="80" t="str">
        <f t="shared" si="2"/>
        <v/>
      </c>
      <c r="T62" s="79"/>
      <c r="U62" s="80" t="str">
        <f t="shared" si="8"/>
        <v/>
      </c>
      <c r="V62" s="79">
        <v>2</v>
      </c>
      <c r="W62" s="80">
        <f t="shared" si="3"/>
        <v>25</v>
      </c>
      <c r="X62" s="79"/>
      <c r="Y62" s="80" t="str">
        <f t="shared" si="9"/>
        <v/>
      </c>
      <c r="Z62" s="79"/>
      <c r="AA62" s="80" t="str">
        <f t="shared" si="4"/>
        <v/>
      </c>
      <c r="AB62" s="79"/>
      <c r="AC62" s="80" t="str">
        <f t="shared" si="10"/>
        <v/>
      </c>
      <c r="AD62" s="79"/>
      <c r="AE62" s="80" t="str">
        <f t="shared" si="11"/>
        <v/>
      </c>
      <c r="AF62" s="79"/>
      <c r="AG62" s="80" t="str">
        <f t="shared" si="12"/>
        <v/>
      </c>
      <c r="AH62" s="79"/>
      <c r="AI62" s="80" t="str">
        <f t="shared" si="13"/>
        <v/>
      </c>
      <c r="AJ62" s="79"/>
      <c r="AK62" s="80" t="str">
        <f t="shared" si="14"/>
        <v/>
      </c>
      <c r="AL62" s="79"/>
      <c r="AM62" s="80" t="str">
        <f t="shared" si="15"/>
        <v/>
      </c>
      <c r="AN62" s="79"/>
      <c r="AO62" s="80" t="str">
        <f t="shared" si="16"/>
        <v/>
      </c>
      <c r="AP62" s="79"/>
      <c r="AQ62" s="80" t="str">
        <f t="shared" si="17"/>
        <v/>
      </c>
      <c r="AR62" s="79"/>
      <c r="AS62" s="80" t="str">
        <f t="shared" si="18"/>
        <v/>
      </c>
      <c r="AT62" s="79"/>
      <c r="AU62" s="80" t="str">
        <f t="shared" si="19"/>
        <v/>
      </c>
      <c r="AV62" s="79"/>
      <c r="AW62" s="80" t="str">
        <f t="shared" si="20"/>
        <v/>
      </c>
      <c r="AX62" s="90"/>
      <c r="AY62" s="80" t="str">
        <f t="shared" si="5"/>
        <v/>
      </c>
      <c r="AZ62" s="90"/>
      <c r="BA62" s="80" t="str">
        <f t="shared" si="6"/>
        <v/>
      </c>
      <c r="BB62" s="1" t="s">
        <v>217</v>
      </c>
    </row>
    <row r="63" spans="1:54" ht="20" customHeight="1" x14ac:dyDescent="0.2">
      <c r="A63" s="70"/>
      <c r="B63" s="84"/>
      <c r="C63" s="72"/>
      <c r="D63" s="73" t="s">
        <v>38</v>
      </c>
      <c r="E63" s="74" t="s">
        <v>218</v>
      </c>
      <c r="F63" s="74" t="s">
        <v>219</v>
      </c>
      <c r="G63" s="73">
        <v>2001</v>
      </c>
      <c r="H63" s="75"/>
      <c r="I63" s="87">
        <v>9</v>
      </c>
      <c r="J63" s="88"/>
      <c r="K63" s="89" t="s">
        <v>220</v>
      </c>
      <c r="L63" s="79"/>
      <c r="M63" s="80" t="str">
        <f t="shared" si="0"/>
        <v/>
      </c>
      <c r="N63" s="79"/>
      <c r="O63" s="80" t="str">
        <f t="shared" si="7"/>
        <v/>
      </c>
      <c r="P63" s="79"/>
      <c r="Q63" s="80" t="str">
        <f t="shared" si="1"/>
        <v/>
      </c>
      <c r="R63" s="79"/>
      <c r="S63" s="80" t="str">
        <f t="shared" si="2"/>
        <v/>
      </c>
      <c r="T63" s="79"/>
      <c r="U63" s="80" t="str">
        <f t="shared" si="8"/>
        <v/>
      </c>
      <c r="V63" s="79"/>
      <c r="W63" s="80" t="str">
        <f t="shared" si="3"/>
        <v/>
      </c>
      <c r="X63" s="79"/>
      <c r="Y63" s="80" t="str">
        <f t="shared" si="9"/>
        <v/>
      </c>
      <c r="Z63" s="79"/>
      <c r="AA63" s="80" t="str">
        <f t="shared" si="4"/>
        <v/>
      </c>
      <c r="AB63" s="79"/>
      <c r="AC63" s="80" t="str">
        <f t="shared" si="10"/>
        <v/>
      </c>
      <c r="AD63" s="79"/>
      <c r="AE63" s="80" t="str">
        <f t="shared" si="11"/>
        <v/>
      </c>
      <c r="AF63" s="79"/>
      <c r="AG63" s="80" t="str">
        <f t="shared" si="12"/>
        <v/>
      </c>
      <c r="AH63" s="79"/>
      <c r="AI63" s="80" t="str">
        <f t="shared" si="13"/>
        <v/>
      </c>
      <c r="AJ63" s="79"/>
      <c r="AK63" s="80" t="str">
        <f t="shared" si="14"/>
        <v/>
      </c>
      <c r="AL63" s="79"/>
      <c r="AM63" s="80" t="str">
        <f t="shared" si="15"/>
        <v/>
      </c>
      <c r="AN63" s="79"/>
      <c r="AO63" s="80" t="str">
        <f t="shared" si="16"/>
        <v/>
      </c>
      <c r="AP63" s="79"/>
      <c r="AQ63" s="80" t="str">
        <f t="shared" si="17"/>
        <v/>
      </c>
      <c r="AR63" s="79"/>
      <c r="AS63" s="80" t="str">
        <f t="shared" si="18"/>
        <v/>
      </c>
      <c r="AT63" s="79"/>
      <c r="AU63" s="80" t="str">
        <f t="shared" si="19"/>
        <v/>
      </c>
      <c r="AV63" s="79"/>
      <c r="AW63" s="80" t="str">
        <f t="shared" si="20"/>
        <v/>
      </c>
      <c r="AX63" s="104"/>
      <c r="AY63" s="97" t="str">
        <f t="shared" si="5"/>
        <v/>
      </c>
      <c r="AZ63" s="90"/>
      <c r="BA63" s="80" t="str">
        <f t="shared" si="6"/>
        <v/>
      </c>
      <c r="BB63" s="1" t="s">
        <v>221</v>
      </c>
    </row>
    <row r="64" spans="1:54" ht="20" customHeight="1" x14ac:dyDescent="0.2">
      <c r="A64" s="70"/>
      <c r="B64" s="71"/>
      <c r="C64" s="72"/>
      <c r="D64" s="73" t="s">
        <v>38</v>
      </c>
      <c r="E64" s="74" t="s">
        <v>222</v>
      </c>
      <c r="F64" s="74" t="s">
        <v>223</v>
      </c>
      <c r="G64" s="73">
        <v>2012</v>
      </c>
      <c r="H64" s="75">
        <v>83</v>
      </c>
      <c r="I64" s="87">
        <v>70</v>
      </c>
      <c r="J64" s="88" t="s">
        <v>57</v>
      </c>
      <c r="K64" s="89" t="s">
        <v>58</v>
      </c>
      <c r="L64" s="79">
        <v>10</v>
      </c>
      <c r="M64" s="80">
        <f t="shared" si="0"/>
        <v>14.285714285714285</v>
      </c>
      <c r="N64" s="79"/>
      <c r="O64" s="80" t="str">
        <f t="shared" si="7"/>
        <v/>
      </c>
      <c r="P64" s="79">
        <v>3</v>
      </c>
      <c r="Q64" s="80">
        <f t="shared" si="1"/>
        <v>4.2857142857142856</v>
      </c>
      <c r="R64" s="79">
        <v>1</v>
      </c>
      <c r="S64" s="80">
        <f t="shared" si="2"/>
        <v>1.4285714285714286</v>
      </c>
      <c r="T64" s="79"/>
      <c r="U64" s="80" t="str">
        <f t="shared" si="8"/>
        <v/>
      </c>
      <c r="V64" s="79">
        <v>9</v>
      </c>
      <c r="W64" s="80">
        <f t="shared" si="3"/>
        <v>12.857142857142856</v>
      </c>
      <c r="X64" s="79"/>
      <c r="Y64" s="80" t="str">
        <f t="shared" si="9"/>
        <v/>
      </c>
      <c r="Z64" s="79">
        <v>8</v>
      </c>
      <c r="AA64" s="80">
        <f t="shared" si="4"/>
        <v>11.428571428571429</v>
      </c>
      <c r="AB64" s="79"/>
      <c r="AC64" s="80" t="str">
        <f t="shared" si="10"/>
        <v/>
      </c>
      <c r="AD64" s="79"/>
      <c r="AE64" s="80" t="str">
        <f t="shared" si="11"/>
        <v/>
      </c>
      <c r="AF64" s="79"/>
      <c r="AG64" s="80" t="str">
        <f t="shared" si="12"/>
        <v/>
      </c>
      <c r="AH64" s="79"/>
      <c r="AI64" s="80" t="str">
        <f t="shared" si="13"/>
        <v/>
      </c>
      <c r="AJ64" s="79"/>
      <c r="AK64" s="80" t="str">
        <f t="shared" si="14"/>
        <v/>
      </c>
      <c r="AL64" s="79"/>
      <c r="AM64" s="80" t="str">
        <f t="shared" si="15"/>
        <v/>
      </c>
      <c r="AN64" s="79"/>
      <c r="AO64" s="80" t="str">
        <f t="shared" si="16"/>
        <v/>
      </c>
      <c r="AP64" s="79"/>
      <c r="AQ64" s="80" t="str">
        <f t="shared" si="17"/>
        <v/>
      </c>
      <c r="AR64" s="79"/>
      <c r="AS64" s="80" t="str">
        <f t="shared" si="18"/>
        <v/>
      </c>
      <c r="AT64" s="79"/>
      <c r="AU64" s="80" t="str">
        <f t="shared" si="19"/>
        <v/>
      </c>
      <c r="AV64" s="79"/>
      <c r="AW64" s="80" t="str">
        <f t="shared" si="20"/>
        <v/>
      </c>
      <c r="AX64" s="90">
        <v>31</v>
      </c>
      <c r="AY64" s="80">
        <f t="shared" si="5"/>
        <v>44.285714285714285</v>
      </c>
      <c r="AZ64" s="90">
        <v>1</v>
      </c>
      <c r="BA64" s="80">
        <f t="shared" si="6"/>
        <v>1.4285714285714286</v>
      </c>
      <c r="BB64" s="1" t="s">
        <v>224</v>
      </c>
    </row>
    <row r="65" spans="1:54" ht="20" customHeight="1" x14ac:dyDescent="0.2">
      <c r="A65" s="70"/>
      <c r="B65" s="84"/>
      <c r="C65" s="73"/>
      <c r="D65" s="92" t="s">
        <v>52</v>
      </c>
      <c r="E65" s="93" t="s">
        <v>225</v>
      </c>
      <c r="F65" s="93" t="s">
        <v>226</v>
      </c>
      <c r="G65" s="92">
        <v>2011</v>
      </c>
      <c r="H65" s="94">
        <v>54</v>
      </c>
      <c r="I65" s="87"/>
      <c r="J65" s="88"/>
      <c r="K65" s="89"/>
      <c r="L65" s="79"/>
      <c r="M65" s="80" t="str">
        <f t="shared" si="0"/>
        <v/>
      </c>
      <c r="N65" s="79"/>
      <c r="O65" s="80" t="str">
        <f t="shared" si="7"/>
        <v/>
      </c>
      <c r="P65" s="79"/>
      <c r="Q65" s="80" t="str">
        <f t="shared" si="1"/>
        <v/>
      </c>
      <c r="R65" s="79"/>
      <c r="S65" s="80" t="str">
        <f t="shared" si="2"/>
        <v/>
      </c>
      <c r="T65" s="79"/>
      <c r="U65" s="80" t="str">
        <f t="shared" si="8"/>
        <v/>
      </c>
      <c r="V65" s="79"/>
      <c r="W65" s="80" t="str">
        <f t="shared" si="3"/>
        <v/>
      </c>
      <c r="X65" s="79"/>
      <c r="Y65" s="80" t="str">
        <f t="shared" si="9"/>
        <v/>
      </c>
      <c r="Z65" s="79"/>
      <c r="AA65" s="80" t="str">
        <f t="shared" si="4"/>
        <v/>
      </c>
      <c r="AB65" s="79"/>
      <c r="AC65" s="80" t="str">
        <f t="shared" si="10"/>
        <v/>
      </c>
      <c r="AD65" s="79"/>
      <c r="AE65" s="80" t="str">
        <f t="shared" si="11"/>
        <v/>
      </c>
      <c r="AF65" s="79"/>
      <c r="AG65" s="80" t="str">
        <f t="shared" si="12"/>
        <v/>
      </c>
      <c r="AH65" s="79"/>
      <c r="AI65" s="80" t="str">
        <f t="shared" si="13"/>
        <v/>
      </c>
      <c r="AJ65" s="79"/>
      <c r="AK65" s="80" t="str">
        <f t="shared" si="14"/>
        <v/>
      </c>
      <c r="AL65" s="79"/>
      <c r="AM65" s="80" t="str">
        <f t="shared" si="15"/>
        <v/>
      </c>
      <c r="AN65" s="79"/>
      <c r="AO65" s="80" t="str">
        <f t="shared" si="16"/>
        <v/>
      </c>
      <c r="AP65" s="79"/>
      <c r="AQ65" s="80" t="str">
        <f t="shared" si="17"/>
        <v/>
      </c>
      <c r="AR65" s="79"/>
      <c r="AS65" s="80" t="str">
        <f t="shared" si="18"/>
        <v/>
      </c>
      <c r="AT65" s="79"/>
      <c r="AU65" s="80" t="str">
        <f t="shared" si="19"/>
        <v/>
      </c>
      <c r="AV65" s="79"/>
      <c r="AW65" s="80" t="str">
        <f t="shared" si="20"/>
        <v/>
      </c>
      <c r="AX65" s="90"/>
      <c r="AY65" s="80" t="str">
        <f t="shared" si="5"/>
        <v/>
      </c>
      <c r="AZ65" s="90"/>
      <c r="BA65" s="80" t="str">
        <f t="shared" si="6"/>
        <v/>
      </c>
      <c r="BB65" s="1" t="s">
        <v>227</v>
      </c>
    </row>
    <row r="66" spans="1:54" ht="20" customHeight="1" x14ac:dyDescent="0.2">
      <c r="A66" s="70"/>
      <c r="B66" s="71"/>
      <c r="C66" s="100"/>
      <c r="D66" s="73" t="s">
        <v>38</v>
      </c>
      <c r="E66" s="74" t="s">
        <v>228</v>
      </c>
      <c r="F66" s="74" t="s">
        <v>229</v>
      </c>
      <c r="G66" s="73">
        <v>2004</v>
      </c>
      <c r="H66" s="75">
        <v>61</v>
      </c>
      <c r="I66" s="87">
        <v>15</v>
      </c>
      <c r="J66" s="88" t="s">
        <v>230</v>
      </c>
      <c r="K66" s="89" t="s">
        <v>153</v>
      </c>
      <c r="L66" s="79"/>
      <c r="M66" s="80" t="str">
        <f t="shared" si="0"/>
        <v/>
      </c>
      <c r="N66" s="79"/>
      <c r="O66" s="80" t="str">
        <f t="shared" si="7"/>
        <v/>
      </c>
      <c r="P66" s="79"/>
      <c r="Q66" s="80" t="str">
        <f t="shared" si="1"/>
        <v/>
      </c>
      <c r="R66" s="79"/>
      <c r="S66" s="80" t="str">
        <f t="shared" si="2"/>
        <v/>
      </c>
      <c r="T66" s="79"/>
      <c r="U66" s="80" t="str">
        <f t="shared" si="8"/>
        <v/>
      </c>
      <c r="V66" s="79"/>
      <c r="W66" s="80" t="str">
        <f t="shared" si="3"/>
        <v/>
      </c>
      <c r="X66" s="79"/>
      <c r="Y66" s="80" t="str">
        <f t="shared" si="9"/>
        <v/>
      </c>
      <c r="Z66" s="79"/>
      <c r="AA66" s="80" t="str">
        <f t="shared" si="4"/>
        <v/>
      </c>
      <c r="AB66" s="79"/>
      <c r="AC66" s="80" t="str">
        <f t="shared" si="10"/>
        <v/>
      </c>
      <c r="AD66" s="79"/>
      <c r="AE66" s="80" t="str">
        <f t="shared" si="11"/>
        <v/>
      </c>
      <c r="AF66" s="79"/>
      <c r="AG66" s="80" t="str">
        <f t="shared" si="12"/>
        <v/>
      </c>
      <c r="AH66" s="79"/>
      <c r="AI66" s="80" t="str">
        <f t="shared" si="13"/>
        <v/>
      </c>
      <c r="AJ66" s="79"/>
      <c r="AK66" s="80" t="str">
        <f t="shared" si="14"/>
        <v/>
      </c>
      <c r="AL66" s="79"/>
      <c r="AM66" s="80" t="str">
        <f t="shared" si="15"/>
        <v/>
      </c>
      <c r="AN66" s="79"/>
      <c r="AO66" s="80" t="str">
        <f t="shared" si="16"/>
        <v/>
      </c>
      <c r="AP66" s="79"/>
      <c r="AQ66" s="80" t="str">
        <f t="shared" si="17"/>
        <v/>
      </c>
      <c r="AR66" s="79"/>
      <c r="AS66" s="80" t="str">
        <f t="shared" si="18"/>
        <v/>
      </c>
      <c r="AT66" s="79"/>
      <c r="AU66" s="80" t="str">
        <f t="shared" si="19"/>
        <v/>
      </c>
      <c r="AV66" s="79"/>
      <c r="AW66" s="80" t="str">
        <f t="shared" si="20"/>
        <v/>
      </c>
      <c r="AX66" s="90">
        <v>13</v>
      </c>
      <c r="AY66" s="80">
        <f t="shared" si="5"/>
        <v>86.666666666666671</v>
      </c>
      <c r="AZ66" s="90"/>
      <c r="BA66" s="80" t="str">
        <f t="shared" si="6"/>
        <v/>
      </c>
      <c r="BB66" s="1" t="s">
        <v>231</v>
      </c>
    </row>
    <row r="67" spans="1:54" ht="20" customHeight="1" x14ac:dyDescent="0.2">
      <c r="A67" s="70"/>
      <c r="B67" s="71"/>
      <c r="C67" s="85"/>
      <c r="D67" s="92" t="s">
        <v>38</v>
      </c>
      <c r="E67" s="93" t="s">
        <v>232</v>
      </c>
      <c r="F67" s="93" t="s">
        <v>229</v>
      </c>
      <c r="G67" s="92">
        <v>2004</v>
      </c>
      <c r="H67" s="94">
        <v>45</v>
      </c>
      <c r="I67" s="87">
        <v>15</v>
      </c>
      <c r="J67" s="88" t="s">
        <v>230</v>
      </c>
      <c r="K67" s="89" t="s">
        <v>153</v>
      </c>
      <c r="L67" s="79"/>
      <c r="M67" s="80" t="str">
        <f t="shared" si="0"/>
        <v/>
      </c>
      <c r="N67" s="79"/>
      <c r="O67" s="80" t="str">
        <f t="shared" si="7"/>
        <v/>
      </c>
      <c r="P67" s="79"/>
      <c r="Q67" s="80" t="str">
        <f t="shared" si="1"/>
        <v/>
      </c>
      <c r="R67" s="79"/>
      <c r="S67" s="80" t="str">
        <f t="shared" si="2"/>
        <v/>
      </c>
      <c r="T67" s="79"/>
      <c r="U67" s="80" t="str">
        <f t="shared" si="8"/>
        <v/>
      </c>
      <c r="V67" s="79"/>
      <c r="W67" s="80" t="str">
        <f t="shared" si="3"/>
        <v/>
      </c>
      <c r="X67" s="79"/>
      <c r="Y67" s="80" t="str">
        <f t="shared" si="9"/>
        <v/>
      </c>
      <c r="Z67" s="79"/>
      <c r="AA67" s="80" t="str">
        <f t="shared" si="4"/>
        <v/>
      </c>
      <c r="AB67" s="79"/>
      <c r="AC67" s="80" t="str">
        <f t="shared" si="10"/>
        <v/>
      </c>
      <c r="AD67" s="79"/>
      <c r="AE67" s="80" t="str">
        <f t="shared" si="11"/>
        <v/>
      </c>
      <c r="AF67" s="79"/>
      <c r="AG67" s="80" t="str">
        <f t="shared" si="12"/>
        <v/>
      </c>
      <c r="AH67" s="79"/>
      <c r="AI67" s="80" t="str">
        <f t="shared" si="13"/>
        <v/>
      </c>
      <c r="AJ67" s="79"/>
      <c r="AK67" s="80" t="str">
        <f t="shared" si="14"/>
        <v/>
      </c>
      <c r="AL67" s="79"/>
      <c r="AM67" s="80" t="str">
        <f t="shared" si="15"/>
        <v/>
      </c>
      <c r="AN67" s="79"/>
      <c r="AO67" s="80" t="str">
        <f t="shared" si="16"/>
        <v/>
      </c>
      <c r="AP67" s="79"/>
      <c r="AQ67" s="80" t="str">
        <f t="shared" si="17"/>
        <v/>
      </c>
      <c r="AR67" s="79"/>
      <c r="AS67" s="80" t="str">
        <f t="shared" si="18"/>
        <v/>
      </c>
      <c r="AT67" s="79"/>
      <c r="AU67" s="80" t="str">
        <f t="shared" si="19"/>
        <v/>
      </c>
      <c r="AV67" s="79"/>
      <c r="AW67" s="80" t="str">
        <f t="shared" si="20"/>
        <v/>
      </c>
      <c r="AX67" s="90"/>
      <c r="AY67" s="80" t="str">
        <f t="shared" si="5"/>
        <v/>
      </c>
      <c r="AZ67" s="90"/>
      <c r="BA67" s="80" t="str">
        <f t="shared" si="6"/>
        <v/>
      </c>
      <c r="BB67" s="1" t="s">
        <v>233</v>
      </c>
    </row>
    <row r="68" spans="1:54" ht="20" customHeight="1" x14ac:dyDescent="0.2">
      <c r="A68" s="70"/>
      <c r="B68" s="71"/>
      <c r="C68" s="72"/>
      <c r="D68" s="73"/>
      <c r="E68" s="74" t="s">
        <v>234</v>
      </c>
      <c r="F68" s="74" t="s">
        <v>235</v>
      </c>
      <c r="G68" s="73">
        <v>2008</v>
      </c>
      <c r="H68" s="75"/>
      <c r="I68" s="87"/>
      <c r="J68" s="88"/>
      <c r="K68" s="89" t="s">
        <v>236</v>
      </c>
      <c r="L68" s="79"/>
      <c r="M68" s="80" t="str">
        <f t="shared" si="0"/>
        <v/>
      </c>
      <c r="N68" s="79"/>
      <c r="O68" s="80" t="str">
        <f t="shared" si="7"/>
        <v/>
      </c>
      <c r="P68" s="79"/>
      <c r="Q68" s="80" t="str">
        <f t="shared" si="1"/>
        <v/>
      </c>
      <c r="R68" s="79"/>
      <c r="S68" s="80" t="str">
        <f t="shared" si="2"/>
        <v/>
      </c>
      <c r="T68" s="79"/>
      <c r="U68" s="80" t="str">
        <f t="shared" si="8"/>
        <v/>
      </c>
      <c r="V68" s="79">
        <v>2</v>
      </c>
      <c r="W68" s="80" t="str">
        <f t="shared" si="3"/>
        <v/>
      </c>
      <c r="X68" s="79"/>
      <c r="Y68" s="80" t="str">
        <f t="shared" si="9"/>
        <v/>
      </c>
      <c r="Z68" s="79"/>
      <c r="AA68" s="80" t="str">
        <f t="shared" si="4"/>
        <v/>
      </c>
      <c r="AB68" s="79"/>
      <c r="AC68" s="80" t="str">
        <f t="shared" si="10"/>
        <v/>
      </c>
      <c r="AD68" s="79"/>
      <c r="AE68" s="80" t="str">
        <f t="shared" si="11"/>
        <v/>
      </c>
      <c r="AF68" s="79"/>
      <c r="AG68" s="80" t="str">
        <f t="shared" si="12"/>
        <v/>
      </c>
      <c r="AH68" s="79"/>
      <c r="AI68" s="80" t="str">
        <f t="shared" si="13"/>
        <v/>
      </c>
      <c r="AJ68" s="79"/>
      <c r="AK68" s="80" t="str">
        <f t="shared" si="14"/>
        <v/>
      </c>
      <c r="AL68" s="79"/>
      <c r="AM68" s="80" t="str">
        <f t="shared" si="15"/>
        <v/>
      </c>
      <c r="AN68" s="79"/>
      <c r="AO68" s="80" t="str">
        <f t="shared" si="16"/>
        <v/>
      </c>
      <c r="AP68" s="79"/>
      <c r="AQ68" s="80" t="str">
        <f t="shared" si="17"/>
        <v/>
      </c>
      <c r="AR68" s="79"/>
      <c r="AS68" s="80" t="str">
        <f t="shared" si="18"/>
        <v/>
      </c>
      <c r="AT68" s="79"/>
      <c r="AU68" s="80" t="str">
        <f t="shared" si="19"/>
        <v/>
      </c>
      <c r="AV68" s="79"/>
      <c r="AW68" s="80" t="str">
        <f t="shared" si="20"/>
        <v/>
      </c>
      <c r="AX68" s="90"/>
      <c r="AY68" s="80" t="str">
        <f t="shared" si="5"/>
        <v/>
      </c>
      <c r="AZ68" s="90"/>
      <c r="BA68" s="80" t="str">
        <f t="shared" si="6"/>
        <v/>
      </c>
    </row>
    <row r="69" spans="1:54" ht="20" customHeight="1" x14ac:dyDescent="0.2">
      <c r="A69" s="70"/>
      <c r="B69" s="71"/>
      <c r="C69" s="85"/>
      <c r="D69" s="73" t="s">
        <v>38</v>
      </c>
      <c r="E69" s="74" t="s">
        <v>237</v>
      </c>
      <c r="F69" s="74" t="s">
        <v>238</v>
      </c>
      <c r="G69" s="73">
        <v>2013</v>
      </c>
      <c r="H69" s="75"/>
      <c r="I69" s="87">
        <v>23</v>
      </c>
      <c r="J69" s="88"/>
      <c r="K69" s="89"/>
      <c r="L69" s="79"/>
      <c r="M69" s="80" t="str">
        <f t="shared" si="0"/>
        <v/>
      </c>
      <c r="N69" s="79"/>
      <c r="O69" s="80" t="str">
        <f t="shared" si="7"/>
        <v/>
      </c>
      <c r="P69" s="79"/>
      <c r="Q69" s="80" t="str">
        <f t="shared" si="1"/>
        <v/>
      </c>
      <c r="R69" s="79"/>
      <c r="S69" s="80" t="str">
        <f t="shared" si="2"/>
        <v/>
      </c>
      <c r="T69" s="79"/>
      <c r="U69" s="80" t="str">
        <f t="shared" si="8"/>
        <v/>
      </c>
      <c r="V69" s="79"/>
      <c r="W69" s="80" t="str">
        <f t="shared" si="3"/>
        <v/>
      </c>
      <c r="X69" s="79"/>
      <c r="Y69" s="80" t="str">
        <f t="shared" si="9"/>
        <v/>
      </c>
      <c r="Z69" s="79"/>
      <c r="AA69" s="80" t="str">
        <f t="shared" si="4"/>
        <v/>
      </c>
      <c r="AB69" s="79"/>
      <c r="AC69" s="80" t="str">
        <f t="shared" si="10"/>
        <v/>
      </c>
      <c r="AD69" s="79"/>
      <c r="AE69" s="80" t="str">
        <f t="shared" si="11"/>
        <v/>
      </c>
      <c r="AF69" s="79"/>
      <c r="AG69" s="80" t="str">
        <f t="shared" si="12"/>
        <v/>
      </c>
      <c r="AH69" s="79"/>
      <c r="AI69" s="80" t="str">
        <f t="shared" si="13"/>
        <v/>
      </c>
      <c r="AJ69" s="79"/>
      <c r="AK69" s="80" t="str">
        <f t="shared" si="14"/>
        <v/>
      </c>
      <c r="AL69" s="79"/>
      <c r="AM69" s="80" t="str">
        <f t="shared" si="15"/>
        <v/>
      </c>
      <c r="AN69" s="79"/>
      <c r="AO69" s="80" t="str">
        <f t="shared" si="16"/>
        <v/>
      </c>
      <c r="AP69" s="79"/>
      <c r="AQ69" s="80" t="str">
        <f t="shared" si="17"/>
        <v/>
      </c>
      <c r="AR69" s="79"/>
      <c r="AS69" s="80" t="str">
        <f t="shared" si="18"/>
        <v/>
      </c>
      <c r="AT69" s="79"/>
      <c r="AU69" s="80" t="str">
        <f t="shared" si="19"/>
        <v/>
      </c>
      <c r="AV69" s="79"/>
      <c r="AW69" s="80" t="str">
        <f t="shared" si="20"/>
        <v/>
      </c>
      <c r="AX69" s="90"/>
      <c r="AY69" s="80" t="str">
        <f t="shared" si="5"/>
        <v/>
      </c>
      <c r="AZ69" s="90"/>
      <c r="BA69" s="80" t="str">
        <f t="shared" si="6"/>
        <v/>
      </c>
      <c r="BB69" s="1" t="s">
        <v>239</v>
      </c>
    </row>
    <row r="70" spans="1:54" ht="20" customHeight="1" x14ac:dyDescent="0.2">
      <c r="A70" s="98"/>
      <c r="B70" s="84"/>
      <c r="C70" s="85"/>
      <c r="D70" s="73" t="s">
        <v>38</v>
      </c>
      <c r="E70" s="74" t="s">
        <v>240</v>
      </c>
      <c r="F70" s="74" t="s">
        <v>241</v>
      </c>
      <c r="G70" s="73">
        <v>2005</v>
      </c>
      <c r="H70" s="75"/>
      <c r="I70" s="87">
        <v>8</v>
      </c>
      <c r="J70" s="88" t="s">
        <v>242</v>
      </c>
      <c r="K70" s="89"/>
      <c r="L70" s="79"/>
      <c r="M70" s="80"/>
      <c r="N70" s="79"/>
      <c r="O70" s="80"/>
      <c r="P70" s="79"/>
      <c r="Q70" s="80"/>
      <c r="R70" s="79"/>
      <c r="S70" s="80"/>
      <c r="T70" s="79"/>
      <c r="U70" s="80"/>
      <c r="V70" s="79"/>
      <c r="W70" s="80"/>
      <c r="X70" s="79"/>
      <c r="Y70" s="80"/>
      <c r="Z70" s="79"/>
      <c r="AA70" s="80"/>
      <c r="AB70" s="79"/>
      <c r="AC70" s="80"/>
      <c r="AD70" s="79"/>
      <c r="AE70" s="80"/>
      <c r="AF70" s="79"/>
      <c r="AG70" s="80"/>
      <c r="AH70" s="79"/>
      <c r="AI70" s="80"/>
      <c r="AJ70" s="79"/>
      <c r="AK70" s="80"/>
      <c r="AL70" s="79"/>
      <c r="AM70" s="80"/>
      <c r="AN70" s="79"/>
      <c r="AO70" s="80"/>
      <c r="AP70" s="79"/>
      <c r="AQ70" s="80"/>
      <c r="AR70" s="79"/>
      <c r="AS70" s="80"/>
      <c r="AT70" s="79"/>
      <c r="AU70" s="80"/>
      <c r="AV70" s="79"/>
      <c r="AW70" s="80"/>
      <c r="AX70" s="90"/>
      <c r="AY70" s="80"/>
      <c r="AZ70" s="90"/>
      <c r="BA70" s="80"/>
    </row>
    <row r="71" spans="1:54" ht="20" customHeight="1" x14ac:dyDescent="0.2">
      <c r="A71" s="70"/>
      <c r="B71" s="84"/>
      <c r="C71" s="73"/>
      <c r="D71" s="92" t="s">
        <v>38</v>
      </c>
      <c r="E71" s="93" t="s">
        <v>243</v>
      </c>
      <c r="F71" s="93" t="s">
        <v>244</v>
      </c>
      <c r="G71" s="92">
        <v>2014</v>
      </c>
      <c r="H71" s="94">
        <v>23</v>
      </c>
      <c r="I71" s="87">
        <v>28</v>
      </c>
      <c r="J71" s="88" t="s">
        <v>72</v>
      </c>
      <c r="K71" s="89" t="s">
        <v>143</v>
      </c>
      <c r="L71" s="79"/>
      <c r="M71" s="80" t="str">
        <f t="shared" si="0"/>
        <v/>
      </c>
      <c r="N71" s="79"/>
      <c r="O71" s="80" t="str">
        <f t="shared" si="7"/>
        <v/>
      </c>
      <c r="P71" s="79"/>
      <c r="Q71" s="80" t="str">
        <f t="shared" si="1"/>
        <v/>
      </c>
      <c r="R71" s="79"/>
      <c r="S71" s="80" t="str">
        <f t="shared" si="2"/>
        <v/>
      </c>
      <c r="T71" s="79"/>
      <c r="U71" s="80" t="str">
        <f t="shared" si="8"/>
        <v/>
      </c>
      <c r="V71" s="79"/>
      <c r="W71" s="80" t="str">
        <f t="shared" si="3"/>
        <v/>
      </c>
      <c r="X71" s="79"/>
      <c r="Y71" s="80" t="str">
        <f t="shared" si="9"/>
        <v/>
      </c>
      <c r="Z71" s="79"/>
      <c r="AA71" s="80" t="str">
        <f t="shared" si="4"/>
        <v/>
      </c>
      <c r="AB71" s="79"/>
      <c r="AC71" s="80" t="str">
        <f t="shared" si="10"/>
        <v/>
      </c>
      <c r="AD71" s="79"/>
      <c r="AE71" s="80" t="str">
        <f t="shared" si="11"/>
        <v/>
      </c>
      <c r="AF71" s="79"/>
      <c r="AG71" s="80" t="str">
        <f t="shared" si="12"/>
        <v/>
      </c>
      <c r="AH71" s="79"/>
      <c r="AI71" s="80" t="str">
        <f t="shared" si="13"/>
        <v/>
      </c>
      <c r="AJ71" s="79"/>
      <c r="AK71" s="80" t="str">
        <f t="shared" si="14"/>
        <v/>
      </c>
      <c r="AL71" s="79"/>
      <c r="AM71" s="80" t="str">
        <f t="shared" si="15"/>
        <v/>
      </c>
      <c r="AN71" s="79"/>
      <c r="AO71" s="80" t="str">
        <f t="shared" si="16"/>
        <v/>
      </c>
      <c r="AP71" s="79"/>
      <c r="AQ71" s="80" t="str">
        <f t="shared" si="17"/>
        <v/>
      </c>
      <c r="AR71" s="79"/>
      <c r="AS71" s="80" t="str">
        <f t="shared" si="18"/>
        <v/>
      </c>
      <c r="AT71" s="79"/>
      <c r="AU71" s="80" t="str">
        <f t="shared" si="19"/>
        <v/>
      </c>
      <c r="AV71" s="79"/>
      <c r="AW71" s="80" t="str">
        <f t="shared" si="20"/>
        <v/>
      </c>
      <c r="AX71" s="90"/>
      <c r="AY71" s="80" t="str">
        <f t="shared" si="5"/>
        <v/>
      </c>
      <c r="AZ71" s="90"/>
      <c r="BA71" s="80" t="str">
        <f t="shared" si="6"/>
        <v/>
      </c>
      <c r="BB71" s="1" t="s">
        <v>245</v>
      </c>
    </row>
    <row r="72" spans="1:54" ht="20" customHeight="1" x14ac:dyDescent="0.2">
      <c r="A72" s="70"/>
      <c r="B72" s="71"/>
      <c r="C72" s="72"/>
      <c r="D72" s="73" t="s">
        <v>38</v>
      </c>
      <c r="E72" s="74" t="s">
        <v>246</v>
      </c>
      <c r="F72" s="74" t="s">
        <v>247</v>
      </c>
      <c r="G72" s="73">
        <v>2014</v>
      </c>
      <c r="H72" s="75"/>
      <c r="I72" s="87">
        <v>28</v>
      </c>
      <c r="J72" s="88" t="s">
        <v>72</v>
      </c>
      <c r="K72" s="89" t="s">
        <v>143</v>
      </c>
      <c r="L72" s="79">
        <v>3</v>
      </c>
      <c r="M72" s="80">
        <f t="shared" si="0"/>
        <v>10.714285714285714</v>
      </c>
      <c r="N72" s="79"/>
      <c r="O72" s="80" t="str">
        <f t="shared" si="7"/>
        <v/>
      </c>
      <c r="P72" s="79"/>
      <c r="Q72" s="80" t="str">
        <f t="shared" si="1"/>
        <v/>
      </c>
      <c r="R72" s="79">
        <v>4</v>
      </c>
      <c r="S72" s="80">
        <f t="shared" si="2"/>
        <v>14.285714285714285</v>
      </c>
      <c r="T72" s="79"/>
      <c r="U72" s="80" t="str">
        <f t="shared" si="8"/>
        <v/>
      </c>
      <c r="V72" s="79"/>
      <c r="W72" s="80" t="str">
        <f t="shared" si="3"/>
        <v/>
      </c>
      <c r="X72" s="79"/>
      <c r="Y72" s="80" t="str">
        <f t="shared" si="9"/>
        <v/>
      </c>
      <c r="Z72" s="79"/>
      <c r="AA72" s="80" t="str">
        <f t="shared" si="4"/>
        <v/>
      </c>
      <c r="AB72" s="79"/>
      <c r="AC72" s="80" t="str">
        <f t="shared" si="10"/>
        <v/>
      </c>
      <c r="AD72" s="79"/>
      <c r="AE72" s="80" t="str">
        <f t="shared" si="11"/>
        <v/>
      </c>
      <c r="AF72" s="79"/>
      <c r="AG72" s="80" t="str">
        <f t="shared" si="12"/>
        <v/>
      </c>
      <c r="AH72" s="79"/>
      <c r="AI72" s="80" t="str">
        <f t="shared" si="13"/>
        <v/>
      </c>
      <c r="AJ72" s="79"/>
      <c r="AK72" s="80" t="str">
        <f t="shared" si="14"/>
        <v/>
      </c>
      <c r="AL72" s="79"/>
      <c r="AM72" s="80" t="str">
        <f t="shared" si="15"/>
        <v/>
      </c>
      <c r="AN72" s="79"/>
      <c r="AO72" s="80" t="str">
        <f t="shared" si="16"/>
        <v/>
      </c>
      <c r="AP72" s="79"/>
      <c r="AQ72" s="80" t="str">
        <f t="shared" si="17"/>
        <v/>
      </c>
      <c r="AR72" s="79"/>
      <c r="AS72" s="80" t="str">
        <f t="shared" si="18"/>
        <v/>
      </c>
      <c r="AT72" s="79"/>
      <c r="AU72" s="80" t="str">
        <f t="shared" si="19"/>
        <v/>
      </c>
      <c r="AV72" s="79"/>
      <c r="AW72" s="80" t="str">
        <f t="shared" si="20"/>
        <v/>
      </c>
      <c r="AX72" s="90">
        <v>3</v>
      </c>
      <c r="AY72" s="80">
        <f t="shared" si="5"/>
        <v>10.714285714285714</v>
      </c>
      <c r="AZ72" s="90">
        <v>5</v>
      </c>
      <c r="BA72" s="80">
        <f t="shared" si="6"/>
        <v>17.857142857142858</v>
      </c>
      <c r="BB72" s="1" t="s">
        <v>248</v>
      </c>
    </row>
    <row r="73" spans="1:54" ht="20" customHeight="1" x14ac:dyDescent="0.2">
      <c r="A73" s="70"/>
      <c r="B73" s="71"/>
      <c r="C73" s="73"/>
      <c r="D73" s="92" t="s">
        <v>249</v>
      </c>
      <c r="E73" s="93" t="s">
        <v>250</v>
      </c>
      <c r="F73" s="93" t="s">
        <v>251</v>
      </c>
      <c r="G73" s="92">
        <v>2015</v>
      </c>
      <c r="H73" s="94">
        <v>6</v>
      </c>
      <c r="I73" s="87"/>
      <c r="J73" s="88"/>
      <c r="K73" s="89"/>
      <c r="L73" s="79"/>
      <c r="M73" s="80" t="str">
        <f t="shared" si="0"/>
        <v/>
      </c>
      <c r="N73" s="79"/>
      <c r="O73" s="80" t="str">
        <f t="shared" si="7"/>
        <v/>
      </c>
      <c r="P73" s="79"/>
      <c r="Q73" s="80" t="str">
        <f t="shared" si="1"/>
        <v/>
      </c>
      <c r="R73" s="79"/>
      <c r="S73" s="80" t="str">
        <f t="shared" si="2"/>
        <v/>
      </c>
      <c r="T73" s="79"/>
      <c r="U73" s="80" t="str">
        <f t="shared" si="8"/>
        <v/>
      </c>
      <c r="V73" s="79"/>
      <c r="W73" s="80" t="str">
        <f t="shared" si="3"/>
        <v/>
      </c>
      <c r="X73" s="79"/>
      <c r="Y73" s="80" t="str">
        <f t="shared" si="9"/>
        <v/>
      </c>
      <c r="Z73" s="79"/>
      <c r="AA73" s="80" t="str">
        <f t="shared" si="4"/>
        <v/>
      </c>
      <c r="AB73" s="79"/>
      <c r="AC73" s="80" t="str">
        <f t="shared" si="10"/>
        <v/>
      </c>
      <c r="AD73" s="79"/>
      <c r="AE73" s="80" t="str">
        <f t="shared" si="11"/>
        <v/>
      </c>
      <c r="AF73" s="79"/>
      <c r="AG73" s="80" t="str">
        <f t="shared" si="12"/>
        <v/>
      </c>
      <c r="AH73" s="79"/>
      <c r="AI73" s="80" t="str">
        <f t="shared" si="13"/>
        <v/>
      </c>
      <c r="AJ73" s="79"/>
      <c r="AK73" s="80" t="str">
        <f t="shared" si="14"/>
        <v/>
      </c>
      <c r="AL73" s="79"/>
      <c r="AM73" s="80" t="str">
        <f t="shared" si="15"/>
        <v/>
      </c>
      <c r="AN73" s="79"/>
      <c r="AO73" s="80" t="str">
        <f t="shared" si="16"/>
        <v/>
      </c>
      <c r="AP73" s="79"/>
      <c r="AQ73" s="80" t="str">
        <f t="shared" si="17"/>
        <v/>
      </c>
      <c r="AR73" s="79"/>
      <c r="AS73" s="80" t="str">
        <f t="shared" si="18"/>
        <v/>
      </c>
      <c r="AT73" s="79"/>
      <c r="AU73" s="80" t="str">
        <f t="shared" si="19"/>
        <v/>
      </c>
      <c r="AV73" s="79"/>
      <c r="AW73" s="80" t="str">
        <f t="shared" si="20"/>
        <v/>
      </c>
      <c r="AX73" s="90"/>
      <c r="AY73" s="80" t="str">
        <f t="shared" si="5"/>
        <v/>
      </c>
      <c r="AZ73" s="90"/>
      <c r="BA73" s="80" t="str">
        <f t="shared" si="6"/>
        <v/>
      </c>
    </row>
    <row r="74" spans="1:54" ht="20" customHeight="1" x14ac:dyDescent="0.2">
      <c r="A74" s="70"/>
      <c r="B74" s="71"/>
      <c r="C74" s="73"/>
      <c r="D74" s="92" t="s">
        <v>52</v>
      </c>
      <c r="E74" s="93" t="s">
        <v>252</v>
      </c>
      <c r="F74" s="93" t="s">
        <v>253</v>
      </c>
      <c r="G74" s="92">
        <v>2002</v>
      </c>
      <c r="H74" s="94">
        <v>434</v>
      </c>
      <c r="I74" s="87"/>
      <c r="J74" s="88" t="s">
        <v>254</v>
      </c>
      <c r="K74" s="89"/>
      <c r="L74" s="79"/>
      <c r="M74" s="80" t="str">
        <f t="shared" si="0"/>
        <v/>
      </c>
      <c r="N74" s="79"/>
      <c r="O74" s="80" t="str">
        <f t="shared" si="7"/>
        <v/>
      </c>
      <c r="P74" s="79"/>
      <c r="Q74" s="80" t="str">
        <f t="shared" si="1"/>
        <v/>
      </c>
      <c r="R74" s="79"/>
      <c r="S74" s="80" t="str">
        <f t="shared" si="2"/>
        <v/>
      </c>
      <c r="T74" s="79"/>
      <c r="U74" s="80" t="str">
        <f t="shared" si="8"/>
        <v/>
      </c>
      <c r="V74" s="96"/>
      <c r="W74" s="97" t="str">
        <f t="shared" si="3"/>
        <v/>
      </c>
      <c r="X74" s="79"/>
      <c r="Y74" s="80" t="str">
        <f t="shared" si="9"/>
        <v/>
      </c>
      <c r="Z74" s="79"/>
      <c r="AA74" s="80" t="str">
        <f t="shared" si="4"/>
        <v/>
      </c>
      <c r="AB74" s="79"/>
      <c r="AC74" s="80" t="str">
        <f t="shared" si="10"/>
        <v/>
      </c>
      <c r="AD74" s="79"/>
      <c r="AE74" s="80" t="str">
        <f t="shared" si="11"/>
        <v/>
      </c>
      <c r="AF74" s="79"/>
      <c r="AG74" s="80" t="str">
        <f t="shared" si="12"/>
        <v/>
      </c>
      <c r="AH74" s="79"/>
      <c r="AI74" s="80" t="str">
        <f t="shared" si="13"/>
        <v/>
      </c>
      <c r="AJ74" s="79"/>
      <c r="AK74" s="80" t="str">
        <f t="shared" si="14"/>
        <v/>
      </c>
      <c r="AL74" s="79"/>
      <c r="AM74" s="80" t="str">
        <f t="shared" si="15"/>
        <v/>
      </c>
      <c r="AN74" s="79"/>
      <c r="AO74" s="80" t="str">
        <f t="shared" si="16"/>
        <v/>
      </c>
      <c r="AP74" s="79"/>
      <c r="AQ74" s="80" t="str">
        <f t="shared" si="17"/>
        <v/>
      </c>
      <c r="AR74" s="79"/>
      <c r="AS74" s="80" t="str">
        <f t="shared" si="18"/>
        <v/>
      </c>
      <c r="AT74" s="79"/>
      <c r="AU74" s="80" t="str">
        <f t="shared" si="19"/>
        <v/>
      </c>
      <c r="AV74" s="79"/>
      <c r="AW74" s="80" t="str">
        <f t="shared" si="20"/>
        <v/>
      </c>
      <c r="AX74" s="90"/>
      <c r="AY74" s="80" t="str">
        <f t="shared" si="5"/>
        <v/>
      </c>
      <c r="AZ74" s="90"/>
      <c r="BA74" s="80" t="str">
        <f t="shared" si="6"/>
        <v/>
      </c>
      <c r="BB74" s="1" t="s">
        <v>255</v>
      </c>
    </row>
    <row r="75" spans="1:54" ht="20" customHeight="1" x14ac:dyDescent="0.2">
      <c r="A75" s="70"/>
      <c r="B75" s="71"/>
      <c r="C75" s="72"/>
      <c r="D75" s="73" t="s">
        <v>256</v>
      </c>
      <c r="E75" s="74" t="s">
        <v>257</v>
      </c>
      <c r="F75" s="74" t="s">
        <v>258</v>
      </c>
      <c r="G75" s="73">
        <v>2009</v>
      </c>
      <c r="H75" s="75">
        <v>134</v>
      </c>
      <c r="I75" s="87">
        <v>94</v>
      </c>
      <c r="J75" s="88" t="s">
        <v>259</v>
      </c>
      <c r="K75" s="89" t="s">
        <v>260</v>
      </c>
      <c r="L75" s="79">
        <v>2</v>
      </c>
      <c r="M75" s="80">
        <f t="shared" ref="M75:M95" si="21">IF((ISERROR((L75/$I75)*100)), "", IF(AND(NOT(ISERROR((L75/$I75)*100)),((L75/$I75)*100) &lt;&gt; 0), (L75/$I75)*100, ""))</f>
        <v>2.1276595744680851</v>
      </c>
      <c r="N75" s="79"/>
      <c r="O75" s="80" t="str">
        <f t="shared" si="7"/>
        <v/>
      </c>
      <c r="P75" s="79">
        <v>2</v>
      </c>
      <c r="Q75" s="80">
        <f t="shared" ref="Q75:Q137" si="22">IF((ISERROR((P75/$I75)*100)), "", IF(AND(NOT(ISERROR((P75/$I75)*100)),((P75/$I75)*100) &lt;&gt; 0), (P75/$I75)*100, ""))</f>
        <v>2.1276595744680851</v>
      </c>
      <c r="R75" s="79">
        <v>4</v>
      </c>
      <c r="S75" s="80">
        <f t="shared" ref="S75:S137" si="23">IF((ISERROR((R75/$I75)*100)), "", IF(AND(NOT(ISERROR((R75/$I75)*100)),((R75/$I75)*100) &lt;&gt; 0), (R75/$I75)*100, ""))</f>
        <v>4.2553191489361701</v>
      </c>
      <c r="T75" s="79"/>
      <c r="U75" s="80" t="str">
        <f t="shared" si="8"/>
        <v/>
      </c>
      <c r="V75" s="79">
        <v>2</v>
      </c>
      <c r="W75" s="80">
        <f t="shared" ref="W75:W137" si="24">IF((ISERROR((V75/$I75)*100)), "", IF(AND(NOT(ISERROR((V75/$I75)*100)),((V75/$I75)*100) &lt;&gt; 0), (V75/$I75)*100, ""))</f>
        <v>2.1276595744680851</v>
      </c>
      <c r="X75" s="79">
        <v>3</v>
      </c>
      <c r="Y75" s="80">
        <f t="shared" si="9"/>
        <v>3.1914893617021276</v>
      </c>
      <c r="Z75" s="79">
        <v>1</v>
      </c>
      <c r="AA75" s="80">
        <f t="shared" ref="AA75:AA137" si="25">IF((ISERROR((Z75/$I75)*100)), "", IF(AND(NOT(ISERROR((Z75/$I75)*100)),((Z75/$I75)*100) &lt;&gt; 0), (Z75/$I75)*100, ""))</f>
        <v>1.0638297872340425</v>
      </c>
      <c r="AB75" s="79"/>
      <c r="AC75" s="80" t="str">
        <f t="shared" si="10"/>
        <v/>
      </c>
      <c r="AD75" s="79">
        <v>2</v>
      </c>
      <c r="AE75" s="80">
        <f t="shared" si="11"/>
        <v>2.1276595744680851</v>
      </c>
      <c r="AF75" s="79"/>
      <c r="AG75" s="80" t="str">
        <f t="shared" si="12"/>
        <v/>
      </c>
      <c r="AH75" s="79"/>
      <c r="AI75" s="80" t="str">
        <f t="shared" si="13"/>
        <v/>
      </c>
      <c r="AJ75" s="79"/>
      <c r="AK75" s="80" t="str">
        <f t="shared" si="14"/>
        <v/>
      </c>
      <c r="AL75" s="79">
        <v>3</v>
      </c>
      <c r="AM75" s="80">
        <f t="shared" si="15"/>
        <v>3.1914893617021276</v>
      </c>
      <c r="AN75" s="79"/>
      <c r="AO75" s="80" t="str">
        <f t="shared" si="16"/>
        <v/>
      </c>
      <c r="AP75" s="79"/>
      <c r="AQ75" s="80" t="str">
        <f t="shared" si="17"/>
        <v/>
      </c>
      <c r="AR75" s="79"/>
      <c r="AS75" s="80" t="str">
        <f t="shared" si="18"/>
        <v/>
      </c>
      <c r="AT75" s="79"/>
      <c r="AU75" s="80" t="str">
        <f t="shared" si="19"/>
        <v/>
      </c>
      <c r="AV75" s="79"/>
      <c r="AW75" s="80" t="str">
        <f t="shared" si="20"/>
        <v/>
      </c>
      <c r="AX75" s="90">
        <v>8</v>
      </c>
      <c r="AY75" s="80">
        <f t="shared" ref="AY75:AY111" si="26">IF((ISERROR((AX75/$I75)*100)), "", IF(AND(NOT(ISERROR((AX75/$I75)*100)),((AX75/$I75)*100) &lt;&gt; 0), (AX75/$I75)*100, ""))</f>
        <v>8.5106382978723403</v>
      </c>
      <c r="AZ75" s="90"/>
      <c r="BA75" s="80" t="str">
        <f t="shared" ref="BA75:BA95" si="27">IF((ISERROR((AZ75/$I75)*100)), "", IF(AND(NOT(ISERROR((AZ75/$I75)*100)),((AZ75/$I75)*100) &lt;&gt; 0), (AZ75/$I75)*100, ""))</f>
        <v/>
      </c>
      <c r="BB75" s="1" t="s">
        <v>261</v>
      </c>
    </row>
    <row r="76" spans="1:54" ht="20" customHeight="1" x14ac:dyDescent="0.2">
      <c r="A76" s="70"/>
      <c r="B76" s="71"/>
      <c r="C76" s="85"/>
      <c r="D76" s="73" t="s">
        <v>38</v>
      </c>
      <c r="E76" s="74" t="s">
        <v>262</v>
      </c>
      <c r="F76" s="74" t="s">
        <v>263</v>
      </c>
      <c r="G76" s="73">
        <v>2015</v>
      </c>
      <c r="H76" s="75"/>
      <c r="I76" s="87">
        <v>10</v>
      </c>
      <c r="J76" s="88" t="s">
        <v>176</v>
      </c>
      <c r="K76" s="89" t="s">
        <v>264</v>
      </c>
      <c r="L76" s="79"/>
      <c r="M76" s="80" t="str">
        <f t="shared" si="21"/>
        <v/>
      </c>
      <c r="N76" s="79"/>
      <c r="O76" s="80" t="str">
        <f t="shared" si="7"/>
        <v/>
      </c>
      <c r="P76" s="79"/>
      <c r="Q76" s="80" t="str">
        <f t="shared" si="22"/>
        <v/>
      </c>
      <c r="R76" s="79"/>
      <c r="S76" s="80" t="str">
        <f t="shared" si="23"/>
        <v/>
      </c>
      <c r="T76" s="79"/>
      <c r="U76" s="80" t="str">
        <f t="shared" si="8"/>
        <v/>
      </c>
      <c r="V76" s="79"/>
      <c r="W76" s="80" t="str">
        <f t="shared" si="24"/>
        <v/>
      </c>
      <c r="X76" s="79"/>
      <c r="Y76" s="80" t="str">
        <f t="shared" si="9"/>
        <v/>
      </c>
      <c r="Z76" s="79"/>
      <c r="AA76" s="80" t="str">
        <f t="shared" si="25"/>
        <v/>
      </c>
      <c r="AB76" s="79"/>
      <c r="AC76" s="80" t="str">
        <f t="shared" si="10"/>
        <v/>
      </c>
      <c r="AD76" s="79"/>
      <c r="AE76" s="80" t="str">
        <f t="shared" si="11"/>
        <v/>
      </c>
      <c r="AF76" s="79"/>
      <c r="AG76" s="80" t="str">
        <f t="shared" si="12"/>
        <v/>
      </c>
      <c r="AH76" s="79"/>
      <c r="AI76" s="80" t="str">
        <f t="shared" si="13"/>
        <v/>
      </c>
      <c r="AJ76" s="79"/>
      <c r="AK76" s="80" t="str">
        <f t="shared" si="14"/>
        <v/>
      </c>
      <c r="AL76" s="79"/>
      <c r="AM76" s="80" t="str">
        <f t="shared" si="15"/>
        <v/>
      </c>
      <c r="AN76" s="79"/>
      <c r="AO76" s="80" t="str">
        <f t="shared" si="16"/>
        <v/>
      </c>
      <c r="AP76" s="79"/>
      <c r="AQ76" s="80" t="str">
        <f t="shared" si="17"/>
        <v/>
      </c>
      <c r="AR76" s="79"/>
      <c r="AS76" s="80" t="str">
        <f t="shared" si="18"/>
        <v/>
      </c>
      <c r="AT76" s="79"/>
      <c r="AU76" s="80" t="str">
        <f t="shared" si="19"/>
        <v/>
      </c>
      <c r="AV76" s="79"/>
      <c r="AW76" s="80" t="str">
        <f t="shared" si="20"/>
        <v/>
      </c>
      <c r="AX76" s="90"/>
      <c r="AY76" s="80" t="str">
        <f t="shared" si="26"/>
        <v/>
      </c>
      <c r="AZ76" s="90"/>
      <c r="BA76" s="80" t="str">
        <f t="shared" si="27"/>
        <v/>
      </c>
    </row>
    <row r="77" spans="1:54" ht="20" customHeight="1" x14ac:dyDescent="0.2">
      <c r="A77" s="70"/>
      <c r="B77" s="71"/>
      <c r="C77" s="72"/>
      <c r="D77" s="73" t="s">
        <v>38</v>
      </c>
      <c r="E77" s="74" t="s">
        <v>265</v>
      </c>
      <c r="F77" s="74" t="s">
        <v>266</v>
      </c>
      <c r="G77" s="73">
        <v>2015</v>
      </c>
      <c r="H77" s="75">
        <v>10</v>
      </c>
      <c r="I77" s="87">
        <v>11</v>
      </c>
      <c r="J77" s="88" t="s">
        <v>267</v>
      </c>
      <c r="K77" s="89" t="s">
        <v>63</v>
      </c>
      <c r="L77" s="96">
        <v>1</v>
      </c>
      <c r="M77" s="97">
        <f t="shared" si="21"/>
        <v>9.0909090909090917</v>
      </c>
      <c r="N77" s="79"/>
      <c r="O77" s="80" t="str">
        <f t="shared" si="7"/>
        <v/>
      </c>
      <c r="P77" s="79"/>
      <c r="Q77" s="80" t="str">
        <f t="shared" si="22"/>
        <v/>
      </c>
      <c r="R77" s="79"/>
      <c r="S77" s="80" t="str">
        <f t="shared" si="23"/>
        <v/>
      </c>
      <c r="T77" s="79"/>
      <c r="U77" s="80" t="str">
        <f t="shared" si="8"/>
        <v/>
      </c>
      <c r="V77" s="79"/>
      <c r="W77" s="80" t="str">
        <f t="shared" si="24"/>
        <v/>
      </c>
      <c r="X77" s="79"/>
      <c r="Y77" s="80" t="str">
        <f t="shared" si="9"/>
        <v/>
      </c>
      <c r="Z77" s="79"/>
      <c r="AA77" s="80" t="str">
        <f t="shared" si="25"/>
        <v/>
      </c>
      <c r="AB77" s="79"/>
      <c r="AC77" s="80" t="str">
        <f t="shared" si="10"/>
        <v/>
      </c>
      <c r="AD77" s="79"/>
      <c r="AE77" s="80" t="str">
        <f t="shared" si="11"/>
        <v/>
      </c>
      <c r="AF77" s="79"/>
      <c r="AG77" s="80" t="str">
        <f t="shared" si="12"/>
        <v/>
      </c>
      <c r="AH77" s="79"/>
      <c r="AI77" s="80" t="str">
        <f t="shared" si="13"/>
        <v/>
      </c>
      <c r="AJ77" s="79"/>
      <c r="AK77" s="80" t="str">
        <f t="shared" si="14"/>
        <v/>
      </c>
      <c r="AL77" s="79"/>
      <c r="AM77" s="80" t="str">
        <f t="shared" si="15"/>
        <v/>
      </c>
      <c r="AN77" s="79"/>
      <c r="AO77" s="80" t="str">
        <f t="shared" si="16"/>
        <v/>
      </c>
      <c r="AP77" s="79"/>
      <c r="AQ77" s="80" t="str">
        <f t="shared" si="17"/>
        <v/>
      </c>
      <c r="AR77" s="79"/>
      <c r="AS77" s="80" t="str">
        <f t="shared" si="18"/>
        <v/>
      </c>
      <c r="AT77" s="79"/>
      <c r="AU77" s="80" t="str">
        <f t="shared" si="19"/>
        <v/>
      </c>
      <c r="AV77" s="79"/>
      <c r="AW77" s="80" t="str">
        <f t="shared" si="20"/>
        <v/>
      </c>
      <c r="AX77" s="90"/>
      <c r="AY77" s="80" t="str">
        <f t="shared" si="26"/>
        <v/>
      </c>
      <c r="AZ77" s="90">
        <v>3</v>
      </c>
      <c r="BA77" s="80">
        <f t="shared" si="27"/>
        <v>27.27272727272727</v>
      </c>
      <c r="BB77" s="1" t="s">
        <v>268</v>
      </c>
    </row>
    <row r="78" spans="1:54" ht="20" customHeight="1" x14ac:dyDescent="0.2">
      <c r="A78" s="70"/>
      <c r="B78" s="71"/>
      <c r="C78" s="72"/>
      <c r="D78" s="73" t="s">
        <v>38</v>
      </c>
      <c r="E78" s="74" t="s">
        <v>269</v>
      </c>
      <c r="F78" s="74" t="s">
        <v>270</v>
      </c>
      <c r="G78" s="73">
        <v>1998</v>
      </c>
      <c r="H78" s="75"/>
      <c r="I78" s="87">
        <v>22</v>
      </c>
      <c r="J78" s="88" t="s">
        <v>72</v>
      </c>
      <c r="K78" s="89" t="s">
        <v>220</v>
      </c>
      <c r="L78" s="79"/>
      <c r="M78" s="80"/>
      <c r="N78" s="79"/>
      <c r="O78" s="80" t="str">
        <f t="shared" si="7"/>
        <v/>
      </c>
      <c r="P78" s="79"/>
      <c r="Q78" s="80" t="str">
        <f t="shared" si="22"/>
        <v/>
      </c>
      <c r="R78" s="79"/>
      <c r="S78" s="80" t="str">
        <f t="shared" si="23"/>
        <v/>
      </c>
      <c r="T78" s="79"/>
      <c r="U78" s="80" t="str">
        <f t="shared" si="8"/>
        <v/>
      </c>
      <c r="V78" s="79">
        <v>1</v>
      </c>
      <c r="W78" s="80">
        <f t="shared" si="24"/>
        <v>4.5454545454545459</v>
      </c>
      <c r="X78" s="79"/>
      <c r="Y78" s="80" t="str">
        <f t="shared" si="9"/>
        <v/>
      </c>
      <c r="Z78" s="79"/>
      <c r="AA78" s="80" t="str">
        <f t="shared" si="25"/>
        <v/>
      </c>
      <c r="AB78" s="79"/>
      <c r="AC78" s="80" t="str">
        <f t="shared" si="10"/>
        <v/>
      </c>
      <c r="AD78" s="79"/>
      <c r="AE78" s="80" t="str">
        <f t="shared" si="11"/>
        <v/>
      </c>
      <c r="AF78" s="79"/>
      <c r="AG78" s="80" t="str">
        <f t="shared" si="12"/>
        <v/>
      </c>
      <c r="AH78" s="79"/>
      <c r="AI78" s="80" t="str">
        <f t="shared" si="13"/>
        <v/>
      </c>
      <c r="AJ78" s="79"/>
      <c r="AK78" s="80" t="str">
        <f t="shared" si="14"/>
        <v/>
      </c>
      <c r="AL78" s="79"/>
      <c r="AM78" s="80" t="str">
        <f t="shared" si="15"/>
        <v/>
      </c>
      <c r="AN78" s="79"/>
      <c r="AO78" s="80" t="str">
        <f t="shared" si="16"/>
        <v/>
      </c>
      <c r="AP78" s="79"/>
      <c r="AQ78" s="80" t="str">
        <f t="shared" si="17"/>
        <v/>
      </c>
      <c r="AR78" s="79"/>
      <c r="AS78" s="80" t="str">
        <f t="shared" si="18"/>
        <v/>
      </c>
      <c r="AT78" s="79"/>
      <c r="AU78" s="80" t="str">
        <f t="shared" si="19"/>
        <v/>
      </c>
      <c r="AV78" s="79"/>
      <c r="AW78" s="80" t="str">
        <f t="shared" si="20"/>
        <v/>
      </c>
      <c r="AX78" s="90"/>
      <c r="AY78" s="80" t="str">
        <f t="shared" si="26"/>
        <v/>
      </c>
      <c r="AZ78" s="90"/>
      <c r="BA78" s="80"/>
    </row>
    <row r="79" spans="1:54" ht="20" customHeight="1" x14ac:dyDescent="0.2">
      <c r="A79" s="70"/>
      <c r="B79" s="84"/>
      <c r="C79" s="85"/>
      <c r="D79" s="73" t="s">
        <v>38</v>
      </c>
      <c r="E79" s="74" t="s">
        <v>271</v>
      </c>
      <c r="F79" s="74" t="s">
        <v>272</v>
      </c>
      <c r="G79" s="73">
        <v>1994</v>
      </c>
      <c r="H79" s="75">
        <v>292</v>
      </c>
      <c r="I79" s="87">
        <v>15</v>
      </c>
      <c r="J79" s="88" t="s">
        <v>273</v>
      </c>
      <c r="K79" s="89"/>
      <c r="L79" s="79"/>
      <c r="M79" s="80" t="str">
        <f t="shared" ref="M79:M137" si="28">IF((ISERROR((L79/$I79)*100)), "", IF(AND(NOT(ISERROR((L79/$I79)*100)),((L79/$I79)*100) &lt;&gt; 0), (L79/$I79)*100, ""))</f>
        <v/>
      </c>
      <c r="N79" s="79"/>
      <c r="O79" s="80" t="str">
        <f t="shared" si="7"/>
        <v/>
      </c>
      <c r="P79" s="79"/>
      <c r="Q79" s="80" t="str">
        <f t="shared" si="22"/>
        <v/>
      </c>
      <c r="R79" s="79"/>
      <c r="S79" s="80" t="str">
        <f t="shared" si="23"/>
        <v/>
      </c>
      <c r="T79" s="79"/>
      <c r="U79" s="80" t="str">
        <f t="shared" si="8"/>
        <v/>
      </c>
      <c r="V79" s="79"/>
      <c r="W79" s="80" t="str">
        <f t="shared" si="24"/>
        <v/>
      </c>
      <c r="X79" s="79"/>
      <c r="Y79" s="80" t="str">
        <f t="shared" si="9"/>
        <v/>
      </c>
      <c r="Z79" s="79"/>
      <c r="AA79" s="80" t="str">
        <f t="shared" si="25"/>
        <v/>
      </c>
      <c r="AB79" s="79"/>
      <c r="AC79" s="80" t="str">
        <f t="shared" si="10"/>
        <v/>
      </c>
      <c r="AD79" s="79"/>
      <c r="AE79" s="80" t="str">
        <f t="shared" si="11"/>
        <v/>
      </c>
      <c r="AF79" s="79"/>
      <c r="AG79" s="80" t="str">
        <f t="shared" si="12"/>
        <v/>
      </c>
      <c r="AH79" s="79"/>
      <c r="AI79" s="80" t="str">
        <f t="shared" si="13"/>
        <v/>
      </c>
      <c r="AJ79" s="79"/>
      <c r="AK79" s="80" t="str">
        <f t="shared" si="14"/>
        <v/>
      </c>
      <c r="AL79" s="79"/>
      <c r="AM79" s="80" t="str">
        <f t="shared" si="15"/>
        <v/>
      </c>
      <c r="AN79" s="79"/>
      <c r="AO79" s="80" t="str">
        <f t="shared" si="16"/>
        <v/>
      </c>
      <c r="AP79" s="79"/>
      <c r="AQ79" s="80" t="str">
        <f t="shared" si="17"/>
        <v/>
      </c>
      <c r="AR79" s="79"/>
      <c r="AS79" s="80" t="str">
        <f t="shared" si="18"/>
        <v/>
      </c>
      <c r="AT79" s="79"/>
      <c r="AU79" s="80" t="str">
        <f t="shared" si="19"/>
        <v/>
      </c>
      <c r="AV79" s="79"/>
      <c r="AW79" s="80" t="str">
        <f t="shared" si="20"/>
        <v/>
      </c>
      <c r="AX79" s="90"/>
      <c r="AY79" s="80" t="str">
        <f t="shared" si="26"/>
        <v/>
      </c>
      <c r="AZ79" s="90"/>
      <c r="BA79" s="80" t="str">
        <f t="shared" ref="BA79:BA137" si="29">IF((ISERROR((AZ79/$I79)*100)), "", IF(AND(NOT(ISERROR((AZ79/$I79)*100)),((AZ79/$I79)*100) &lt;&gt; 0), (AZ79/$I79)*100, ""))</f>
        <v/>
      </c>
      <c r="BB79" s="1" t="s">
        <v>274</v>
      </c>
    </row>
    <row r="80" spans="1:54" ht="20" customHeight="1" x14ac:dyDescent="0.2">
      <c r="A80" s="70"/>
      <c r="B80" s="71"/>
      <c r="C80" s="72"/>
      <c r="D80" s="73" t="s">
        <v>38</v>
      </c>
      <c r="E80" s="74" t="s">
        <v>275</v>
      </c>
      <c r="F80" s="74" t="s">
        <v>276</v>
      </c>
      <c r="G80" s="73">
        <v>2000</v>
      </c>
      <c r="H80" s="75">
        <v>146</v>
      </c>
      <c r="I80" s="87">
        <v>42</v>
      </c>
      <c r="J80" s="88" t="s">
        <v>277</v>
      </c>
      <c r="K80" s="89"/>
      <c r="L80" s="79"/>
      <c r="M80" s="80" t="str">
        <f t="shared" si="28"/>
        <v/>
      </c>
      <c r="N80" s="79"/>
      <c r="O80" s="80" t="str">
        <f t="shared" si="7"/>
        <v/>
      </c>
      <c r="P80" s="79"/>
      <c r="Q80" s="80" t="str">
        <f t="shared" si="22"/>
        <v/>
      </c>
      <c r="R80" s="79"/>
      <c r="S80" s="80" t="str">
        <f t="shared" si="23"/>
        <v/>
      </c>
      <c r="T80" s="79"/>
      <c r="U80" s="80" t="str">
        <f t="shared" si="8"/>
        <v/>
      </c>
      <c r="V80" s="79">
        <v>1</v>
      </c>
      <c r="W80" s="80">
        <f t="shared" si="24"/>
        <v>2.3809523809523809</v>
      </c>
      <c r="X80" s="79"/>
      <c r="Y80" s="80" t="str">
        <f t="shared" si="9"/>
        <v/>
      </c>
      <c r="Z80" s="79"/>
      <c r="AA80" s="80" t="str">
        <f t="shared" si="25"/>
        <v/>
      </c>
      <c r="AB80" s="79"/>
      <c r="AC80" s="80" t="str">
        <f t="shared" si="10"/>
        <v/>
      </c>
      <c r="AD80" s="79"/>
      <c r="AE80" s="80" t="str">
        <f t="shared" si="11"/>
        <v/>
      </c>
      <c r="AF80" s="79"/>
      <c r="AG80" s="80" t="str">
        <f t="shared" si="12"/>
        <v/>
      </c>
      <c r="AH80" s="79"/>
      <c r="AI80" s="80" t="str">
        <f t="shared" si="13"/>
        <v/>
      </c>
      <c r="AJ80" s="79"/>
      <c r="AK80" s="80" t="str">
        <f t="shared" si="14"/>
        <v/>
      </c>
      <c r="AL80" s="79"/>
      <c r="AM80" s="80" t="str">
        <f t="shared" si="15"/>
        <v/>
      </c>
      <c r="AN80" s="79"/>
      <c r="AO80" s="80" t="str">
        <f t="shared" si="16"/>
        <v/>
      </c>
      <c r="AP80" s="79"/>
      <c r="AQ80" s="80" t="str">
        <f t="shared" si="17"/>
        <v/>
      </c>
      <c r="AR80" s="79"/>
      <c r="AS80" s="80" t="str">
        <f t="shared" si="18"/>
        <v/>
      </c>
      <c r="AT80" s="79"/>
      <c r="AU80" s="80" t="str">
        <f t="shared" si="19"/>
        <v/>
      </c>
      <c r="AV80" s="79"/>
      <c r="AW80" s="80" t="str">
        <f t="shared" si="20"/>
        <v/>
      </c>
      <c r="AX80" s="90"/>
      <c r="AY80" s="80" t="str">
        <f t="shared" si="26"/>
        <v/>
      </c>
      <c r="AZ80" s="90"/>
      <c r="BA80" s="80" t="str">
        <f t="shared" si="29"/>
        <v/>
      </c>
      <c r="BB80" s="1" t="s">
        <v>278</v>
      </c>
    </row>
    <row r="81" spans="1:54" ht="20" customHeight="1" x14ac:dyDescent="0.2">
      <c r="A81" s="98"/>
      <c r="B81" s="84"/>
      <c r="C81" s="85"/>
      <c r="D81" s="73"/>
      <c r="E81" s="74" t="s">
        <v>279</v>
      </c>
      <c r="F81" s="74" t="s">
        <v>280</v>
      </c>
      <c r="G81" s="73">
        <v>2001</v>
      </c>
      <c r="H81" s="75"/>
      <c r="I81" s="87">
        <v>1</v>
      </c>
      <c r="J81" s="88"/>
      <c r="K81" s="89" t="s">
        <v>281</v>
      </c>
      <c r="L81" s="79"/>
      <c r="M81" s="80"/>
      <c r="N81" s="79"/>
      <c r="O81" s="80"/>
      <c r="P81" s="79"/>
      <c r="Q81" s="80"/>
      <c r="R81" s="79"/>
      <c r="S81" s="80"/>
      <c r="T81" s="79"/>
      <c r="U81" s="80"/>
      <c r="V81" s="79"/>
      <c r="W81" s="80"/>
      <c r="X81" s="79"/>
      <c r="Y81" s="80"/>
      <c r="Z81" s="79"/>
      <c r="AA81" s="80"/>
      <c r="AB81" s="79"/>
      <c r="AC81" s="80"/>
      <c r="AD81" s="79"/>
      <c r="AE81" s="80"/>
      <c r="AF81" s="79"/>
      <c r="AG81" s="80"/>
      <c r="AH81" s="79"/>
      <c r="AI81" s="80"/>
      <c r="AJ81" s="79"/>
      <c r="AK81" s="80"/>
      <c r="AL81" s="79"/>
      <c r="AM81" s="80"/>
      <c r="AN81" s="79"/>
      <c r="AO81" s="80"/>
      <c r="AP81" s="79"/>
      <c r="AQ81" s="80"/>
      <c r="AR81" s="79"/>
      <c r="AS81" s="80"/>
      <c r="AT81" s="79"/>
      <c r="AU81" s="80"/>
      <c r="AV81" s="79"/>
      <c r="AW81" s="80"/>
      <c r="AX81" s="90"/>
      <c r="AY81" s="80"/>
      <c r="AZ81" s="90"/>
      <c r="BA81" s="80"/>
    </row>
    <row r="82" spans="1:54" ht="20" customHeight="1" x14ac:dyDescent="0.2">
      <c r="A82" s="70"/>
      <c r="B82" s="84"/>
      <c r="C82" s="85"/>
      <c r="D82" s="92" t="s">
        <v>249</v>
      </c>
      <c r="E82" s="93" t="s">
        <v>282</v>
      </c>
      <c r="F82" s="93" t="s">
        <v>283</v>
      </c>
      <c r="G82" s="92">
        <v>1996</v>
      </c>
      <c r="H82" s="94">
        <v>187</v>
      </c>
      <c r="I82" s="87">
        <v>100</v>
      </c>
      <c r="J82" s="88" t="s">
        <v>284</v>
      </c>
      <c r="K82" s="89"/>
      <c r="L82" s="79"/>
      <c r="M82" s="80" t="str">
        <f t="shared" si="28"/>
        <v/>
      </c>
      <c r="N82" s="79"/>
      <c r="O82" s="80" t="str">
        <f t="shared" ref="O82:O120" si="30">IF((ISERROR((N82/$I82)*100)), "", IF(AND(NOT(ISERROR((N82/$I82)*100)),((N82/$I82)*100) &lt;&gt; 0), (N82/$I82)*100, ""))</f>
        <v/>
      </c>
      <c r="P82" s="79"/>
      <c r="Q82" s="80" t="str">
        <f t="shared" si="22"/>
        <v/>
      </c>
      <c r="R82" s="79"/>
      <c r="S82" s="80" t="str">
        <f t="shared" si="23"/>
        <v/>
      </c>
      <c r="T82" s="79"/>
      <c r="U82" s="80" t="str">
        <f t="shared" ref="U82:U120" si="31">IF((ISERROR((T82/$I82)*100)), "", IF(AND(NOT(ISERROR((T82/$I82)*100)),((T82/$I82)*100) &lt;&gt; 0), (T82/$I82)*100, ""))</f>
        <v/>
      </c>
      <c r="V82" s="79"/>
      <c r="W82" s="80" t="str">
        <f t="shared" si="24"/>
        <v/>
      </c>
      <c r="X82" s="79"/>
      <c r="Y82" s="80" t="str">
        <f t="shared" ref="Y82:Y120" si="32">IF((ISERROR((X82/$I82)*100)), "", IF(AND(NOT(ISERROR((X82/$I82)*100)),((X82/$I82)*100) &lt;&gt; 0), (X82/$I82)*100, ""))</f>
        <v/>
      </c>
      <c r="Z82" s="79"/>
      <c r="AA82" s="80" t="str">
        <f t="shared" si="25"/>
        <v/>
      </c>
      <c r="AB82" s="79"/>
      <c r="AC82" s="80" t="str">
        <f t="shared" ref="AC82:AC120" si="33">IF((ISERROR((AB82/$I82)*100)), "", IF(AND(NOT(ISERROR((AB82/$I82)*100)),((AB82/$I82)*100) &lt;&gt; 0), (AB82/$I82)*100, ""))</f>
        <v/>
      </c>
      <c r="AD82" s="79"/>
      <c r="AE82" s="80" t="str">
        <f t="shared" ref="AE82:AE120" si="34">IF((ISERROR((AD82/$I82)*100)), "", IF(AND(NOT(ISERROR((AD82/$I82)*100)),((AD82/$I82)*100) &lt;&gt; 0), (AD82/$I82)*100, ""))</f>
        <v/>
      </c>
      <c r="AF82" s="79"/>
      <c r="AG82" s="80" t="str">
        <f t="shared" ref="AG82:AG120" si="35">IF((ISERROR((AF82/$I82)*100)), "", IF(AND(NOT(ISERROR((AF82/$I82)*100)),((AF82/$I82)*100) &lt;&gt; 0), (AF82/$I82)*100, ""))</f>
        <v/>
      </c>
      <c r="AH82" s="79"/>
      <c r="AI82" s="80" t="str">
        <f t="shared" ref="AI82:AI120" si="36">IF((ISERROR((AH82/$I82)*100)), "", IF(AND(NOT(ISERROR((AH82/$I82)*100)),((AH82/$I82)*100) &lt;&gt; 0), (AH82/$I82)*100, ""))</f>
        <v/>
      </c>
      <c r="AJ82" s="79"/>
      <c r="AK82" s="80" t="str">
        <f t="shared" ref="AK82:AK120" si="37">IF((ISERROR((AJ82/$I82)*100)), "", IF(AND(NOT(ISERROR((AJ82/$I82)*100)),((AJ82/$I82)*100) &lt;&gt; 0), (AJ82/$I82)*100, ""))</f>
        <v/>
      </c>
      <c r="AL82" s="79"/>
      <c r="AM82" s="80" t="str">
        <f t="shared" ref="AM82:AM120" si="38">IF((ISERROR((AL82/$I82)*100)), "", IF(AND(NOT(ISERROR((AL82/$I82)*100)),((AL82/$I82)*100) &lt;&gt; 0), (AL82/$I82)*100, ""))</f>
        <v/>
      </c>
      <c r="AN82" s="79"/>
      <c r="AO82" s="80" t="str">
        <f t="shared" ref="AO82:AO120" si="39">IF((ISERROR((AN82/$I82)*100)), "", IF(AND(NOT(ISERROR((AN82/$I82)*100)),((AN82/$I82)*100) &lt;&gt; 0), (AN82/$I82)*100, ""))</f>
        <v/>
      </c>
      <c r="AP82" s="79"/>
      <c r="AQ82" s="80" t="str">
        <f t="shared" ref="AQ82:AQ120" si="40">IF((ISERROR((AP82/$I82)*100)), "", IF(AND(NOT(ISERROR((AP82/$I82)*100)),((AP82/$I82)*100) &lt;&gt; 0), (AP82/$I82)*100, ""))</f>
        <v/>
      </c>
      <c r="AR82" s="79"/>
      <c r="AS82" s="80" t="str">
        <f t="shared" ref="AS82:AS120" si="41">IF((ISERROR((AR82/$I82)*100)), "", IF(AND(NOT(ISERROR((AR82/$I82)*100)),((AR82/$I82)*100) &lt;&gt; 0), (AR82/$I82)*100, ""))</f>
        <v/>
      </c>
      <c r="AT82" s="79"/>
      <c r="AU82" s="80" t="str">
        <f t="shared" ref="AU82:AU120" si="42">IF((ISERROR((AT82/$I82)*100)), "", IF(AND(NOT(ISERROR((AT82/$I82)*100)),((AT82/$I82)*100) &lt;&gt; 0), (AT82/$I82)*100, ""))</f>
        <v/>
      </c>
      <c r="AV82" s="79"/>
      <c r="AW82" s="80" t="str">
        <f t="shared" ref="AW82:AW120" si="43">IF((ISERROR((AV82/$I82)*100)), "", IF(AND(NOT(ISERROR((AV82/$I82)*100)),((AV82/$I82)*100) &lt;&gt; 0), (AV82/$I82)*100, ""))</f>
        <v/>
      </c>
      <c r="AX82" s="90"/>
      <c r="AY82" s="80" t="str">
        <f t="shared" si="26"/>
        <v/>
      </c>
      <c r="AZ82" s="90"/>
      <c r="BA82" s="80" t="str">
        <f t="shared" si="29"/>
        <v/>
      </c>
      <c r="BB82" s="1" t="s">
        <v>285</v>
      </c>
    </row>
    <row r="83" spans="1:54" ht="20" customHeight="1" x14ac:dyDescent="0.2">
      <c r="A83" s="70"/>
      <c r="B83" s="84"/>
      <c r="C83" s="85"/>
      <c r="D83" s="73" t="s">
        <v>38</v>
      </c>
      <c r="E83" s="74" t="s">
        <v>286</v>
      </c>
      <c r="F83" s="74" t="s">
        <v>287</v>
      </c>
      <c r="G83" s="73">
        <v>2000</v>
      </c>
      <c r="H83" s="75">
        <v>79</v>
      </c>
      <c r="I83" s="87">
        <v>10</v>
      </c>
      <c r="J83" s="88" t="s">
        <v>180</v>
      </c>
      <c r="K83" s="89"/>
      <c r="L83" s="79"/>
      <c r="M83" s="80" t="str">
        <f t="shared" si="28"/>
        <v/>
      </c>
      <c r="N83" s="79"/>
      <c r="O83" s="80" t="str">
        <f t="shared" si="30"/>
        <v/>
      </c>
      <c r="P83" s="79"/>
      <c r="Q83" s="80" t="str">
        <f t="shared" si="22"/>
        <v/>
      </c>
      <c r="R83" s="79"/>
      <c r="S83" s="80" t="str">
        <f t="shared" si="23"/>
        <v/>
      </c>
      <c r="T83" s="79"/>
      <c r="U83" s="80" t="str">
        <f t="shared" si="31"/>
        <v/>
      </c>
      <c r="V83" s="79"/>
      <c r="W83" s="80" t="str">
        <f t="shared" si="24"/>
        <v/>
      </c>
      <c r="X83" s="79"/>
      <c r="Y83" s="80" t="str">
        <f t="shared" si="32"/>
        <v/>
      </c>
      <c r="Z83" s="79"/>
      <c r="AA83" s="80" t="str">
        <f t="shared" si="25"/>
        <v/>
      </c>
      <c r="AB83" s="79"/>
      <c r="AC83" s="80" t="str">
        <f t="shared" si="33"/>
        <v/>
      </c>
      <c r="AD83" s="79"/>
      <c r="AE83" s="80" t="str">
        <f t="shared" si="34"/>
        <v/>
      </c>
      <c r="AF83" s="79"/>
      <c r="AG83" s="80" t="str">
        <f t="shared" si="35"/>
        <v/>
      </c>
      <c r="AH83" s="79"/>
      <c r="AI83" s="80" t="str">
        <f t="shared" si="36"/>
        <v/>
      </c>
      <c r="AJ83" s="79"/>
      <c r="AK83" s="80" t="str">
        <f t="shared" si="37"/>
        <v/>
      </c>
      <c r="AL83" s="79"/>
      <c r="AM83" s="80" t="str">
        <f t="shared" si="38"/>
        <v/>
      </c>
      <c r="AN83" s="79"/>
      <c r="AO83" s="80" t="str">
        <f t="shared" si="39"/>
        <v/>
      </c>
      <c r="AP83" s="79"/>
      <c r="AQ83" s="80" t="str">
        <f t="shared" si="40"/>
        <v/>
      </c>
      <c r="AR83" s="79"/>
      <c r="AS83" s="80" t="str">
        <f t="shared" si="41"/>
        <v/>
      </c>
      <c r="AT83" s="79"/>
      <c r="AU83" s="80" t="str">
        <f t="shared" si="42"/>
        <v/>
      </c>
      <c r="AV83" s="79"/>
      <c r="AW83" s="80" t="str">
        <f t="shared" si="43"/>
        <v/>
      </c>
      <c r="AX83" s="90"/>
      <c r="AY83" s="80" t="str">
        <f t="shared" si="26"/>
        <v/>
      </c>
      <c r="AZ83" s="90"/>
      <c r="BA83" s="80" t="str">
        <f t="shared" si="29"/>
        <v/>
      </c>
      <c r="BB83" s="1" t="s">
        <v>136</v>
      </c>
    </row>
    <row r="84" spans="1:54" ht="20" customHeight="1" x14ac:dyDescent="0.2">
      <c r="A84" s="98"/>
      <c r="B84" s="71"/>
      <c r="C84" s="72"/>
      <c r="D84" s="73" t="s">
        <v>38</v>
      </c>
      <c r="E84" s="74" t="s">
        <v>288</v>
      </c>
      <c r="F84" s="74" t="s">
        <v>289</v>
      </c>
      <c r="G84" s="73">
        <v>2000</v>
      </c>
      <c r="H84" s="75"/>
      <c r="I84" s="87">
        <v>19</v>
      </c>
      <c r="J84" s="88" t="s">
        <v>176</v>
      </c>
      <c r="K84" s="89" t="s">
        <v>121</v>
      </c>
      <c r="L84" s="79"/>
      <c r="M84" s="80"/>
      <c r="N84" s="79"/>
      <c r="O84" s="80"/>
      <c r="P84" s="79"/>
      <c r="Q84" s="80"/>
      <c r="R84" s="79"/>
      <c r="S84" s="80"/>
      <c r="T84" s="79"/>
      <c r="U84" s="80"/>
      <c r="V84" s="79"/>
      <c r="W84" s="80"/>
      <c r="X84" s="79"/>
      <c r="Y84" s="80"/>
      <c r="Z84" s="79"/>
      <c r="AA84" s="80"/>
      <c r="AB84" s="79"/>
      <c r="AC84" s="80"/>
      <c r="AD84" s="79"/>
      <c r="AE84" s="80"/>
      <c r="AF84" s="79"/>
      <c r="AG84" s="80"/>
      <c r="AH84" s="79"/>
      <c r="AI84" s="80"/>
      <c r="AJ84" s="79"/>
      <c r="AK84" s="80"/>
      <c r="AL84" s="79"/>
      <c r="AM84" s="80"/>
      <c r="AN84" s="79"/>
      <c r="AO84" s="80"/>
      <c r="AP84" s="79"/>
      <c r="AQ84" s="80"/>
      <c r="AR84" s="79"/>
      <c r="AS84" s="80"/>
      <c r="AT84" s="79"/>
      <c r="AU84" s="80"/>
      <c r="AV84" s="79"/>
      <c r="AW84" s="80"/>
      <c r="AX84" s="90">
        <v>1</v>
      </c>
      <c r="AY84" s="80">
        <f t="shared" si="26"/>
        <v>5.2631578947368416</v>
      </c>
      <c r="AZ84" s="90"/>
      <c r="BA84" s="80"/>
      <c r="BB84" s="1" t="s">
        <v>290</v>
      </c>
    </row>
    <row r="85" spans="1:54" ht="20" customHeight="1" x14ac:dyDescent="0.2">
      <c r="A85" s="70"/>
      <c r="B85" s="71"/>
      <c r="C85" s="72"/>
      <c r="D85" s="73"/>
      <c r="E85" s="74" t="s">
        <v>291</v>
      </c>
      <c r="F85" s="74" t="s">
        <v>292</v>
      </c>
      <c r="G85" s="73">
        <v>2005</v>
      </c>
      <c r="H85" s="75"/>
      <c r="I85" s="87">
        <v>13</v>
      </c>
      <c r="J85" s="88" t="s">
        <v>293</v>
      </c>
      <c r="K85" s="89"/>
      <c r="L85" s="79"/>
      <c r="M85" s="80" t="str">
        <f t="shared" si="28"/>
        <v/>
      </c>
      <c r="N85" s="79"/>
      <c r="O85" s="80" t="str">
        <f t="shared" si="30"/>
        <v/>
      </c>
      <c r="P85" s="79"/>
      <c r="Q85" s="80" t="str">
        <f t="shared" si="22"/>
        <v/>
      </c>
      <c r="R85" s="79"/>
      <c r="S85" s="80" t="str">
        <f t="shared" si="23"/>
        <v/>
      </c>
      <c r="T85" s="79"/>
      <c r="U85" s="80" t="str">
        <f t="shared" si="31"/>
        <v/>
      </c>
      <c r="V85" s="79"/>
      <c r="W85" s="80" t="str">
        <f t="shared" si="24"/>
        <v/>
      </c>
      <c r="X85" s="79"/>
      <c r="Y85" s="80" t="str">
        <f t="shared" si="32"/>
        <v/>
      </c>
      <c r="Z85" s="79"/>
      <c r="AA85" s="80" t="str">
        <f t="shared" si="25"/>
        <v/>
      </c>
      <c r="AB85" s="79"/>
      <c r="AC85" s="80" t="str">
        <f t="shared" si="33"/>
        <v/>
      </c>
      <c r="AD85" s="79"/>
      <c r="AE85" s="80" t="str">
        <f t="shared" si="34"/>
        <v/>
      </c>
      <c r="AF85" s="79"/>
      <c r="AG85" s="80" t="str">
        <f t="shared" si="35"/>
        <v/>
      </c>
      <c r="AH85" s="79"/>
      <c r="AI85" s="80" t="str">
        <f t="shared" si="36"/>
        <v/>
      </c>
      <c r="AJ85" s="79"/>
      <c r="AK85" s="80" t="str">
        <f t="shared" si="37"/>
        <v/>
      </c>
      <c r="AL85" s="79"/>
      <c r="AM85" s="80" t="str">
        <f t="shared" si="38"/>
        <v/>
      </c>
      <c r="AN85" s="79"/>
      <c r="AO85" s="80" t="str">
        <f t="shared" si="39"/>
        <v/>
      </c>
      <c r="AP85" s="79"/>
      <c r="AQ85" s="80" t="str">
        <f t="shared" si="40"/>
        <v/>
      </c>
      <c r="AR85" s="79"/>
      <c r="AS85" s="80" t="str">
        <f t="shared" si="41"/>
        <v/>
      </c>
      <c r="AT85" s="79">
        <v>3</v>
      </c>
      <c r="AU85" s="80">
        <f t="shared" si="42"/>
        <v>23.076923076923077</v>
      </c>
      <c r="AV85" s="79"/>
      <c r="AW85" s="80" t="str">
        <f t="shared" si="43"/>
        <v/>
      </c>
      <c r="AX85" s="90">
        <v>1</v>
      </c>
      <c r="AY85" s="80">
        <f t="shared" si="26"/>
        <v>7.6923076923076925</v>
      </c>
      <c r="AZ85" s="90"/>
      <c r="BA85" s="80" t="str">
        <f t="shared" si="29"/>
        <v/>
      </c>
      <c r="BB85" s="1" t="s">
        <v>294</v>
      </c>
    </row>
    <row r="86" spans="1:54" ht="20" customHeight="1" x14ac:dyDescent="0.2">
      <c r="A86" s="98"/>
      <c r="B86" s="84"/>
      <c r="C86" s="73"/>
      <c r="D86" s="73" t="s">
        <v>38</v>
      </c>
      <c r="E86" s="74" t="s">
        <v>295</v>
      </c>
      <c r="F86" s="74" t="s">
        <v>296</v>
      </c>
      <c r="G86" s="73">
        <v>1998</v>
      </c>
      <c r="H86" s="75"/>
      <c r="I86" s="87">
        <v>18</v>
      </c>
      <c r="J86" s="88" t="s">
        <v>86</v>
      </c>
      <c r="K86" s="89"/>
      <c r="L86" s="79"/>
      <c r="M86" s="80"/>
      <c r="N86" s="79"/>
      <c r="O86" s="80"/>
      <c r="P86" s="79"/>
      <c r="Q86" s="80"/>
      <c r="R86" s="79"/>
      <c r="S86" s="80"/>
      <c r="T86" s="79"/>
      <c r="U86" s="80"/>
      <c r="V86" s="79"/>
      <c r="W86" s="80"/>
      <c r="X86" s="79"/>
      <c r="Y86" s="80"/>
      <c r="Z86" s="79"/>
      <c r="AA86" s="80"/>
      <c r="AB86" s="79"/>
      <c r="AC86" s="80"/>
      <c r="AD86" s="79"/>
      <c r="AE86" s="80"/>
      <c r="AF86" s="79"/>
      <c r="AG86" s="80"/>
      <c r="AH86" s="79"/>
      <c r="AI86" s="80"/>
      <c r="AJ86" s="79"/>
      <c r="AK86" s="80"/>
      <c r="AL86" s="79"/>
      <c r="AM86" s="80"/>
      <c r="AN86" s="79"/>
      <c r="AO86" s="80"/>
      <c r="AP86" s="79"/>
      <c r="AQ86" s="80"/>
      <c r="AR86" s="79"/>
      <c r="AS86" s="80"/>
      <c r="AT86" s="79"/>
      <c r="AU86" s="80"/>
      <c r="AV86" s="79"/>
      <c r="AW86" s="80"/>
      <c r="AX86" s="90"/>
      <c r="AY86" s="80"/>
      <c r="AZ86" s="90"/>
      <c r="BA86" s="80"/>
    </row>
    <row r="87" spans="1:54" ht="20" customHeight="1" x14ac:dyDescent="0.2">
      <c r="A87" s="70"/>
      <c r="B87" s="84"/>
      <c r="C87" s="73"/>
      <c r="D87" s="92"/>
      <c r="E87" s="93" t="s">
        <v>297</v>
      </c>
      <c r="F87" s="93" t="s">
        <v>298</v>
      </c>
      <c r="G87" s="92">
        <v>1997</v>
      </c>
      <c r="H87" s="94"/>
      <c r="I87" s="87"/>
      <c r="J87" s="88"/>
      <c r="K87" s="89"/>
      <c r="L87" s="79"/>
      <c r="M87" s="80" t="str">
        <f t="shared" si="28"/>
        <v/>
      </c>
      <c r="N87" s="79"/>
      <c r="O87" s="80" t="str">
        <f t="shared" si="30"/>
        <v/>
      </c>
      <c r="P87" s="79"/>
      <c r="Q87" s="80" t="str">
        <f t="shared" si="22"/>
        <v/>
      </c>
      <c r="R87" s="79"/>
      <c r="S87" s="80" t="str">
        <f t="shared" si="23"/>
        <v/>
      </c>
      <c r="T87" s="79"/>
      <c r="U87" s="80" t="str">
        <f t="shared" si="31"/>
        <v/>
      </c>
      <c r="V87" s="79"/>
      <c r="W87" s="80" t="str">
        <f t="shared" si="24"/>
        <v/>
      </c>
      <c r="X87" s="79"/>
      <c r="Y87" s="80" t="str">
        <f t="shared" si="32"/>
        <v/>
      </c>
      <c r="Z87" s="79"/>
      <c r="AA87" s="80" t="str">
        <f t="shared" si="25"/>
        <v/>
      </c>
      <c r="AB87" s="79"/>
      <c r="AC87" s="80" t="str">
        <f t="shared" si="33"/>
        <v/>
      </c>
      <c r="AD87" s="79"/>
      <c r="AE87" s="80" t="str">
        <f t="shared" si="34"/>
        <v/>
      </c>
      <c r="AF87" s="79"/>
      <c r="AG87" s="80" t="str">
        <f t="shared" si="35"/>
        <v/>
      </c>
      <c r="AH87" s="79"/>
      <c r="AI87" s="80" t="str">
        <f t="shared" si="36"/>
        <v/>
      </c>
      <c r="AJ87" s="79"/>
      <c r="AK87" s="80" t="str">
        <f t="shared" si="37"/>
        <v/>
      </c>
      <c r="AL87" s="79"/>
      <c r="AM87" s="80" t="str">
        <f t="shared" si="38"/>
        <v/>
      </c>
      <c r="AN87" s="79"/>
      <c r="AO87" s="80" t="str">
        <f t="shared" si="39"/>
        <v/>
      </c>
      <c r="AP87" s="79"/>
      <c r="AQ87" s="80" t="str">
        <f t="shared" si="40"/>
        <v/>
      </c>
      <c r="AR87" s="79"/>
      <c r="AS87" s="80" t="str">
        <f t="shared" si="41"/>
        <v/>
      </c>
      <c r="AT87" s="79"/>
      <c r="AU87" s="80" t="str">
        <f t="shared" si="42"/>
        <v/>
      </c>
      <c r="AV87" s="79"/>
      <c r="AW87" s="80" t="str">
        <f t="shared" si="43"/>
        <v/>
      </c>
      <c r="AX87" s="90"/>
      <c r="AY87" s="80" t="str">
        <f t="shared" si="26"/>
        <v/>
      </c>
      <c r="AZ87" s="90"/>
      <c r="BA87" s="80" t="str">
        <f t="shared" si="29"/>
        <v/>
      </c>
    </row>
    <row r="88" spans="1:54" ht="20" customHeight="1" x14ac:dyDescent="0.2">
      <c r="A88" s="70"/>
      <c r="B88" s="71"/>
      <c r="C88" s="85"/>
      <c r="D88" s="73" t="s">
        <v>38</v>
      </c>
      <c r="E88" s="74" t="s">
        <v>299</v>
      </c>
      <c r="F88" s="74" t="s">
        <v>300</v>
      </c>
      <c r="G88" s="73">
        <v>2001</v>
      </c>
      <c r="H88" s="75">
        <v>170</v>
      </c>
      <c r="I88" s="87">
        <v>20</v>
      </c>
      <c r="J88" s="88" t="s">
        <v>90</v>
      </c>
      <c r="K88" s="89" t="s">
        <v>63</v>
      </c>
      <c r="L88" s="79"/>
      <c r="M88" s="80" t="str">
        <f t="shared" si="28"/>
        <v/>
      </c>
      <c r="N88" s="79"/>
      <c r="O88" s="80" t="str">
        <f t="shared" si="30"/>
        <v/>
      </c>
      <c r="P88" s="79"/>
      <c r="Q88" s="80" t="str">
        <f t="shared" si="22"/>
        <v/>
      </c>
      <c r="R88" s="79"/>
      <c r="S88" s="80" t="str">
        <f t="shared" si="23"/>
        <v/>
      </c>
      <c r="T88" s="79"/>
      <c r="U88" s="80" t="str">
        <f t="shared" si="31"/>
        <v/>
      </c>
      <c r="V88" s="79"/>
      <c r="W88" s="80" t="str">
        <f t="shared" si="24"/>
        <v/>
      </c>
      <c r="X88" s="79"/>
      <c r="Y88" s="80" t="str">
        <f t="shared" si="32"/>
        <v/>
      </c>
      <c r="Z88" s="79"/>
      <c r="AA88" s="80" t="str">
        <f t="shared" si="25"/>
        <v/>
      </c>
      <c r="AB88" s="79"/>
      <c r="AC88" s="80" t="str">
        <f t="shared" si="33"/>
        <v/>
      </c>
      <c r="AD88" s="79"/>
      <c r="AE88" s="80" t="str">
        <f t="shared" si="34"/>
        <v/>
      </c>
      <c r="AF88" s="79"/>
      <c r="AG88" s="80" t="str">
        <f t="shared" si="35"/>
        <v/>
      </c>
      <c r="AH88" s="79"/>
      <c r="AI88" s="80" t="str">
        <f t="shared" si="36"/>
        <v/>
      </c>
      <c r="AJ88" s="79"/>
      <c r="AK88" s="80" t="str">
        <f t="shared" si="37"/>
        <v/>
      </c>
      <c r="AL88" s="79"/>
      <c r="AM88" s="80" t="str">
        <f t="shared" si="38"/>
        <v/>
      </c>
      <c r="AN88" s="79"/>
      <c r="AO88" s="80" t="str">
        <f t="shared" si="39"/>
        <v/>
      </c>
      <c r="AP88" s="79"/>
      <c r="AQ88" s="80" t="str">
        <f t="shared" si="40"/>
        <v/>
      </c>
      <c r="AR88" s="79"/>
      <c r="AS88" s="80" t="str">
        <f t="shared" si="41"/>
        <v/>
      </c>
      <c r="AT88" s="79"/>
      <c r="AU88" s="80" t="str">
        <f t="shared" si="42"/>
        <v/>
      </c>
      <c r="AV88" s="79"/>
      <c r="AW88" s="80" t="str">
        <f t="shared" si="43"/>
        <v/>
      </c>
      <c r="AX88" s="90"/>
      <c r="AY88" s="80" t="str">
        <f t="shared" si="26"/>
        <v/>
      </c>
      <c r="AZ88" s="90"/>
      <c r="BA88" s="80" t="str">
        <f t="shared" si="29"/>
        <v/>
      </c>
      <c r="BB88" s="1" t="s">
        <v>204</v>
      </c>
    </row>
    <row r="89" spans="1:54" ht="20" customHeight="1" x14ac:dyDescent="0.2">
      <c r="A89" s="70"/>
      <c r="B89" s="84"/>
      <c r="C89" s="73"/>
      <c r="D89" s="92" t="s">
        <v>77</v>
      </c>
      <c r="E89" s="93" t="s">
        <v>301</v>
      </c>
      <c r="F89" s="93" t="s">
        <v>302</v>
      </c>
      <c r="G89" s="92">
        <v>2015</v>
      </c>
      <c r="H89" s="94">
        <v>22</v>
      </c>
      <c r="I89" s="87"/>
      <c r="J89" s="88"/>
      <c r="K89" s="89"/>
      <c r="L89" s="79"/>
      <c r="M89" s="80" t="str">
        <f t="shared" si="28"/>
        <v/>
      </c>
      <c r="N89" s="79"/>
      <c r="O89" s="80" t="str">
        <f t="shared" si="30"/>
        <v/>
      </c>
      <c r="P89" s="79"/>
      <c r="Q89" s="80" t="str">
        <f t="shared" si="22"/>
        <v/>
      </c>
      <c r="R89" s="79"/>
      <c r="S89" s="80" t="str">
        <f t="shared" si="23"/>
        <v/>
      </c>
      <c r="T89" s="79"/>
      <c r="U89" s="80" t="str">
        <f t="shared" si="31"/>
        <v/>
      </c>
      <c r="V89" s="79"/>
      <c r="W89" s="80" t="str">
        <f t="shared" si="24"/>
        <v/>
      </c>
      <c r="X89" s="79"/>
      <c r="Y89" s="80" t="str">
        <f t="shared" si="32"/>
        <v/>
      </c>
      <c r="Z89" s="79"/>
      <c r="AA89" s="80" t="str">
        <f t="shared" si="25"/>
        <v/>
      </c>
      <c r="AB89" s="79"/>
      <c r="AC89" s="80" t="str">
        <f t="shared" si="33"/>
        <v/>
      </c>
      <c r="AD89" s="79"/>
      <c r="AE89" s="80" t="str">
        <f t="shared" si="34"/>
        <v/>
      </c>
      <c r="AF89" s="79"/>
      <c r="AG89" s="80" t="str">
        <f t="shared" si="35"/>
        <v/>
      </c>
      <c r="AH89" s="79"/>
      <c r="AI89" s="80" t="str">
        <f t="shared" si="36"/>
        <v/>
      </c>
      <c r="AJ89" s="79"/>
      <c r="AK89" s="80" t="str">
        <f t="shared" si="37"/>
        <v/>
      </c>
      <c r="AL89" s="79"/>
      <c r="AM89" s="80" t="str">
        <f t="shared" si="38"/>
        <v/>
      </c>
      <c r="AN89" s="79"/>
      <c r="AO89" s="80" t="str">
        <f t="shared" si="39"/>
        <v/>
      </c>
      <c r="AP89" s="79"/>
      <c r="AQ89" s="80" t="str">
        <f t="shared" si="40"/>
        <v/>
      </c>
      <c r="AR89" s="79"/>
      <c r="AS89" s="80" t="str">
        <f t="shared" si="41"/>
        <v/>
      </c>
      <c r="AT89" s="79"/>
      <c r="AU89" s="80" t="str">
        <f t="shared" si="42"/>
        <v/>
      </c>
      <c r="AV89" s="79"/>
      <c r="AW89" s="80" t="str">
        <f t="shared" si="43"/>
        <v/>
      </c>
      <c r="AX89" s="90"/>
      <c r="AY89" s="80" t="str">
        <f t="shared" si="26"/>
        <v/>
      </c>
      <c r="AZ89" s="90"/>
      <c r="BA89" s="80" t="str">
        <f t="shared" si="29"/>
        <v/>
      </c>
    </row>
    <row r="90" spans="1:54" ht="20" customHeight="1" x14ac:dyDescent="0.2">
      <c r="A90" s="70"/>
      <c r="B90" s="71"/>
      <c r="C90" s="85"/>
      <c r="D90" s="73" t="s">
        <v>38</v>
      </c>
      <c r="E90" s="74" t="s">
        <v>303</v>
      </c>
      <c r="F90" s="74" t="s">
        <v>304</v>
      </c>
      <c r="G90" s="73">
        <v>2009</v>
      </c>
      <c r="H90" s="75"/>
      <c r="I90" s="87">
        <v>20</v>
      </c>
      <c r="J90" s="88" t="s">
        <v>75</v>
      </c>
      <c r="K90" s="89" t="s">
        <v>58</v>
      </c>
      <c r="L90" s="79"/>
      <c r="M90" s="80" t="str">
        <f t="shared" si="28"/>
        <v/>
      </c>
      <c r="N90" s="79"/>
      <c r="O90" s="80" t="str">
        <f t="shared" si="30"/>
        <v/>
      </c>
      <c r="P90" s="79"/>
      <c r="Q90" s="80" t="str">
        <f t="shared" si="22"/>
        <v/>
      </c>
      <c r="R90" s="79"/>
      <c r="S90" s="80" t="str">
        <f t="shared" si="23"/>
        <v/>
      </c>
      <c r="T90" s="79"/>
      <c r="U90" s="80" t="str">
        <f t="shared" si="31"/>
        <v/>
      </c>
      <c r="V90" s="79"/>
      <c r="W90" s="80" t="str">
        <f t="shared" si="24"/>
        <v/>
      </c>
      <c r="X90" s="79"/>
      <c r="Y90" s="80" t="str">
        <f t="shared" si="32"/>
        <v/>
      </c>
      <c r="Z90" s="79"/>
      <c r="AA90" s="80" t="str">
        <f t="shared" si="25"/>
        <v/>
      </c>
      <c r="AB90" s="79"/>
      <c r="AC90" s="80" t="str">
        <f t="shared" si="33"/>
        <v/>
      </c>
      <c r="AD90" s="79"/>
      <c r="AE90" s="80" t="str">
        <f t="shared" si="34"/>
        <v/>
      </c>
      <c r="AF90" s="79"/>
      <c r="AG90" s="80" t="str">
        <f t="shared" si="35"/>
        <v/>
      </c>
      <c r="AH90" s="79"/>
      <c r="AI90" s="80" t="str">
        <f t="shared" si="36"/>
        <v/>
      </c>
      <c r="AJ90" s="79"/>
      <c r="AK90" s="80" t="str">
        <f t="shared" si="37"/>
        <v/>
      </c>
      <c r="AL90" s="79"/>
      <c r="AM90" s="80" t="str">
        <f t="shared" si="38"/>
        <v/>
      </c>
      <c r="AN90" s="79"/>
      <c r="AO90" s="80" t="str">
        <f t="shared" si="39"/>
        <v/>
      </c>
      <c r="AP90" s="79"/>
      <c r="AQ90" s="80" t="str">
        <f t="shared" si="40"/>
        <v/>
      </c>
      <c r="AR90" s="79"/>
      <c r="AS90" s="80" t="str">
        <f t="shared" si="41"/>
        <v/>
      </c>
      <c r="AT90" s="79"/>
      <c r="AU90" s="80" t="str">
        <f t="shared" si="42"/>
        <v/>
      </c>
      <c r="AV90" s="79"/>
      <c r="AW90" s="80" t="str">
        <f t="shared" si="43"/>
        <v/>
      </c>
      <c r="AX90" s="90"/>
      <c r="AY90" s="80" t="str">
        <f t="shared" si="26"/>
        <v/>
      </c>
      <c r="AZ90" s="90"/>
      <c r="BA90" s="80" t="str">
        <f t="shared" si="29"/>
        <v/>
      </c>
      <c r="BB90" s="1" t="s">
        <v>305</v>
      </c>
    </row>
    <row r="91" spans="1:54" ht="20" customHeight="1" x14ac:dyDescent="0.2">
      <c r="A91" s="70"/>
      <c r="B91" s="71"/>
      <c r="C91" s="73"/>
      <c r="D91" s="73" t="s">
        <v>38</v>
      </c>
      <c r="E91" s="74" t="s">
        <v>306</v>
      </c>
      <c r="F91" s="74" t="s">
        <v>307</v>
      </c>
      <c r="G91" s="73">
        <v>2006</v>
      </c>
      <c r="H91" s="75"/>
      <c r="I91" s="87">
        <v>10</v>
      </c>
      <c r="J91" s="88" t="s">
        <v>308</v>
      </c>
      <c r="K91" s="89" t="s">
        <v>63</v>
      </c>
      <c r="L91" s="79"/>
      <c r="M91" s="80" t="str">
        <f t="shared" si="28"/>
        <v/>
      </c>
      <c r="N91" s="79"/>
      <c r="O91" s="80" t="str">
        <f t="shared" si="30"/>
        <v/>
      </c>
      <c r="P91" s="79"/>
      <c r="Q91" s="80" t="str">
        <f t="shared" si="22"/>
        <v/>
      </c>
      <c r="R91" s="79"/>
      <c r="S91" s="80" t="str">
        <f t="shared" si="23"/>
        <v/>
      </c>
      <c r="T91" s="79"/>
      <c r="U91" s="80" t="str">
        <f t="shared" si="31"/>
        <v/>
      </c>
      <c r="V91" s="96"/>
      <c r="W91" s="97" t="str">
        <f t="shared" si="24"/>
        <v/>
      </c>
      <c r="X91" s="79"/>
      <c r="Y91" s="80" t="str">
        <f t="shared" si="32"/>
        <v/>
      </c>
      <c r="Z91" s="79"/>
      <c r="AA91" s="80" t="str">
        <f t="shared" si="25"/>
        <v/>
      </c>
      <c r="AB91" s="79"/>
      <c r="AC91" s="80" t="str">
        <f t="shared" si="33"/>
        <v/>
      </c>
      <c r="AD91" s="79"/>
      <c r="AE91" s="80" t="str">
        <f t="shared" si="34"/>
        <v/>
      </c>
      <c r="AF91" s="79"/>
      <c r="AG91" s="80" t="str">
        <f t="shared" si="35"/>
        <v/>
      </c>
      <c r="AH91" s="79"/>
      <c r="AI91" s="80" t="str">
        <f t="shared" si="36"/>
        <v/>
      </c>
      <c r="AJ91" s="79"/>
      <c r="AK91" s="80" t="str">
        <f t="shared" si="37"/>
        <v/>
      </c>
      <c r="AL91" s="79"/>
      <c r="AM91" s="80" t="str">
        <f t="shared" si="38"/>
        <v/>
      </c>
      <c r="AN91" s="79"/>
      <c r="AO91" s="80" t="str">
        <f t="shared" si="39"/>
        <v/>
      </c>
      <c r="AP91" s="79"/>
      <c r="AQ91" s="80" t="str">
        <f t="shared" si="40"/>
        <v/>
      </c>
      <c r="AR91" s="79"/>
      <c r="AS91" s="80" t="str">
        <f t="shared" si="41"/>
        <v/>
      </c>
      <c r="AT91" s="79"/>
      <c r="AU91" s="80" t="str">
        <f t="shared" si="42"/>
        <v/>
      </c>
      <c r="AV91" s="79"/>
      <c r="AW91" s="80" t="str">
        <f t="shared" si="43"/>
        <v/>
      </c>
      <c r="AX91" s="90"/>
      <c r="AY91" s="80" t="str">
        <f t="shared" si="26"/>
        <v/>
      </c>
      <c r="AZ91" s="90"/>
      <c r="BA91" s="80" t="str">
        <f t="shared" si="29"/>
        <v/>
      </c>
      <c r="BB91" s="1" t="s">
        <v>309</v>
      </c>
    </row>
    <row r="92" spans="1:54" ht="20" customHeight="1" x14ac:dyDescent="0.2">
      <c r="A92" s="98"/>
      <c r="B92" s="71"/>
      <c r="C92" s="85"/>
      <c r="D92" s="73" t="s">
        <v>38</v>
      </c>
      <c r="E92" s="74" t="s">
        <v>310</v>
      </c>
      <c r="F92" s="74" t="s">
        <v>311</v>
      </c>
      <c r="G92" s="73">
        <v>2010</v>
      </c>
      <c r="H92" s="75"/>
      <c r="I92" s="87">
        <v>8</v>
      </c>
      <c r="J92" s="88" t="s">
        <v>75</v>
      </c>
      <c r="K92" s="89" t="s">
        <v>63</v>
      </c>
      <c r="L92" s="79"/>
      <c r="M92" s="80"/>
      <c r="N92" s="79"/>
      <c r="O92" s="80"/>
      <c r="P92" s="79"/>
      <c r="Q92" s="80"/>
      <c r="R92" s="79"/>
      <c r="S92" s="80"/>
      <c r="T92" s="79"/>
      <c r="U92" s="80"/>
      <c r="V92" s="79"/>
      <c r="W92" s="80"/>
      <c r="X92" s="79"/>
      <c r="Y92" s="80"/>
      <c r="Z92" s="79"/>
      <c r="AA92" s="80"/>
      <c r="AB92" s="79"/>
      <c r="AC92" s="80"/>
      <c r="AD92" s="79"/>
      <c r="AE92" s="80"/>
      <c r="AF92" s="79"/>
      <c r="AG92" s="80"/>
      <c r="AH92" s="79"/>
      <c r="AI92" s="80"/>
      <c r="AJ92" s="79"/>
      <c r="AK92" s="80"/>
      <c r="AL92" s="79"/>
      <c r="AM92" s="80"/>
      <c r="AN92" s="79"/>
      <c r="AO92" s="80"/>
      <c r="AP92" s="79"/>
      <c r="AQ92" s="80"/>
      <c r="AR92" s="79"/>
      <c r="AS92" s="80"/>
      <c r="AT92" s="79"/>
      <c r="AU92" s="80"/>
      <c r="AV92" s="79"/>
      <c r="AW92" s="80"/>
      <c r="AX92" s="90"/>
      <c r="AY92" s="80"/>
      <c r="AZ92" s="90"/>
      <c r="BA92" s="80"/>
    </row>
    <row r="93" spans="1:54" ht="20" customHeight="1" x14ac:dyDescent="0.2">
      <c r="A93" s="70"/>
      <c r="B93" s="84"/>
      <c r="C93" s="73"/>
      <c r="D93" s="73" t="s">
        <v>38</v>
      </c>
      <c r="E93" s="74" t="s">
        <v>312</v>
      </c>
      <c r="F93" s="74" t="s">
        <v>313</v>
      </c>
      <c r="G93" s="73">
        <v>2016</v>
      </c>
      <c r="H93" s="75"/>
      <c r="I93" s="87">
        <v>25</v>
      </c>
      <c r="J93" s="88" t="s">
        <v>75</v>
      </c>
      <c r="K93" s="89" t="s">
        <v>153</v>
      </c>
      <c r="L93" s="79"/>
      <c r="M93" s="80" t="str">
        <f t="shared" si="28"/>
        <v/>
      </c>
      <c r="N93" s="79"/>
      <c r="O93" s="80" t="str">
        <f t="shared" si="30"/>
        <v/>
      </c>
      <c r="P93" s="79"/>
      <c r="Q93" s="80" t="str">
        <f t="shared" si="22"/>
        <v/>
      </c>
      <c r="R93" s="79"/>
      <c r="S93" s="80" t="str">
        <f t="shared" si="23"/>
        <v/>
      </c>
      <c r="T93" s="79"/>
      <c r="U93" s="80" t="str">
        <f t="shared" si="31"/>
        <v/>
      </c>
      <c r="V93" s="79"/>
      <c r="W93" s="80" t="str">
        <f t="shared" si="24"/>
        <v/>
      </c>
      <c r="X93" s="79"/>
      <c r="Y93" s="80" t="str">
        <f t="shared" si="32"/>
        <v/>
      </c>
      <c r="Z93" s="79"/>
      <c r="AA93" s="80" t="str">
        <f t="shared" si="25"/>
        <v/>
      </c>
      <c r="AB93" s="79"/>
      <c r="AC93" s="80" t="str">
        <f t="shared" si="33"/>
        <v/>
      </c>
      <c r="AD93" s="79"/>
      <c r="AE93" s="80" t="str">
        <f t="shared" si="34"/>
        <v/>
      </c>
      <c r="AF93" s="79"/>
      <c r="AG93" s="80" t="str">
        <f t="shared" si="35"/>
        <v/>
      </c>
      <c r="AH93" s="79"/>
      <c r="AI93" s="80" t="str">
        <f t="shared" si="36"/>
        <v/>
      </c>
      <c r="AJ93" s="79"/>
      <c r="AK93" s="80" t="str">
        <f t="shared" si="37"/>
        <v/>
      </c>
      <c r="AL93" s="79"/>
      <c r="AM93" s="80" t="str">
        <f t="shared" si="38"/>
        <v/>
      </c>
      <c r="AN93" s="79"/>
      <c r="AO93" s="80" t="str">
        <f t="shared" si="39"/>
        <v/>
      </c>
      <c r="AP93" s="79"/>
      <c r="AQ93" s="80" t="str">
        <f t="shared" si="40"/>
        <v/>
      </c>
      <c r="AR93" s="79"/>
      <c r="AS93" s="80" t="str">
        <f t="shared" si="41"/>
        <v/>
      </c>
      <c r="AT93" s="79"/>
      <c r="AU93" s="80" t="str">
        <f t="shared" si="42"/>
        <v/>
      </c>
      <c r="AV93" s="79"/>
      <c r="AW93" s="80" t="str">
        <f t="shared" si="43"/>
        <v/>
      </c>
      <c r="AX93" s="90"/>
      <c r="AY93" s="80" t="str">
        <f t="shared" si="26"/>
        <v/>
      </c>
      <c r="AZ93" s="90"/>
      <c r="BA93" s="80" t="str">
        <f t="shared" si="29"/>
        <v/>
      </c>
    </row>
    <row r="94" spans="1:54" ht="20" customHeight="1" x14ac:dyDescent="0.2">
      <c r="A94" s="70"/>
      <c r="B94" s="84"/>
      <c r="C94" s="73"/>
      <c r="D94" s="92" t="s">
        <v>77</v>
      </c>
      <c r="E94" s="93" t="s">
        <v>314</v>
      </c>
      <c r="F94" s="93" t="s">
        <v>315</v>
      </c>
      <c r="G94" s="92">
        <v>1996</v>
      </c>
      <c r="H94" s="94">
        <v>71</v>
      </c>
      <c r="I94" s="87"/>
      <c r="J94" s="88"/>
      <c r="K94" s="89"/>
      <c r="L94" s="79"/>
      <c r="M94" s="80" t="str">
        <f t="shared" si="28"/>
        <v/>
      </c>
      <c r="N94" s="79"/>
      <c r="O94" s="80" t="str">
        <f t="shared" si="30"/>
        <v/>
      </c>
      <c r="P94" s="79"/>
      <c r="Q94" s="80" t="str">
        <f t="shared" si="22"/>
        <v/>
      </c>
      <c r="R94" s="79"/>
      <c r="S94" s="80" t="str">
        <f t="shared" si="23"/>
        <v/>
      </c>
      <c r="T94" s="79"/>
      <c r="U94" s="80" t="str">
        <f t="shared" si="31"/>
        <v/>
      </c>
      <c r="V94" s="79"/>
      <c r="W94" s="80" t="str">
        <f t="shared" si="24"/>
        <v/>
      </c>
      <c r="X94" s="79"/>
      <c r="Y94" s="80" t="str">
        <f t="shared" si="32"/>
        <v/>
      </c>
      <c r="Z94" s="79"/>
      <c r="AA94" s="80" t="str">
        <f t="shared" si="25"/>
        <v/>
      </c>
      <c r="AB94" s="79"/>
      <c r="AC94" s="80" t="str">
        <f t="shared" si="33"/>
        <v/>
      </c>
      <c r="AD94" s="79"/>
      <c r="AE94" s="80" t="str">
        <f t="shared" si="34"/>
        <v/>
      </c>
      <c r="AF94" s="79"/>
      <c r="AG94" s="80" t="str">
        <f t="shared" si="35"/>
        <v/>
      </c>
      <c r="AH94" s="79"/>
      <c r="AI94" s="80" t="str">
        <f t="shared" si="36"/>
        <v/>
      </c>
      <c r="AJ94" s="79"/>
      <c r="AK94" s="80" t="str">
        <f t="shared" si="37"/>
        <v/>
      </c>
      <c r="AL94" s="79"/>
      <c r="AM94" s="80" t="str">
        <f t="shared" si="38"/>
        <v/>
      </c>
      <c r="AN94" s="79"/>
      <c r="AO94" s="80" t="str">
        <f t="shared" si="39"/>
        <v/>
      </c>
      <c r="AP94" s="79"/>
      <c r="AQ94" s="80" t="str">
        <f t="shared" si="40"/>
        <v/>
      </c>
      <c r="AR94" s="79"/>
      <c r="AS94" s="80" t="str">
        <f t="shared" si="41"/>
        <v/>
      </c>
      <c r="AT94" s="79"/>
      <c r="AU94" s="80" t="str">
        <f t="shared" si="42"/>
        <v/>
      </c>
      <c r="AV94" s="79"/>
      <c r="AW94" s="80" t="str">
        <f t="shared" si="43"/>
        <v/>
      </c>
      <c r="AX94" s="90"/>
      <c r="AY94" s="80" t="str">
        <f t="shared" si="26"/>
        <v/>
      </c>
      <c r="AZ94" s="90"/>
      <c r="BA94" s="80" t="str">
        <f t="shared" si="29"/>
        <v/>
      </c>
    </row>
    <row r="95" spans="1:54" ht="20" customHeight="1" x14ac:dyDescent="0.2">
      <c r="A95" s="70"/>
      <c r="B95" s="71"/>
      <c r="C95" s="85"/>
      <c r="D95" s="92" t="s">
        <v>52</v>
      </c>
      <c r="E95" s="93" t="s">
        <v>316</v>
      </c>
      <c r="F95" s="93" t="s">
        <v>317</v>
      </c>
      <c r="G95" s="92">
        <v>2011</v>
      </c>
      <c r="H95" s="94">
        <v>74</v>
      </c>
      <c r="I95" s="87">
        <v>221</v>
      </c>
      <c r="J95" s="88"/>
      <c r="K95" s="89"/>
      <c r="L95" s="79"/>
      <c r="M95" s="80" t="str">
        <f t="shared" si="28"/>
        <v/>
      </c>
      <c r="N95" s="79"/>
      <c r="O95" s="80" t="str">
        <f t="shared" si="30"/>
        <v/>
      </c>
      <c r="P95" s="79"/>
      <c r="Q95" s="80" t="str">
        <f t="shared" si="22"/>
        <v/>
      </c>
      <c r="R95" s="79"/>
      <c r="S95" s="80" t="str">
        <f t="shared" si="23"/>
        <v/>
      </c>
      <c r="T95" s="79"/>
      <c r="U95" s="80" t="str">
        <f t="shared" si="31"/>
        <v/>
      </c>
      <c r="V95" s="79"/>
      <c r="W95" s="80" t="str">
        <f t="shared" si="24"/>
        <v/>
      </c>
      <c r="X95" s="79"/>
      <c r="Y95" s="80" t="str">
        <f t="shared" si="32"/>
        <v/>
      </c>
      <c r="Z95" s="79"/>
      <c r="AA95" s="80" t="str">
        <f t="shared" si="25"/>
        <v/>
      </c>
      <c r="AB95" s="79"/>
      <c r="AC95" s="80" t="str">
        <f t="shared" si="33"/>
        <v/>
      </c>
      <c r="AD95" s="79"/>
      <c r="AE95" s="80" t="str">
        <f t="shared" si="34"/>
        <v/>
      </c>
      <c r="AF95" s="79"/>
      <c r="AG95" s="80" t="str">
        <f t="shared" si="35"/>
        <v/>
      </c>
      <c r="AH95" s="79"/>
      <c r="AI95" s="80" t="str">
        <f t="shared" si="36"/>
        <v/>
      </c>
      <c r="AJ95" s="79"/>
      <c r="AK95" s="80" t="str">
        <f t="shared" si="37"/>
        <v/>
      </c>
      <c r="AL95" s="79"/>
      <c r="AM95" s="80" t="str">
        <f t="shared" si="38"/>
        <v/>
      </c>
      <c r="AN95" s="79"/>
      <c r="AO95" s="80" t="str">
        <f t="shared" si="39"/>
        <v/>
      </c>
      <c r="AP95" s="79"/>
      <c r="AQ95" s="80" t="str">
        <f t="shared" si="40"/>
        <v/>
      </c>
      <c r="AR95" s="79"/>
      <c r="AS95" s="80" t="str">
        <f t="shared" si="41"/>
        <v/>
      </c>
      <c r="AT95" s="79"/>
      <c r="AU95" s="80" t="str">
        <f t="shared" si="42"/>
        <v/>
      </c>
      <c r="AV95" s="79"/>
      <c r="AW95" s="80" t="str">
        <f t="shared" si="43"/>
        <v/>
      </c>
      <c r="AX95" s="90"/>
      <c r="AY95" s="80" t="str">
        <f t="shared" si="26"/>
        <v/>
      </c>
      <c r="AZ95" s="90"/>
      <c r="BA95" s="80" t="str">
        <f t="shared" si="29"/>
        <v/>
      </c>
      <c r="BB95" s="1" t="s">
        <v>318</v>
      </c>
    </row>
    <row r="96" spans="1:54" ht="20" customHeight="1" x14ac:dyDescent="0.2">
      <c r="A96" s="70"/>
      <c r="B96" s="71"/>
      <c r="C96" s="72"/>
      <c r="D96" s="73" t="s">
        <v>38</v>
      </c>
      <c r="E96" s="74" t="s">
        <v>319</v>
      </c>
      <c r="F96" s="74" t="s">
        <v>320</v>
      </c>
      <c r="G96" s="73">
        <v>2011</v>
      </c>
      <c r="H96" s="75"/>
      <c r="I96" s="87">
        <v>244</v>
      </c>
      <c r="J96" s="88" t="s">
        <v>62</v>
      </c>
      <c r="K96" s="89" t="s">
        <v>76</v>
      </c>
      <c r="L96" s="79">
        <v>3</v>
      </c>
      <c r="M96" s="80">
        <f t="shared" si="28"/>
        <v>1.2295081967213115</v>
      </c>
      <c r="N96" s="79"/>
      <c r="O96" s="80" t="str">
        <f t="shared" si="30"/>
        <v/>
      </c>
      <c r="P96" s="79"/>
      <c r="Q96" s="80" t="str">
        <f t="shared" si="22"/>
        <v/>
      </c>
      <c r="R96" s="79">
        <v>4</v>
      </c>
      <c r="S96" s="80">
        <f t="shared" si="23"/>
        <v>1.639344262295082</v>
      </c>
      <c r="T96" s="79"/>
      <c r="U96" s="80" t="str">
        <f t="shared" si="31"/>
        <v/>
      </c>
      <c r="V96" s="79"/>
      <c r="W96" s="80" t="str">
        <f t="shared" si="24"/>
        <v/>
      </c>
      <c r="X96" s="79"/>
      <c r="Y96" s="80" t="str">
        <f t="shared" si="32"/>
        <v/>
      </c>
      <c r="Z96" s="79"/>
      <c r="AA96" s="80" t="str">
        <f t="shared" si="25"/>
        <v/>
      </c>
      <c r="AB96" s="79"/>
      <c r="AC96" s="80" t="str">
        <f t="shared" si="33"/>
        <v/>
      </c>
      <c r="AD96" s="79"/>
      <c r="AE96" s="80" t="str">
        <f t="shared" si="34"/>
        <v/>
      </c>
      <c r="AF96" s="79"/>
      <c r="AG96" s="80" t="str">
        <f t="shared" si="35"/>
        <v/>
      </c>
      <c r="AH96" s="79"/>
      <c r="AI96" s="80" t="str">
        <f t="shared" si="36"/>
        <v/>
      </c>
      <c r="AJ96" s="79"/>
      <c r="AK96" s="80" t="str">
        <f t="shared" si="37"/>
        <v/>
      </c>
      <c r="AL96" s="79"/>
      <c r="AM96" s="80" t="str">
        <f t="shared" si="38"/>
        <v/>
      </c>
      <c r="AN96" s="79"/>
      <c r="AO96" s="80" t="str">
        <f t="shared" si="39"/>
        <v/>
      </c>
      <c r="AP96" s="79"/>
      <c r="AQ96" s="80" t="str">
        <f t="shared" si="40"/>
        <v/>
      </c>
      <c r="AR96" s="79"/>
      <c r="AS96" s="80" t="str">
        <f t="shared" si="41"/>
        <v/>
      </c>
      <c r="AT96" s="79"/>
      <c r="AU96" s="80" t="str">
        <f t="shared" si="42"/>
        <v/>
      </c>
      <c r="AV96" s="79"/>
      <c r="AW96" s="80" t="str">
        <f t="shared" si="43"/>
        <v/>
      </c>
      <c r="AX96" s="90"/>
      <c r="AY96" s="80" t="str">
        <f t="shared" si="26"/>
        <v/>
      </c>
      <c r="AZ96" s="90"/>
      <c r="BA96" s="80" t="str">
        <f t="shared" si="29"/>
        <v/>
      </c>
    </row>
    <row r="97" spans="1:54" ht="20" customHeight="1" x14ac:dyDescent="0.2">
      <c r="A97" s="98"/>
      <c r="B97" s="84"/>
      <c r="C97" s="73"/>
      <c r="D97" s="73" t="s">
        <v>38</v>
      </c>
      <c r="E97" s="74" t="s">
        <v>321</v>
      </c>
      <c r="F97" s="74" t="s">
        <v>322</v>
      </c>
      <c r="G97" s="73">
        <v>2003</v>
      </c>
      <c r="H97" s="75"/>
      <c r="I97" s="87"/>
      <c r="J97" s="88" t="s">
        <v>62</v>
      </c>
      <c r="K97" s="89" t="s">
        <v>188</v>
      </c>
      <c r="L97" s="79"/>
      <c r="M97" s="80"/>
      <c r="N97" s="79"/>
      <c r="O97" s="80"/>
      <c r="P97" s="79"/>
      <c r="Q97" s="80"/>
      <c r="R97" s="79"/>
      <c r="S97" s="80"/>
      <c r="T97" s="79"/>
      <c r="U97" s="80"/>
      <c r="V97" s="79"/>
      <c r="W97" s="80"/>
      <c r="X97" s="79"/>
      <c r="Y97" s="80"/>
      <c r="Z97" s="79"/>
      <c r="AA97" s="80"/>
      <c r="AB97" s="79"/>
      <c r="AC97" s="80"/>
      <c r="AD97" s="79"/>
      <c r="AE97" s="80"/>
      <c r="AF97" s="79"/>
      <c r="AG97" s="80"/>
      <c r="AH97" s="79"/>
      <c r="AI97" s="80"/>
      <c r="AJ97" s="79"/>
      <c r="AK97" s="80"/>
      <c r="AL97" s="79"/>
      <c r="AM97" s="80"/>
      <c r="AN97" s="79"/>
      <c r="AO97" s="80"/>
      <c r="AP97" s="79"/>
      <c r="AQ97" s="80"/>
      <c r="AR97" s="79"/>
      <c r="AS97" s="80"/>
      <c r="AT97" s="79"/>
      <c r="AU97" s="80"/>
      <c r="AV97" s="79"/>
      <c r="AW97" s="80"/>
      <c r="AX97" s="90"/>
      <c r="AY97" s="80"/>
      <c r="AZ97" s="90"/>
      <c r="BA97" s="80"/>
    </row>
    <row r="98" spans="1:54" ht="20" customHeight="1" x14ac:dyDescent="0.2">
      <c r="A98" s="70"/>
      <c r="B98" s="71"/>
      <c r="C98" s="72"/>
      <c r="D98" s="73" t="s">
        <v>38</v>
      </c>
      <c r="E98" s="74" t="s">
        <v>323</v>
      </c>
      <c r="F98" s="74" t="s">
        <v>324</v>
      </c>
      <c r="G98" s="73">
        <v>2002</v>
      </c>
      <c r="H98" s="75">
        <v>103</v>
      </c>
      <c r="I98" s="87">
        <v>8</v>
      </c>
      <c r="J98" s="88"/>
      <c r="K98" s="89"/>
      <c r="L98" s="79"/>
      <c r="M98" s="80" t="str">
        <f t="shared" si="28"/>
        <v/>
      </c>
      <c r="N98" s="79"/>
      <c r="O98" s="80" t="str">
        <f t="shared" si="30"/>
        <v/>
      </c>
      <c r="P98" s="79"/>
      <c r="Q98" s="80" t="str">
        <f t="shared" si="22"/>
        <v/>
      </c>
      <c r="R98" s="79"/>
      <c r="S98" s="80" t="str">
        <f t="shared" si="23"/>
        <v/>
      </c>
      <c r="T98" s="79"/>
      <c r="U98" s="80" t="str">
        <f t="shared" si="31"/>
        <v/>
      </c>
      <c r="V98" s="79"/>
      <c r="W98" s="80" t="str">
        <f t="shared" si="24"/>
        <v/>
      </c>
      <c r="X98" s="79"/>
      <c r="Y98" s="80" t="str">
        <f t="shared" si="32"/>
        <v/>
      </c>
      <c r="Z98" s="79"/>
      <c r="AA98" s="80" t="str">
        <f t="shared" si="25"/>
        <v/>
      </c>
      <c r="AB98" s="79"/>
      <c r="AC98" s="80" t="str">
        <f t="shared" si="33"/>
        <v/>
      </c>
      <c r="AD98" s="79"/>
      <c r="AE98" s="80" t="str">
        <f t="shared" si="34"/>
        <v/>
      </c>
      <c r="AF98" s="79"/>
      <c r="AG98" s="80" t="str">
        <f t="shared" si="35"/>
        <v/>
      </c>
      <c r="AH98" s="79"/>
      <c r="AI98" s="80" t="str">
        <f t="shared" si="36"/>
        <v/>
      </c>
      <c r="AJ98" s="79"/>
      <c r="AK98" s="80" t="str">
        <f t="shared" si="37"/>
        <v/>
      </c>
      <c r="AL98" s="79"/>
      <c r="AM98" s="80" t="str">
        <f t="shared" si="38"/>
        <v/>
      </c>
      <c r="AN98" s="79"/>
      <c r="AO98" s="80" t="str">
        <f t="shared" si="39"/>
        <v/>
      </c>
      <c r="AP98" s="79"/>
      <c r="AQ98" s="80" t="str">
        <f t="shared" si="40"/>
        <v/>
      </c>
      <c r="AR98" s="79"/>
      <c r="AS98" s="80" t="str">
        <f t="shared" si="41"/>
        <v/>
      </c>
      <c r="AT98" s="79"/>
      <c r="AU98" s="80" t="str">
        <f t="shared" si="42"/>
        <v/>
      </c>
      <c r="AV98" s="79"/>
      <c r="AW98" s="80" t="str">
        <f t="shared" si="43"/>
        <v/>
      </c>
      <c r="AX98" s="90">
        <v>2</v>
      </c>
      <c r="AY98" s="80">
        <f t="shared" si="26"/>
        <v>25</v>
      </c>
      <c r="AZ98" s="90"/>
      <c r="BA98" s="80" t="str">
        <f t="shared" si="29"/>
        <v/>
      </c>
      <c r="BB98" s="1" t="s">
        <v>325</v>
      </c>
    </row>
    <row r="99" spans="1:54" ht="20" customHeight="1" x14ac:dyDescent="0.2">
      <c r="A99" s="98"/>
      <c r="B99" s="84"/>
      <c r="C99" s="73"/>
      <c r="D99" s="73" t="s">
        <v>38</v>
      </c>
      <c r="E99" s="74" t="s">
        <v>326</v>
      </c>
      <c r="F99" s="74" t="s">
        <v>327</v>
      </c>
      <c r="G99" s="73">
        <v>1991</v>
      </c>
      <c r="H99" s="75"/>
      <c r="I99" s="87">
        <v>13</v>
      </c>
      <c r="J99" s="88" t="s">
        <v>328</v>
      </c>
      <c r="K99" s="89" t="s">
        <v>153</v>
      </c>
      <c r="L99" s="79"/>
      <c r="M99" s="80"/>
      <c r="N99" s="79"/>
      <c r="O99" s="80"/>
      <c r="P99" s="79"/>
      <c r="Q99" s="80"/>
      <c r="R99" s="79"/>
      <c r="S99" s="80"/>
      <c r="T99" s="79"/>
      <c r="U99" s="80"/>
      <c r="V99" s="79"/>
      <c r="W99" s="80"/>
      <c r="X99" s="79"/>
      <c r="Y99" s="80"/>
      <c r="Z99" s="79"/>
      <c r="AA99" s="80"/>
      <c r="AB99" s="79"/>
      <c r="AC99" s="80"/>
      <c r="AD99" s="79"/>
      <c r="AE99" s="80"/>
      <c r="AF99" s="79"/>
      <c r="AG99" s="80"/>
      <c r="AH99" s="79"/>
      <c r="AI99" s="80"/>
      <c r="AJ99" s="79"/>
      <c r="AK99" s="80"/>
      <c r="AL99" s="79"/>
      <c r="AM99" s="80"/>
      <c r="AN99" s="79"/>
      <c r="AO99" s="80"/>
      <c r="AP99" s="79"/>
      <c r="AQ99" s="80"/>
      <c r="AR99" s="79"/>
      <c r="AS99" s="80"/>
      <c r="AT99" s="79"/>
      <c r="AU99" s="80"/>
      <c r="AV99" s="79"/>
      <c r="AW99" s="80"/>
      <c r="AX99" s="90"/>
      <c r="AY99" s="80"/>
      <c r="AZ99" s="90"/>
      <c r="BA99" s="80"/>
    </row>
    <row r="100" spans="1:54" ht="20" customHeight="1" x14ac:dyDescent="0.2">
      <c r="A100" s="98"/>
      <c r="B100" s="71"/>
      <c r="C100" s="85"/>
      <c r="D100" s="73" t="s">
        <v>38</v>
      </c>
      <c r="E100" s="74" t="s">
        <v>329</v>
      </c>
      <c r="F100" s="74" t="s">
        <v>330</v>
      </c>
      <c r="G100" s="73">
        <v>1998</v>
      </c>
      <c r="H100" s="75"/>
      <c r="I100" s="87">
        <v>9</v>
      </c>
      <c r="J100" s="88" t="s">
        <v>331</v>
      </c>
      <c r="K100" s="89" t="s">
        <v>63</v>
      </c>
      <c r="L100" s="79"/>
      <c r="M100" s="80"/>
      <c r="N100" s="79"/>
      <c r="O100" s="80"/>
      <c r="P100" s="79"/>
      <c r="Q100" s="80"/>
      <c r="R100" s="79"/>
      <c r="S100" s="80"/>
      <c r="T100" s="79"/>
      <c r="U100" s="80"/>
      <c r="V100" s="79"/>
      <c r="W100" s="80"/>
      <c r="X100" s="79"/>
      <c r="Y100" s="80"/>
      <c r="Z100" s="79"/>
      <c r="AA100" s="80"/>
      <c r="AB100" s="79"/>
      <c r="AC100" s="80"/>
      <c r="AD100" s="79"/>
      <c r="AE100" s="80"/>
      <c r="AF100" s="79"/>
      <c r="AG100" s="80"/>
      <c r="AH100" s="79"/>
      <c r="AI100" s="80"/>
      <c r="AJ100" s="79"/>
      <c r="AK100" s="80"/>
      <c r="AL100" s="79"/>
      <c r="AM100" s="80"/>
      <c r="AN100" s="79"/>
      <c r="AO100" s="80"/>
      <c r="AP100" s="79"/>
      <c r="AQ100" s="80"/>
      <c r="AR100" s="79"/>
      <c r="AS100" s="80"/>
      <c r="AT100" s="79"/>
      <c r="AU100" s="80"/>
      <c r="AV100" s="79"/>
      <c r="AW100" s="80"/>
      <c r="AX100" s="90"/>
      <c r="AY100" s="80"/>
      <c r="AZ100" s="90"/>
      <c r="BA100" s="80"/>
    </row>
    <row r="101" spans="1:54" ht="20" customHeight="1" x14ac:dyDescent="0.2">
      <c r="A101" s="70"/>
      <c r="B101" s="71"/>
      <c r="C101" s="85"/>
      <c r="D101" s="92" t="s">
        <v>52</v>
      </c>
      <c r="E101" s="93" t="s">
        <v>332</v>
      </c>
      <c r="F101" s="93" t="s">
        <v>333</v>
      </c>
      <c r="G101" s="92">
        <v>2014</v>
      </c>
      <c r="H101" s="94">
        <v>30</v>
      </c>
      <c r="I101" s="87"/>
      <c r="J101" s="88"/>
      <c r="K101" s="89"/>
      <c r="L101" s="79">
        <v>2</v>
      </c>
      <c r="M101" s="80" t="str">
        <f t="shared" si="28"/>
        <v/>
      </c>
      <c r="N101" s="79"/>
      <c r="O101" s="80" t="str">
        <f t="shared" si="30"/>
        <v/>
      </c>
      <c r="P101" s="79"/>
      <c r="Q101" s="80" t="str">
        <f t="shared" si="22"/>
        <v/>
      </c>
      <c r="R101" s="96"/>
      <c r="S101" s="97" t="str">
        <f t="shared" si="23"/>
        <v/>
      </c>
      <c r="T101" s="96"/>
      <c r="U101" s="97" t="str">
        <f t="shared" si="31"/>
        <v/>
      </c>
      <c r="V101" s="79">
        <v>2</v>
      </c>
      <c r="W101" s="80" t="str">
        <f t="shared" si="24"/>
        <v/>
      </c>
      <c r="X101" s="79"/>
      <c r="Y101" s="80" t="str">
        <f t="shared" si="32"/>
        <v/>
      </c>
      <c r="Z101" s="79"/>
      <c r="AA101" s="80" t="str">
        <f t="shared" si="25"/>
        <v/>
      </c>
      <c r="AB101" s="79">
        <v>1</v>
      </c>
      <c r="AC101" s="80" t="str">
        <f t="shared" si="33"/>
        <v/>
      </c>
      <c r="AD101" s="79"/>
      <c r="AE101" s="80" t="str">
        <f t="shared" si="34"/>
        <v/>
      </c>
      <c r="AF101" s="79"/>
      <c r="AG101" s="80" t="str">
        <f t="shared" si="35"/>
        <v/>
      </c>
      <c r="AH101" s="79"/>
      <c r="AI101" s="80" t="str">
        <f t="shared" si="36"/>
        <v/>
      </c>
      <c r="AJ101" s="79"/>
      <c r="AK101" s="80" t="str">
        <f t="shared" si="37"/>
        <v/>
      </c>
      <c r="AL101" s="79"/>
      <c r="AM101" s="80" t="str">
        <f t="shared" si="38"/>
        <v/>
      </c>
      <c r="AN101" s="79"/>
      <c r="AO101" s="80" t="str">
        <f t="shared" si="39"/>
        <v/>
      </c>
      <c r="AP101" s="79"/>
      <c r="AQ101" s="80" t="str">
        <f t="shared" si="40"/>
        <v/>
      </c>
      <c r="AR101" s="79"/>
      <c r="AS101" s="80" t="str">
        <f t="shared" si="41"/>
        <v/>
      </c>
      <c r="AT101" s="79"/>
      <c r="AU101" s="80" t="str">
        <f t="shared" si="42"/>
        <v/>
      </c>
      <c r="AV101" s="79"/>
      <c r="AW101" s="80" t="str">
        <f t="shared" si="43"/>
        <v/>
      </c>
      <c r="AX101" s="90"/>
      <c r="AY101" s="80" t="str">
        <f t="shared" si="26"/>
        <v/>
      </c>
      <c r="AZ101" s="90"/>
      <c r="BA101" s="80" t="str">
        <f t="shared" si="29"/>
        <v/>
      </c>
      <c r="BB101" s="1" t="s">
        <v>334</v>
      </c>
    </row>
    <row r="102" spans="1:54" ht="20" customHeight="1" x14ac:dyDescent="0.2">
      <c r="A102" s="98"/>
      <c r="B102" s="84"/>
      <c r="C102" s="73"/>
      <c r="D102" s="73" t="s">
        <v>38</v>
      </c>
      <c r="E102" s="74" t="s">
        <v>335</v>
      </c>
      <c r="F102" s="74" t="s">
        <v>336</v>
      </c>
      <c r="G102" s="73">
        <v>2007</v>
      </c>
      <c r="H102" s="105"/>
      <c r="I102" s="87"/>
      <c r="J102" s="88" t="s">
        <v>75</v>
      </c>
      <c r="K102" s="89" t="s">
        <v>63</v>
      </c>
      <c r="L102" s="79"/>
      <c r="M102" s="80"/>
      <c r="N102" s="79"/>
      <c r="O102" s="80"/>
      <c r="P102" s="79"/>
      <c r="Q102" s="80"/>
      <c r="R102" s="79"/>
      <c r="S102" s="80"/>
      <c r="T102" s="79"/>
      <c r="U102" s="80"/>
      <c r="V102" s="79"/>
      <c r="W102" s="80"/>
      <c r="X102" s="79"/>
      <c r="Y102" s="80"/>
      <c r="Z102" s="79"/>
      <c r="AA102" s="80"/>
      <c r="AB102" s="79"/>
      <c r="AC102" s="80"/>
      <c r="AD102" s="79"/>
      <c r="AE102" s="80"/>
      <c r="AF102" s="79"/>
      <c r="AG102" s="80"/>
      <c r="AH102" s="79"/>
      <c r="AI102" s="80"/>
      <c r="AJ102" s="79"/>
      <c r="AK102" s="80"/>
      <c r="AL102" s="79"/>
      <c r="AM102" s="80"/>
      <c r="AN102" s="79"/>
      <c r="AO102" s="80"/>
      <c r="AP102" s="79"/>
      <c r="AQ102" s="80"/>
      <c r="AR102" s="79"/>
      <c r="AS102" s="80"/>
      <c r="AT102" s="79"/>
      <c r="AU102" s="80"/>
      <c r="AV102" s="79"/>
      <c r="AW102" s="80"/>
      <c r="AX102" s="90"/>
      <c r="AY102" s="80"/>
      <c r="AZ102" s="90"/>
      <c r="BA102" s="80"/>
    </row>
    <row r="103" spans="1:54" ht="20" customHeight="1" x14ac:dyDescent="0.2">
      <c r="A103" s="70"/>
      <c r="B103" s="71"/>
      <c r="C103" s="85"/>
      <c r="D103" s="73"/>
      <c r="E103" s="74" t="s">
        <v>337</v>
      </c>
      <c r="F103" s="74" t="s">
        <v>338</v>
      </c>
      <c r="G103" s="73">
        <v>2013</v>
      </c>
      <c r="H103" s="75"/>
      <c r="I103" s="87">
        <v>18</v>
      </c>
      <c r="J103" s="88"/>
      <c r="K103" s="89"/>
      <c r="L103" s="79"/>
      <c r="M103" s="80" t="str">
        <f t="shared" si="28"/>
        <v/>
      </c>
      <c r="N103" s="79"/>
      <c r="O103" s="80" t="str">
        <f t="shared" ref="O103:O137" si="44">IF((ISERROR((N103/$I103)*100)), "", IF(AND(NOT(ISERROR((N103/$I103)*100)),((N103/$I103)*100) &lt;&gt; 0), (N103/$I103)*100, ""))</f>
        <v/>
      </c>
      <c r="P103" s="79"/>
      <c r="Q103" s="80" t="str">
        <f t="shared" si="22"/>
        <v/>
      </c>
      <c r="R103" s="79"/>
      <c r="S103" s="80" t="str">
        <f t="shared" si="23"/>
        <v/>
      </c>
      <c r="T103" s="79"/>
      <c r="U103" s="80" t="str">
        <f t="shared" ref="U103:U137" si="45">IF((ISERROR((T103/$I103)*100)), "", IF(AND(NOT(ISERROR((T103/$I103)*100)),((T103/$I103)*100) &lt;&gt; 0), (T103/$I103)*100, ""))</f>
        <v/>
      </c>
      <c r="V103" s="79"/>
      <c r="W103" s="80" t="str">
        <f t="shared" si="24"/>
        <v/>
      </c>
      <c r="X103" s="79"/>
      <c r="Y103" s="80" t="str">
        <f t="shared" ref="Y103:Y137" si="46">IF((ISERROR((X103/$I103)*100)), "", IF(AND(NOT(ISERROR((X103/$I103)*100)),((X103/$I103)*100) &lt;&gt; 0), (X103/$I103)*100, ""))</f>
        <v/>
      </c>
      <c r="Z103" s="79"/>
      <c r="AA103" s="80" t="str">
        <f t="shared" si="25"/>
        <v/>
      </c>
      <c r="AB103" s="79"/>
      <c r="AC103" s="80" t="str">
        <f t="shared" ref="AC103:AC137" si="47">IF((ISERROR((AB103/$I103)*100)), "", IF(AND(NOT(ISERROR((AB103/$I103)*100)),((AB103/$I103)*100) &lt;&gt; 0), (AB103/$I103)*100, ""))</f>
        <v/>
      </c>
      <c r="AD103" s="79"/>
      <c r="AE103" s="80" t="str">
        <f t="shared" ref="AE103:AE137" si="48">IF((ISERROR((AD103/$I103)*100)), "", IF(AND(NOT(ISERROR((AD103/$I103)*100)),((AD103/$I103)*100) &lt;&gt; 0), (AD103/$I103)*100, ""))</f>
        <v/>
      </c>
      <c r="AF103" s="79"/>
      <c r="AG103" s="80" t="str">
        <f t="shared" ref="AG103:AG137" si="49">IF((ISERROR((AF103/$I103)*100)), "", IF(AND(NOT(ISERROR((AF103/$I103)*100)),((AF103/$I103)*100) &lt;&gt; 0), (AF103/$I103)*100, ""))</f>
        <v/>
      </c>
      <c r="AH103" s="79"/>
      <c r="AI103" s="80" t="str">
        <f t="shared" ref="AI103:AI137" si="50">IF((ISERROR((AH103/$I103)*100)), "", IF(AND(NOT(ISERROR((AH103/$I103)*100)),((AH103/$I103)*100) &lt;&gt; 0), (AH103/$I103)*100, ""))</f>
        <v/>
      </c>
      <c r="AJ103" s="79"/>
      <c r="AK103" s="80" t="str">
        <f t="shared" ref="AK103:AK137" si="51">IF((ISERROR((AJ103/$I103)*100)), "", IF(AND(NOT(ISERROR((AJ103/$I103)*100)),((AJ103/$I103)*100) &lt;&gt; 0), (AJ103/$I103)*100, ""))</f>
        <v/>
      </c>
      <c r="AL103" s="79"/>
      <c r="AM103" s="80" t="str">
        <f t="shared" ref="AM103:AM137" si="52">IF((ISERROR((AL103/$I103)*100)), "", IF(AND(NOT(ISERROR((AL103/$I103)*100)),((AL103/$I103)*100) &lt;&gt; 0), (AL103/$I103)*100, ""))</f>
        <v/>
      </c>
      <c r="AN103" s="79"/>
      <c r="AO103" s="80" t="str">
        <f t="shared" ref="AO103:AO137" si="53">IF((ISERROR((AN103/$I103)*100)), "", IF(AND(NOT(ISERROR((AN103/$I103)*100)),((AN103/$I103)*100) &lt;&gt; 0), (AN103/$I103)*100, ""))</f>
        <v/>
      </c>
      <c r="AP103" s="79"/>
      <c r="AQ103" s="80" t="str">
        <f t="shared" ref="AQ103:AQ137" si="54">IF((ISERROR((AP103/$I103)*100)), "", IF(AND(NOT(ISERROR((AP103/$I103)*100)),((AP103/$I103)*100) &lt;&gt; 0), (AP103/$I103)*100, ""))</f>
        <v/>
      </c>
      <c r="AR103" s="79"/>
      <c r="AS103" s="80" t="str">
        <f t="shared" ref="AS103:AS137" si="55">IF((ISERROR((AR103/$I103)*100)), "", IF(AND(NOT(ISERROR((AR103/$I103)*100)),((AR103/$I103)*100) &lt;&gt; 0), (AR103/$I103)*100, ""))</f>
        <v/>
      </c>
      <c r="AT103" s="79"/>
      <c r="AU103" s="80" t="str">
        <f t="shared" ref="AU103:AU137" si="56">IF((ISERROR((AT103/$I103)*100)), "", IF(AND(NOT(ISERROR((AT103/$I103)*100)),((AT103/$I103)*100) &lt;&gt; 0), (AT103/$I103)*100, ""))</f>
        <v/>
      </c>
      <c r="AV103" s="79"/>
      <c r="AW103" s="80" t="str">
        <f t="shared" ref="AW103:AW137" si="57">IF((ISERROR((AV103/$I103)*100)), "", IF(AND(NOT(ISERROR((AV103/$I103)*100)),((AV103/$I103)*100) &lt;&gt; 0), (AV103/$I103)*100, ""))</f>
        <v/>
      </c>
      <c r="AX103" s="90"/>
      <c r="AY103" s="80" t="str">
        <f t="shared" si="26"/>
        <v/>
      </c>
      <c r="AZ103" s="90"/>
      <c r="BA103" s="80" t="str">
        <f t="shared" si="29"/>
        <v/>
      </c>
      <c r="BB103" s="1" t="s">
        <v>339</v>
      </c>
    </row>
    <row r="104" spans="1:54" ht="20" customHeight="1" x14ac:dyDescent="0.2">
      <c r="A104" s="98"/>
      <c r="B104" s="84"/>
      <c r="C104" s="73"/>
      <c r="D104" s="73" t="s">
        <v>38</v>
      </c>
      <c r="E104" s="74" t="s">
        <v>340</v>
      </c>
      <c r="F104" s="74" t="s">
        <v>341</v>
      </c>
      <c r="G104" s="73">
        <v>2012</v>
      </c>
      <c r="H104" s="75"/>
      <c r="I104" s="87">
        <v>11</v>
      </c>
      <c r="J104" s="88"/>
      <c r="K104" s="89" t="s">
        <v>342</v>
      </c>
      <c r="L104" s="79"/>
      <c r="M104" s="80"/>
      <c r="N104" s="79"/>
      <c r="O104" s="80"/>
      <c r="P104" s="79"/>
      <c r="Q104" s="80"/>
      <c r="R104" s="79"/>
      <c r="S104" s="80"/>
      <c r="T104" s="79"/>
      <c r="U104" s="80"/>
      <c r="V104" s="79"/>
      <c r="W104" s="80"/>
      <c r="X104" s="79"/>
      <c r="Y104" s="80"/>
      <c r="Z104" s="79"/>
      <c r="AA104" s="80"/>
      <c r="AB104" s="79"/>
      <c r="AC104" s="80"/>
      <c r="AD104" s="79"/>
      <c r="AE104" s="80"/>
      <c r="AF104" s="79"/>
      <c r="AG104" s="80"/>
      <c r="AH104" s="79"/>
      <c r="AI104" s="80"/>
      <c r="AJ104" s="79"/>
      <c r="AK104" s="80"/>
      <c r="AL104" s="79"/>
      <c r="AM104" s="80"/>
      <c r="AN104" s="79"/>
      <c r="AO104" s="80"/>
      <c r="AP104" s="79"/>
      <c r="AQ104" s="80"/>
      <c r="AR104" s="79"/>
      <c r="AS104" s="80"/>
      <c r="AT104" s="79"/>
      <c r="AU104" s="80"/>
      <c r="AV104" s="79"/>
      <c r="AW104" s="80"/>
      <c r="AX104" s="90"/>
      <c r="AY104" s="80"/>
      <c r="AZ104" s="90"/>
      <c r="BA104" s="80"/>
    </row>
    <row r="105" spans="1:54" ht="20" customHeight="1" x14ac:dyDescent="0.2">
      <c r="A105" s="70"/>
      <c r="B105" s="71"/>
      <c r="C105" s="85"/>
      <c r="D105" s="73" t="s">
        <v>38</v>
      </c>
      <c r="E105" s="74" t="s">
        <v>343</v>
      </c>
      <c r="F105" s="74" t="s">
        <v>344</v>
      </c>
      <c r="G105" s="73">
        <v>2015</v>
      </c>
      <c r="H105" s="75"/>
      <c r="I105" s="87">
        <v>41</v>
      </c>
      <c r="J105" s="88" t="s">
        <v>72</v>
      </c>
      <c r="K105" s="89"/>
      <c r="L105" s="79"/>
      <c r="M105" s="80" t="str">
        <f t="shared" si="28"/>
        <v/>
      </c>
      <c r="N105" s="79"/>
      <c r="O105" s="80" t="str">
        <f t="shared" si="44"/>
        <v/>
      </c>
      <c r="P105" s="79"/>
      <c r="Q105" s="80" t="str">
        <f t="shared" si="22"/>
        <v/>
      </c>
      <c r="R105" s="79"/>
      <c r="S105" s="80" t="str">
        <f t="shared" si="23"/>
        <v/>
      </c>
      <c r="T105" s="79"/>
      <c r="U105" s="80" t="str">
        <f t="shared" si="45"/>
        <v/>
      </c>
      <c r="V105" s="79"/>
      <c r="W105" s="80" t="str">
        <f t="shared" si="24"/>
        <v/>
      </c>
      <c r="X105" s="79"/>
      <c r="Y105" s="80" t="str">
        <f t="shared" si="46"/>
        <v/>
      </c>
      <c r="Z105" s="79"/>
      <c r="AA105" s="80" t="str">
        <f t="shared" si="25"/>
        <v/>
      </c>
      <c r="AB105" s="79"/>
      <c r="AC105" s="80" t="str">
        <f t="shared" si="47"/>
        <v/>
      </c>
      <c r="AD105" s="79"/>
      <c r="AE105" s="80" t="str">
        <f t="shared" si="48"/>
        <v/>
      </c>
      <c r="AF105" s="79"/>
      <c r="AG105" s="80" t="str">
        <f t="shared" si="49"/>
        <v/>
      </c>
      <c r="AH105" s="79"/>
      <c r="AI105" s="80" t="str">
        <f t="shared" si="50"/>
        <v/>
      </c>
      <c r="AJ105" s="79"/>
      <c r="AK105" s="80" t="str">
        <f t="shared" si="51"/>
        <v/>
      </c>
      <c r="AL105" s="79"/>
      <c r="AM105" s="80" t="str">
        <f t="shared" si="52"/>
        <v/>
      </c>
      <c r="AN105" s="79"/>
      <c r="AO105" s="80" t="str">
        <f t="shared" si="53"/>
        <v/>
      </c>
      <c r="AP105" s="79"/>
      <c r="AQ105" s="80" t="str">
        <f t="shared" si="54"/>
        <v/>
      </c>
      <c r="AR105" s="79"/>
      <c r="AS105" s="80" t="str">
        <f t="shared" si="55"/>
        <v/>
      </c>
      <c r="AT105" s="79"/>
      <c r="AU105" s="80" t="str">
        <f t="shared" si="56"/>
        <v/>
      </c>
      <c r="AV105" s="79"/>
      <c r="AW105" s="80" t="str">
        <f t="shared" si="57"/>
        <v/>
      </c>
      <c r="AX105" s="90"/>
      <c r="AY105" s="80" t="str">
        <f t="shared" si="26"/>
        <v/>
      </c>
      <c r="AZ105" s="90"/>
      <c r="BA105" s="80" t="str">
        <f t="shared" si="29"/>
        <v/>
      </c>
      <c r="BB105" s="1" t="s">
        <v>345</v>
      </c>
    </row>
    <row r="106" spans="1:54" ht="20" customHeight="1" x14ac:dyDescent="0.2">
      <c r="A106" s="98"/>
      <c r="B106" s="84"/>
      <c r="C106" s="73"/>
      <c r="D106" s="73"/>
      <c r="E106" s="74" t="s">
        <v>346</v>
      </c>
      <c r="F106" s="74" t="s">
        <v>347</v>
      </c>
      <c r="G106" s="73">
        <v>1999</v>
      </c>
      <c r="H106" s="75"/>
      <c r="I106" s="87">
        <v>2</v>
      </c>
      <c r="J106" s="88" t="s">
        <v>348</v>
      </c>
      <c r="K106" s="89" t="s">
        <v>349</v>
      </c>
      <c r="L106" s="79"/>
      <c r="M106" s="80"/>
      <c r="N106" s="79"/>
      <c r="O106" s="80"/>
      <c r="P106" s="79"/>
      <c r="Q106" s="80"/>
      <c r="R106" s="79"/>
      <c r="S106" s="80"/>
      <c r="T106" s="79"/>
      <c r="U106" s="80"/>
      <c r="V106" s="79"/>
      <c r="W106" s="80"/>
      <c r="X106" s="79"/>
      <c r="Y106" s="80"/>
      <c r="Z106" s="79"/>
      <c r="AA106" s="80"/>
      <c r="AB106" s="79"/>
      <c r="AC106" s="80"/>
      <c r="AD106" s="79"/>
      <c r="AE106" s="80"/>
      <c r="AF106" s="79"/>
      <c r="AG106" s="80"/>
      <c r="AH106" s="79"/>
      <c r="AI106" s="80"/>
      <c r="AJ106" s="79"/>
      <c r="AK106" s="80"/>
      <c r="AL106" s="79"/>
      <c r="AM106" s="80"/>
      <c r="AN106" s="79"/>
      <c r="AO106" s="80"/>
      <c r="AP106" s="79"/>
      <c r="AQ106" s="80"/>
      <c r="AR106" s="79"/>
      <c r="AS106" s="80"/>
      <c r="AT106" s="79"/>
      <c r="AU106" s="80"/>
      <c r="AV106" s="79"/>
      <c r="AW106" s="80"/>
      <c r="AX106" s="90"/>
      <c r="AY106" s="80"/>
      <c r="AZ106" s="90"/>
      <c r="BA106" s="80"/>
    </row>
    <row r="107" spans="1:54" ht="20" customHeight="1" x14ac:dyDescent="0.2">
      <c r="A107" s="98"/>
      <c r="B107" s="71"/>
      <c r="C107" s="72"/>
      <c r="D107" s="73" t="s">
        <v>38</v>
      </c>
      <c r="E107" s="74" t="s">
        <v>350</v>
      </c>
      <c r="F107" s="74" t="s">
        <v>351</v>
      </c>
      <c r="G107" s="73">
        <v>2012</v>
      </c>
      <c r="H107" s="75"/>
      <c r="I107" s="87">
        <v>26</v>
      </c>
      <c r="J107" s="88" t="s">
        <v>352</v>
      </c>
      <c r="K107" s="89" t="s">
        <v>353</v>
      </c>
      <c r="L107" s="79">
        <v>8</v>
      </c>
      <c r="M107" s="80">
        <f t="shared" ref="M107" si="58">IF((ISERROR((L107/$I107)*100)), "", IF(AND(NOT(ISERROR((L107/$I107)*100)),((L107/$I107)*100) &lt;&gt; 0), (L107/$I107)*100, ""))</f>
        <v>30.76923076923077</v>
      </c>
      <c r="N107" s="79"/>
      <c r="O107" s="80"/>
      <c r="P107" s="79">
        <v>3</v>
      </c>
      <c r="Q107" s="80">
        <f t="shared" ref="Q107" si="59">IF((ISERROR((P107/$I107)*100)), "", IF(AND(NOT(ISERROR((P107/$I107)*100)),((P107/$I107)*100) &lt;&gt; 0), (P107/$I107)*100, ""))</f>
        <v>11.538461538461538</v>
      </c>
      <c r="R107" s="79"/>
      <c r="S107" s="80"/>
      <c r="T107" s="79"/>
      <c r="U107" s="80"/>
      <c r="V107" s="79">
        <v>4</v>
      </c>
      <c r="W107" s="80">
        <f t="shared" ref="W107" si="60">IF((ISERROR((V107/$I107)*100)), "", IF(AND(NOT(ISERROR((V107/$I107)*100)),((V107/$I107)*100) &lt;&gt; 0), (V107/$I107)*100, ""))</f>
        <v>15.384615384615385</v>
      </c>
      <c r="X107" s="79">
        <v>8</v>
      </c>
      <c r="Y107" s="80">
        <f t="shared" ref="Y107" si="61">IF((ISERROR((X107/$I107)*100)), "", IF(AND(NOT(ISERROR((X107/$I107)*100)),((X107/$I107)*100) &lt;&gt; 0), (X107/$I107)*100, ""))</f>
        <v>30.76923076923077</v>
      </c>
      <c r="Z107" s="79"/>
      <c r="AA107" s="80"/>
      <c r="AB107" s="79"/>
      <c r="AC107" s="80"/>
      <c r="AD107" s="79"/>
      <c r="AE107" s="80"/>
      <c r="AF107" s="79"/>
      <c r="AG107" s="80"/>
      <c r="AH107" s="79"/>
      <c r="AI107" s="80"/>
      <c r="AJ107" s="79"/>
      <c r="AK107" s="80"/>
      <c r="AL107" s="79"/>
      <c r="AM107" s="80"/>
      <c r="AN107" s="79">
        <v>6</v>
      </c>
      <c r="AO107" s="80">
        <f t="shared" ref="AO107" si="62">IF((ISERROR((AN107/$I107)*100)), "", IF(AND(NOT(ISERROR((AN107/$I107)*100)),((AN107/$I107)*100) &lt;&gt; 0), (AN107/$I107)*100, ""))</f>
        <v>23.076923076923077</v>
      </c>
      <c r="AP107" s="79">
        <v>14</v>
      </c>
      <c r="AQ107" s="80">
        <f t="shared" ref="AQ107" si="63">IF((ISERROR((AP107/$I107)*100)), "", IF(AND(NOT(ISERROR((AP107/$I107)*100)),((AP107/$I107)*100) &lt;&gt; 0), (AP107/$I107)*100, ""))</f>
        <v>53.846153846153847</v>
      </c>
      <c r="AR107" s="79"/>
      <c r="AS107" s="80"/>
      <c r="AT107" s="79"/>
      <c r="AU107" s="80"/>
      <c r="AV107" s="79"/>
      <c r="AW107" s="80"/>
      <c r="AX107" s="90">
        <v>47</v>
      </c>
      <c r="AY107" s="80">
        <f t="shared" si="26"/>
        <v>180.76923076923077</v>
      </c>
      <c r="AZ107" s="90"/>
      <c r="BA107" s="80"/>
      <c r="BB107" s="1" t="s">
        <v>354</v>
      </c>
    </row>
    <row r="108" spans="1:54" ht="20" customHeight="1" x14ac:dyDescent="0.2">
      <c r="A108" s="70"/>
      <c r="B108" s="71"/>
      <c r="C108" s="72"/>
      <c r="D108" s="73" t="s">
        <v>38</v>
      </c>
      <c r="E108" s="74" t="s">
        <v>355</v>
      </c>
      <c r="F108" s="74" t="s">
        <v>356</v>
      </c>
      <c r="G108" s="73">
        <v>1996</v>
      </c>
      <c r="H108" s="75">
        <v>12</v>
      </c>
      <c r="I108" s="87">
        <v>97</v>
      </c>
      <c r="J108" s="88" t="s">
        <v>357</v>
      </c>
      <c r="K108" s="89" t="s">
        <v>358</v>
      </c>
      <c r="L108" s="79">
        <v>3</v>
      </c>
      <c r="M108" s="80">
        <f t="shared" si="28"/>
        <v>3.0927835051546393</v>
      </c>
      <c r="N108" s="79">
        <v>6</v>
      </c>
      <c r="O108" s="80">
        <f t="shared" si="44"/>
        <v>6.1855670103092786</v>
      </c>
      <c r="P108" s="79"/>
      <c r="Q108" s="80" t="str">
        <f t="shared" si="22"/>
        <v/>
      </c>
      <c r="R108" s="79">
        <v>4</v>
      </c>
      <c r="S108" s="80">
        <f t="shared" si="23"/>
        <v>4.1237113402061851</v>
      </c>
      <c r="T108" s="79"/>
      <c r="U108" s="80" t="str">
        <f t="shared" si="45"/>
        <v/>
      </c>
      <c r="V108" s="79"/>
      <c r="W108" s="80" t="str">
        <f t="shared" si="24"/>
        <v/>
      </c>
      <c r="X108" s="79"/>
      <c r="Y108" s="80" t="str">
        <f t="shared" si="46"/>
        <v/>
      </c>
      <c r="Z108" s="79"/>
      <c r="AA108" s="80" t="str">
        <f t="shared" si="25"/>
        <v/>
      </c>
      <c r="AB108" s="79"/>
      <c r="AC108" s="80" t="str">
        <f t="shared" si="47"/>
        <v/>
      </c>
      <c r="AD108" s="79">
        <v>1</v>
      </c>
      <c r="AE108" s="80">
        <f t="shared" si="48"/>
        <v>1.0309278350515463</v>
      </c>
      <c r="AF108" s="79"/>
      <c r="AG108" s="80" t="str">
        <f t="shared" si="49"/>
        <v/>
      </c>
      <c r="AH108" s="79"/>
      <c r="AI108" s="80" t="str">
        <f t="shared" si="50"/>
        <v/>
      </c>
      <c r="AJ108" s="79">
        <v>1</v>
      </c>
      <c r="AK108" s="80">
        <f t="shared" si="51"/>
        <v>1.0309278350515463</v>
      </c>
      <c r="AL108" s="79"/>
      <c r="AM108" s="80" t="str">
        <f t="shared" si="52"/>
        <v/>
      </c>
      <c r="AN108" s="79"/>
      <c r="AO108" s="80" t="str">
        <f t="shared" si="53"/>
        <v/>
      </c>
      <c r="AP108" s="79"/>
      <c r="AQ108" s="80" t="str">
        <f t="shared" si="54"/>
        <v/>
      </c>
      <c r="AR108" s="79"/>
      <c r="AS108" s="80" t="str">
        <f t="shared" si="55"/>
        <v/>
      </c>
      <c r="AT108" s="79"/>
      <c r="AU108" s="80" t="str">
        <f t="shared" si="56"/>
        <v/>
      </c>
      <c r="AV108" s="79"/>
      <c r="AW108" s="80" t="str">
        <f t="shared" si="57"/>
        <v/>
      </c>
      <c r="AX108" s="90">
        <v>16</v>
      </c>
      <c r="AY108" s="80">
        <f t="shared" si="26"/>
        <v>16.494845360824741</v>
      </c>
      <c r="AZ108" s="90"/>
      <c r="BA108" s="80" t="str">
        <f t="shared" si="29"/>
        <v/>
      </c>
      <c r="BB108" s="1" t="s">
        <v>359</v>
      </c>
    </row>
    <row r="109" spans="1:54" ht="20" customHeight="1" x14ac:dyDescent="0.2">
      <c r="A109" s="98"/>
      <c r="B109" s="71"/>
      <c r="C109" s="13"/>
      <c r="D109" s="73" t="s">
        <v>38</v>
      </c>
      <c r="E109" s="74" t="s">
        <v>360</v>
      </c>
      <c r="F109" s="74" t="s">
        <v>361</v>
      </c>
      <c r="G109" s="73">
        <v>1998</v>
      </c>
      <c r="H109" s="75"/>
      <c r="I109" s="87">
        <v>25</v>
      </c>
      <c r="J109" s="88" t="s">
        <v>90</v>
      </c>
      <c r="K109" s="89" t="s">
        <v>153</v>
      </c>
      <c r="L109" s="79"/>
      <c r="M109" s="80"/>
      <c r="N109" s="79"/>
      <c r="O109" s="80"/>
      <c r="P109" s="79"/>
      <c r="Q109" s="80"/>
      <c r="R109" s="79"/>
      <c r="S109" s="80"/>
      <c r="T109" s="79"/>
      <c r="U109" s="80"/>
      <c r="V109" s="79"/>
      <c r="W109" s="80"/>
      <c r="X109" s="79"/>
      <c r="Y109" s="80"/>
      <c r="Z109" s="79"/>
      <c r="AA109" s="80"/>
      <c r="AB109" s="79"/>
      <c r="AC109" s="80"/>
      <c r="AD109" s="79"/>
      <c r="AE109" s="80"/>
      <c r="AF109" s="79"/>
      <c r="AG109" s="80"/>
      <c r="AH109" s="79"/>
      <c r="AI109" s="80"/>
      <c r="AJ109" s="79"/>
      <c r="AK109" s="80"/>
      <c r="AL109" s="79"/>
      <c r="AM109" s="80"/>
      <c r="AN109" s="79"/>
      <c r="AO109" s="80"/>
      <c r="AP109" s="79"/>
      <c r="AQ109" s="80"/>
      <c r="AR109" s="79"/>
      <c r="AS109" s="80"/>
      <c r="AT109" s="79"/>
      <c r="AU109" s="80"/>
      <c r="AV109" s="79"/>
      <c r="AW109" s="80"/>
      <c r="AX109" s="90"/>
      <c r="AY109" s="80"/>
      <c r="AZ109" s="90"/>
      <c r="BA109" s="80"/>
    </row>
    <row r="110" spans="1:54" ht="20" customHeight="1" x14ac:dyDescent="0.2">
      <c r="A110" s="70"/>
      <c r="B110" s="71"/>
      <c r="C110" s="85"/>
      <c r="D110" s="73" t="s">
        <v>38</v>
      </c>
      <c r="E110" s="74" t="s">
        <v>362</v>
      </c>
      <c r="F110" s="74" t="s">
        <v>363</v>
      </c>
      <c r="G110" s="73">
        <v>2009</v>
      </c>
      <c r="H110" s="75"/>
      <c r="I110" s="87">
        <v>68</v>
      </c>
      <c r="J110" s="88" t="s">
        <v>75</v>
      </c>
      <c r="K110" s="89" t="s">
        <v>364</v>
      </c>
      <c r="L110" s="79"/>
      <c r="M110" s="80" t="str">
        <f t="shared" si="28"/>
        <v/>
      </c>
      <c r="N110" s="79"/>
      <c r="O110" s="80" t="str">
        <f t="shared" si="44"/>
        <v/>
      </c>
      <c r="P110" s="79"/>
      <c r="Q110" s="80" t="str">
        <f t="shared" si="22"/>
        <v/>
      </c>
      <c r="R110" s="79"/>
      <c r="S110" s="80" t="str">
        <f t="shared" si="23"/>
        <v/>
      </c>
      <c r="T110" s="79"/>
      <c r="U110" s="80" t="str">
        <f t="shared" si="45"/>
        <v/>
      </c>
      <c r="V110" s="79"/>
      <c r="W110" s="80" t="str">
        <f t="shared" si="24"/>
        <v/>
      </c>
      <c r="X110" s="79"/>
      <c r="Y110" s="80" t="str">
        <f t="shared" si="46"/>
        <v/>
      </c>
      <c r="Z110" s="79"/>
      <c r="AA110" s="80" t="str">
        <f t="shared" si="25"/>
        <v/>
      </c>
      <c r="AB110" s="79"/>
      <c r="AC110" s="80" t="str">
        <f t="shared" si="47"/>
        <v/>
      </c>
      <c r="AD110" s="79"/>
      <c r="AE110" s="80" t="str">
        <f t="shared" si="48"/>
        <v/>
      </c>
      <c r="AF110" s="79"/>
      <c r="AG110" s="80" t="str">
        <f t="shared" si="49"/>
        <v/>
      </c>
      <c r="AH110" s="79"/>
      <c r="AI110" s="80" t="str">
        <f t="shared" si="50"/>
        <v/>
      </c>
      <c r="AJ110" s="79"/>
      <c r="AK110" s="80" t="str">
        <f t="shared" si="51"/>
        <v/>
      </c>
      <c r="AL110" s="79"/>
      <c r="AM110" s="80" t="str">
        <f t="shared" si="52"/>
        <v/>
      </c>
      <c r="AN110" s="79"/>
      <c r="AO110" s="80" t="str">
        <f t="shared" si="53"/>
        <v/>
      </c>
      <c r="AP110" s="79"/>
      <c r="AQ110" s="80" t="str">
        <f t="shared" si="54"/>
        <v/>
      </c>
      <c r="AR110" s="79"/>
      <c r="AS110" s="80" t="str">
        <f t="shared" si="55"/>
        <v/>
      </c>
      <c r="AT110" s="79"/>
      <c r="AU110" s="80" t="str">
        <f t="shared" si="56"/>
        <v/>
      </c>
      <c r="AV110" s="79"/>
      <c r="AW110" s="80" t="str">
        <f t="shared" si="57"/>
        <v/>
      </c>
      <c r="AX110" s="90"/>
      <c r="AY110" s="80"/>
      <c r="AZ110" s="90"/>
      <c r="BA110" s="80" t="str">
        <f t="shared" si="29"/>
        <v/>
      </c>
      <c r="BB110" s="1" t="s">
        <v>365</v>
      </c>
    </row>
    <row r="111" spans="1:54" ht="20" customHeight="1" x14ac:dyDescent="0.2">
      <c r="A111" s="70"/>
      <c r="B111" s="84"/>
      <c r="C111" s="73"/>
      <c r="D111" s="73" t="s">
        <v>38</v>
      </c>
      <c r="E111" s="74" t="s">
        <v>366</v>
      </c>
      <c r="F111" s="74" t="s">
        <v>367</v>
      </c>
      <c r="G111" s="73">
        <v>1989</v>
      </c>
      <c r="H111" s="75">
        <v>27</v>
      </c>
      <c r="I111" s="87"/>
      <c r="J111" s="88" t="s">
        <v>368</v>
      </c>
      <c r="K111" s="89" t="s">
        <v>172</v>
      </c>
      <c r="L111" s="79"/>
      <c r="M111" s="80" t="str">
        <f t="shared" si="28"/>
        <v/>
      </c>
      <c r="N111" s="79"/>
      <c r="O111" s="80" t="str">
        <f t="shared" si="44"/>
        <v/>
      </c>
      <c r="P111" s="79"/>
      <c r="Q111" s="80" t="str">
        <f t="shared" si="22"/>
        <v/>
      </c>
      <c r="R111" s="79"/>
      <c r="S111" s="80" t="str">
        <f t="shared" si="23"/>
        <v/>
      </c>
      <c r="T111" s="79"/>
      <c r="U111" s="80" t="str">
        <f t="shared" si="45"/>
        <v/>
      </c>
      <c r="V111" s="79"/>
      <c r="W111" s="80" t="str">
        <f t="shared" si="24"/>
        <v/>
      </c>
      <c r="X111" s="79"/>
      <c r="Y111" s="80" t="str">
        <f t="shared" si="46"/>
        <v/>
      </c>
      <c r="Z111" s="96"/>
      <c r="AA111" s="97" t="str">
        <f t="shared" si="25"/>
        <v/>
      </c>
      <c r="AB111" s="79"/>
      <c r="AC111" s="80" t="str">
        <f t="shared" si="47"/>
        <v/>
      </c>
      <c r="AD111" s="79"/>
      <c r="AE111" s="80" t="str">
        <f t="shared" si="48"/>
        <v/>
      </c>
      <c r="AF111" s="79"/>
      <c r="AG111" s="80" t="str">
        <f t="shared" si="49"/>
        <v/>
      </c>
      <c r="AH111" s="79"/>
      <c r="AI111" s="80" t="str">
        <f t="shared" si="50"/>
        <v/>
      </c>
      <c r="AJ111" s="79"/>
      <c r="AK111" s="80" t="str">
        <f t="shared" si="51"/>
        <v/>
      </c>
      <c r="AL111" s="79"/>
      <c r="AM111" s="80" t="str">
        <f t="shared" si="52"/>
        <v/>
      </c>
      <c r="AN111" s="79"/>
      <c r="AO111" s="80" t="str">
        <f t="shared" si="53"/>
        <v/>
      </c>
      <c r="AP111" s="79"/>
      <c r="AQ111" s="80" t="str">
        <f t="shared" si="54"/>
        <v/>
      </c>
      <c r="AR111" s="79"/>
      <c r="AS111" s="80" t="str">
        <f t="shared" si="55"/>
        <v/>
      </c>
      <c r="AT111" s="79"/>
      <c r="AU111" s="80" t="str">
        <f t="shared" si="56"/>
        <v/>
      </c>
      <c r="AV111" s="79"/>
      <c r="AW111" s="80" t="str">
        <f t="shared" si="57"/>
        <v/>
      </c>
      <c r="AX111" s="90"/>
      <c r="AY111" s="80" t="str">
        <f t="shared" ref="AY111:AY137" si="64">IF((ISERROR((AX111/$I111)*100)), "", IF(AND(NOT(ISERROR((AX111/$I111)*100)),((AX111/$I111)*100) &lt;&gt; 0), (AX111/$I111)*100, ""))</f>
        <v/>
      </c>
      <c r="AZ111" s="90"/>
      <c r="BA111" s="80" t="str">
        <f t="shared" si="29"/>
        <v/>
      </c>
    </row>
    <row r="112" spans="1:54" ht="20" customHeight="1" x14ac:dyDescent="0.2">
      <c r="A112" s="70"/>
      <c r="B112" s="84"/>
      <c r="C112" s="85"/>
      <c r="D112" s="73" t="s">
        <v>38</v>
      </c>
      <c r="E112" s="74" t="s">
        <v>369</v>
      </c>
      <c r="F112" s="74" t="s">
        <v>370</v>
      </c>
      <c r="G112" s="73">
        <v>2011</v>
      </c>
      <c r="H112" s="75"/>
      <c r="I112" s="87"/>
      <c r="J112" s="88"/>
      <c r="K112" s="89"/>
      <c r="L112" s="79"/>
      <c r="M112" s="80" t="str">
        <f t="shared" si="28"/>
        <v/>
      </c>
      <c r="N112" s="79"/>
      <c r="O112" s="80" t="str">
        <f t="shared" si="44"/>
        <v/>
      </c>
      <c r="P112" s="79"/>
      <c r="Q112" s="80" t="str">
        <f t="shared" si="22"/>
        <v/>
      </c>
      <c r="R112" s="79"/>
      <c r="S112" s="80" t="str">
        <f t="shared" si="23"/>
        <v/>
      </c>
      <c r="T112" s="79"/>
      <c r="U112" s="80" t="str">
        <f t="shared" si="45"/>
        <v/>
      </c>
      <c r="V112" s="79"/>
      <c r="W112" s="80" t="str">
        <f t="shared" si="24"/>
        <v/>
      </c>
      <c r="X112" s="79"/>
      <c r="Y112" s="80" t="str">
        <f t="shared" si="46"/>
        <v/>
      </c>
      <c r="Z112" s="79"/>
      <c r="AA112" s="80" t="str">
        <f t="shared" si="25"/>
        <v/>
      </c>
      <c r="AB112" s="79"/>
      <c r="AC112" s="80" t="str">
        <f t="shared" si="47"/>
        <v/>
      </c>
      <c r="AD112" s="79"/>
      <c r="AE112" s="80" t="str">
        <f t="shared" si="48"/>
        <v/>
      </c>
      <c r="AF112" s="79"/>
      <c r="AG112" s="80" t="str">
        <f t="shared" si="49"/>
        <v/>
      </c>
      <c r="AH112" s="79"/>
      <c r="AI112" s="80" t="str">
        <f t="shared" si="50"/>
        <v/>
      </c>
      <c r="AJ112" s="79"/>
      <c r="AK112" s="80" t="str">
        <f t="shared" si="51"/>
        <v/>
      </c>
      <c r="AL112" s="79"/>
      <c r="AM112" s="80" t="str">
        <f t="shared" si="52"/>
        <v/>
      </c>
      <c r="AN112" s="79"/>
      <c r="AO112" s="80" t="str">
        <f t="shared" si="53"/>
        <v/>
      </c>
      <c r="AP112" s="79"/>
      <c r="AQ112" s="80" t="str">
        <f t="shared" si="54"/>
        <v/>
      </c>
      <c r="AR112" s="79"/>
      <c r="AS112" s="80" t="str">
        <f t="shared" si="55"/>
        <v/>
      </c>
      <c r="AT112" s="79"/>
      <c r="AU112" s="80" t="str">
        <f t="shared" si="56"/>
        <v/>
      </c>
      <c r="AV112" s="79"/>
      <c r="AW112" s="80" t="str">
        <f t="shared" si="57"/>
        <v/>
      </c>
      <c r="AX112" s="90"/>
      <c r="AY112" s="80" t="str">
        <f t="shared" si="64"/>
        <v/>
      </c>
      <c r="AZ112" s="90"/>
      <c r="BA112" s="80" t="str">
        <f t="shared" si="29"/>
        <v/>
      </c>
      <c r="BB112" s="1" t="s">
        <v>371</v>
      </c>
    </row>
    <row r="113" spans="1:54" ht="20" customHeight="1" x14ac:dyDescent="0.2">
      <c r="A113" s="98"/>
      <c r="B113" s="84"/>
      <c r="C113" s="73"/>
      <c r="D113" s="73" t="s">
        <v>38</v>
      </c>
      <c r="E113" s="74" t="s">
        <v>372</v>
      </c>
      <c r="F113" s="74" t="s">
        <v>373</v>
      </c>
      <c r="G113" s="73">
        <v>2003</v>
      </c>
      <c r="H113" s="75"/>
      <c r="I113" s="87"/>
      <c r="J113" s="88" t="s">
        <v>374</v>
      </c>
      <c r="K113" s="89" t="s">
        <v>172</v>
      </c>
      <c r="L113" s="79"/>
      <c r="M113" s="80"/>
      <c r="N113" s="79"/>
      <c r="O113" s="80"/>
      <c r="P113" s="79"/>
      <c r="Q113" s="80"/>
      <c r="R113" s="79"/>
      <c r="S113" s="80"/>
      <c r="T113" s="79"/>
      <c r="U113" s="80"/>
      <c r="V113" s="79"/>
      <c r="W113" s="80"/>
      <c r="X113" s="79"/>
      <c r="Y113" s="80"/>
      <c r="Z113" s="79"/>
      <c r="AA113" s="80"/>
      <c r="AB113" s="79"/>
      <c r="AC113" s="80"/>
      <c r="AD113" s="79"/>
      <c r="AE113" s="80"/>
      <c r="AF113" s="79"/>
      <c r="AG113" s="80"/>
      <c r="AH113" s="79"/>
      <c r="AI113" s="80"/>
      <c r="AJ113" s="79"/>
      <c r="AK113" s="80"/>
      <c r="AL113" s="79"/>
      <c r="AM113" s="80"/>
      <c r="AN113" s="79"/>
      <c r="AO113" s="80"/>
      <c r="AP113" s="79"/>
      <c r="AQ113" s="80"/>
      <c r="AR113" s="79"/>
      <c r="AS113" s="80"/>
      <c r="AT113" s="79"/>
      <c r="AU113" s="80"/>
      <c r="AV113" s="79"/>
      <c r="AW113" s="80"/>
      <c r="AX113" s="90"/>
      <c r="AY113" s="80"/>
      <c r="AZ113" s="90"/>
      <c r="BA113" s="80"/>
    </row>
    <row r="114" spans="1:54" ht="20" customHeight="1" x14ac:dyDescent="0.2">
      <c r="A114" s="70"/>
      <c r="B114" s="84"/>
      <c r="C114" s="72"/>
      <c r="D114" s="73" t="s">
        <v>38</v>
      </c>
      <c r="E114" s="74" t="s">
        <v>375</v>
      </c>
      <c r="F114" s="74" t="s">
        <v>376</v>
      </c>
      <c r="G114" s="73">
        <v>1977</v>
      </c>
      <c r="H114" s="75"/>
      <c r="I114" s="87">
        <v>5</v>
      </c>
      <c r="J114" s="88" t="s">
        <v>377</v>
      </c>
      <c r="K114" s="89"/>
      <c r="L114" s="79"/>
      <c r="M114" s="80" t="str">
        <f t="shared" si="28"/>
        <v/>
      </c>
      <c r="N114" s="79"/>
      <c r="O114" s="80" t="str">
        <f t="shared" si="44"/>
        <v/>
      </c>
      <c r="P114" s="79"/>
      <c r="Q114" s="80" t="str">
        <f t="shared" si="22"/>
        <v/>
      </c>
      <c r="R114" s="79"/>
      <c r="S114" s="80" t="str">
        <f t="shared" si="23"/>
        <v/>
      </c>
      <c r="T114" s="79"/>
      <c r="U114" s="80" t="str">
        <f t="shared" si="45"/>
        <v/>
      </c>
      <c r="V114" s="79">
        <v>5</v>
      </c>
      <c r="W114" s="80">
        <f t="shared" si="24"/>
        <v>100</v>
      </c>
      <c r="X114" s="79"/>
      <c r="Y114" s="80" t="str">
        <f t="shared" si="46"/>
        <v/>
      </c>
      <c r="Z114" s="79"/>
      <c r="AA114" s="80" t="str">
        <f t="shared" si="25"/>
        <v/>
      </c>
      <c r="AB114" s="79"/>
      <c r="AC114" s="80" t="str">
        <f t="shared" si="47"/>
        <v/>
      </c>
      <c r="AD114" s="79"/>
      <c r="AE114" s="80" t="str">
        <f t="shared" si="48"/>
        <v/>
      </c>
      <c r="AF114" s="79"/>
      <c r="AG114" s="80" t="str">
        <f t="shared" si="49"/>
        <v/>
      </c>
      <c r="AH114" s="79"/>
      <c r="AI114" s="80" t="str">
        <f t="shared" si="50"/>
        <v/>
      </c>
      <c r="AJ114" s="79"/>
      <c r="AK114" s="80" t="str">
        <f t="shared" si="51"/>
        <v/>
      </c>
      <c r="AL114" s="79"/>
      <c r="AM114" s="80" t="str">
        <f t="shared" si="52"/>
        <v/>
      </c>
      <c r="AN114" s="79"/>
      <c r="AO114" s="80" t="str">
        <f t="shared" si="53"/>
        <v/>
      </c>
      <c r="AP114" s="79"/>
      <c r="AQ114" s="80" t="str">
        <f t="shared" si="54"/>
        <v/>
      </c>
      <c r="AR114" s="79"/>
      <c r="AS114" s="80" t="str">
        <f t="shared" si="55"/>
        <v/>
      </c>
      <c r="AT114" s="79"/>
      <c r="AU114" s="80" t="str">
        <f t="shared" si="56"/>
        <v/>
      </c>
      <c r="AV114" s="79"/>
      <c r="AW114" s="80" t="str">
        <f t="shared" si="57"/>
        <v/>
      </c>
      <c r="AX114" s="90"/>
      <c r="AY114" s="80" t="str">
        <f t="shared" si="64"/>
        <v/>
      </c>
      <c r="AZ114" s="90"/>
      <c r="BA114" s="80" t="str">
        <f t="shared" si="29"/>
        <v/>
      </c>
      <c r="BB114" s="1" t="s">
        <v>378</v>
      </c>
    </row>
    <row r="115" spans="1:54" ht="20" customHeight="1" x14ac:dyDescent="0.2">
      <c r="A115" s="70"/>
      <c r="B115" s="71"/>
      <c r="C115" s="72"/>
      <c r="D115" s="73" t="s">
        <v>38</v>
      </c>
      <c r="E115" s="74" t="s">
        <v>379</v>
      </c>
      <c r="F115" s="74" t="s">
        <v>380</v>
      </c>
      <c r="G115" s="73">
        <v>2008</v>
      </c>
      <c r="H115" s="75">
        <v>54</v>
      </c>
      <c r="I115" s="87">
        <v>12</v>
      </c>
      <c r="J115" s="88" t="s">
        <v>180</v>
      </c>
      <c r="K115" s="89" t="s">
        <v>188</v>
      </c>
      <c r="L115" s="79">
        <v>1</v>
      </c>
      <c r="M115" s="80">
        <f t="shared" si="28"/>
        <v>8.3333333333333321</v>
      </c>
      <c r="N115" s="79"/>
      <c r="O115" s="80" t="str">
        <f t="shared" si="44"/>
        <v/>
      </c>
      <c r="P115" s="79"/>
      <c r="Q115" s="80" t="str">
        <f t="shared" si="22"/>
        <v/>
      </c>
      <c r="R115" s="79"/>
      <c r="S115" s="80" t="str">
        <f t="shared" si="23"/>
        <v/>
      </c>
      <c r="T115" s="79"/>
      <c r="U115" s="80" t="str">
        <f t="shared" si="45"/>
        <v/>
      </c>
      <c r="V115" s="79"/>
      <c r="W115" s="80" t="str">
        <f t="shared" si="24"/>
        <v/>
      </c>
      <c r="X115" s="79"/>
      <c r="Y115" s="80" t="str">
        <f t="shared" si="46"/>
        <v/>
      </c>
      <c r="Z115" s="79"/>
      <c r="AA115" s="80" t="str">
        <f t="shared" si="25"/>
        <v/>
      </c>
      <c r="AB115" s="79"/>
      <c r="AC115" s="80" t="str">
        <f t="shared" si="47"/>
        <v/>
      </c>
      <c r="AD115" s="79"/>
      <c r="AE115" s="80" t="str">
        <f t="shared" si="48"/>
        <v/>
      </c>
      <c r="AF115" s="79"/>
      <c r="AG115" s="80" t="str">
        <f t="shared" si="49"/>
        <v/>
      </c>
      <c r="AH115" s="79"/>
      <c r="AI115" s="80" t="str">
        <f t="shared" si="50"/>
        <v/>
      </c>
      <c r="AJ115" s="79"/>
      <c r="AK115" s="80" t="str">
        <f t="shared" si="51"/>
        <v/>
      </c>
      <c r="AL115" s="79"/>
      <c r="AM115" s="80" t="str">
        <f t="shared" si="52"/>
        <v/>
      </c>
      <c r="AN115" s="79">
        <v>1</v>
      </c>
      <c r="AO115" s="80">
        <f t="shared" si="53"/>
        <v>8.3333333333333321</v>
      </c>
      <c r="AP115" s="79"/>
      <c r="AQ115" s="80" t="str">
        <f t="shared" si="54"/>
        <v/>
      </c>
      <c r="AR115" s="79"/>
      <c r="AS115" s="80" t="str">
        <f t="shared" si="55"/>
        <v/>
      </c>
      <c r="AT115" s="79"/>
      <c r="AU115" s="80" t="str">
        <f t="shared" si="56"/>
        <v/>
      </c>
      <c r="AV115" s="79"/>
      <c r="AW115" s="80" t="str">
        <f t="shared" si="57"/>
        <v/>
      </c>
      <c r="AX115" s="90"/>
      <c r="AY115" s="80" t="str">
        <f t="shared" si="64"/>
        <v/>
      </c>
      <c r="AZ115" s="90"/>
      <c r="BA115" s="80" t="str">
        <f t="shared" si="29"/>
        <v/>
      </c>
      <c r="BB115" s="1" t="s">
        <v>381</v>
      </c>
    </row>
    <row r="116" spans="1:54" ht="20" customHeight="1" x14ac:dyDescent="0.2">
      <c r="A116" s="70"/>
      <c r="B116" s="71"/>
      <c r="C116" s="85"/>
      <c r="D116" s="73" t="s">
        <v>38</v>
      </c>
      <c r="E116" s="74" t="s">
        <v>382</v>
      </c>
      <c r="F116" s="74" t="s">
        <v>383</v>
      </c>
      <c r="G116" s="73">
        <v>1999</v>
      </c>
      <c r="H116" s="75">
        <v>76</v>
      </c>
      <c r="I116" s="87">
        <v>7</v>
      </c>
      <c r="J116" s="88" t="s">
        <v>90</v>
      </c>
      <c r="K116" s="89" t="s">
        <v>153</v>
      </c>
      <c r="L116" s="79"/>
      <c r="M116" s="80" t="str">
        <f t="shared" si="28"/>
        <v/>
      </c>
      <c r="N116" s="79"/>
      <c r="O116" s="80" t="str">
        <f t="shared" si="44"/>
        <v/>
      </c>
      <c r="P116" s="79"/>
      <c r="Q116" s="80" t="str">
        <f t="shared" si="22"/>
        <v/>
      </c>
      <c r="R116" s="79"/>
      <c r="S116" s="80" t="str">
        <f t="shared" si="23"/>
        <v/>
      </c>
      <c r="T116" s="79"/>
      <c r="U116" s="80" t="str">
        <f t="shared" si="45"/>
        <v/>
      </c>
      <c r="V116" s="79"/>
      <c r="W116" s="80" t="str">
        <f t="shared" si="24"/>
        <v/>
      </c>
      <c r="X116" s="79"/>
      <c r="Y116" s="80" t="str">
        <f t="shared" si="46"/>
        <v/>
      </c>
      <c r="Z116" s="79"/>
      <c r="AA116" s="80" t="str">
        <f t="shared" si="25"/>
        <v/>
      </c>
      <c r="AB116" s="79"/>
      <c r="AC116" s="80" t="str">
        <f t="shared" si="47"/>
        <v/>
      </c>
      <c r="AD116" s="79"/>
      <c r="AE116" s="80" t="str">
        <f t="shared" si="48"/>
        <v/>
      </c>
      <c r="AF116" s="79"/>
      <c r="AG116" s="80" t="str">
        <f t="shared" si="49"/>
        <v/>
      </c>
      <c r="AH116" s="79"/>
      <c r="AI116" s="80" t="str">
        <f t="shared" si="50"/>
        <v/>
      </c>
      <c r="AJ116" s="79"/>
      <c r="AK116" s="80" t="str">
        <f t="shared" si="51"/>
        <v/>
      </c>
      <c r="AL116" s="79"/>
      <c r="AM116" s="80" t="str">
        <f t="shared" si="52"/>
        <v/>
      </c>
      <c r="AN116" s="79"/>
      <c r="AO116" s="80" t="str">
        <f t="shared" si="53"/>
        <v/>
      </c>
      <c r="AP116" s="79"/>
      <c r="AQ116" s="80" t="str">
        <f t="shared" si="54"/>
        <v/>
      </c>
      <c r="AR116" s="79"/>
      <c r="AS116" s="80" t="str">
        <f t="shared" si="55"/>
        <v/>
      </c>
      <c r="AT116" s="79"/>
      <c r="AU116" s="80" t="str">
        <f t="shared" si="56"/>
        <v/>
      </c>
      <c r="AV116" s="79"/>
      <c r="AW116" s="80" t="str">
        <f t="shared" si="57"/>
        <v/>
      </c>
      <c r="AX116" s="90"/>
      <c r="AY116" s="80" t="str">
        <f t="shared" si="64"/>
        <v/>
      </c>
      <c r="AZ116" s="90"/>
      <c r="BA116" s="80" t="str">
        <f t="shared" si="29"/>
        <v/>
      </c>
      <c r="BB116" s="1" t="s">
        <v>204</v>
      </c>
    </row>
    <row r="117" spans="1:54" ht="20" customHeight="1" x14ac:dyDescent="0.2">
      <c r="A117" s="70"/>
      <c r="B117" s="84"/>
      <c r="C117" s="85"/>
      <c r="D117" s="73" t="s">
        <v>38</v>
      </c>
      <c r="E117" s="74" t="s">
        <v>384</v>
      </c>
      <c r="F117" s="74" t="s">
        <v>385</v>
      </c>
      <c r="G117" s="73">
        <v>2008</v>
      </c>
      <c r="H117" s="75">
        <v>101</v>
      </c>
      <c r="I117" s="87">
        <v>16</v>
      </c>
      <c r="J117" s="88" t="s">
        <v>62</v>
      </c>
      <c r="K117" s="89"/>
      <c r="L117" s="79"/>
      <c r="M117" s="80" t="str">
        <f t="shared" si="28"/>
        <v/>
      </c>
      <c r="N117" s="79"/>
      <c r="O117" s="80" t="str">
        <f t="shared" si="44"/>
        <v/>
      </c>
      <c r="P117" s="79"/>
      <c r="Q117" s="80" t="str">
        <f t="shared" si="22"/>
        <v/>
      </c>
      <c r="R117" s="79"/>
      <c r="S117" s="80" t="str">
        <f t="shared" si="23"/>
        <v/>
      </c>
      <c r="T117" s="79"/>
      <c r="U117" s="80" t="str">
        <f t="shared" si="45"/>
        <v/>
      </c>
      <c r="V117" s="79"/>
      <c r="W117" s="80" t="str">
        <f t="shared" si="24"/>
        <v/>
      </c>
      <c r="X117" s="79"/>
      <c r="Y117" s="80" t="str">
        <f t="shared" si="46"/>
        <v/>
      </c>
      <c r="Z117" s="79"/>
      <c r="AA117" s="80" t="str">
        <f t="shared" si="25"/>
        <v/>
      </c>
      <c r="AB117" s="79"/>
      <c r="AC117" s="80" t="str">
        <f t="shared" si="47"/>
        <v/>
      </c>
      <c r="AD117" s="79"/>
      <c r="AE117" s="80" t="str">
        <f t="shared" si="48"/>
        <v/>
      </c>
      <c r="AF117" s="79"/>
      <c r="AG117" s="80" t="str">
        <f t="shared" si="49"/>
        <v/>
      </c>
      <c r="AH117" s="79"/>
      <c r="AI117" s="80" t="str">
        <f t="shared" si="50"/>
        <v/>
      </c>
      <c r="AJ117" s="79"/>
      <c r="AK117" s="80" t="str">
        <f t="shared" si="51"/>
        <v/>
      </c>
      <c r="AL117" s="79"/>
      <c r="AM117" s="80" t="str">
        <f t="shared" si="52"/>
        <v/>
      </c>
      <c r="AN117" s="79"/>
      <c r="AO117" s="80" t="str">
        <f t="shared" si="53"/>
        <v/>
      </c>
      <c r="AP117" s="79"/>
      <c r="AQ117" s="80" t="str">
        <f t="shared" si="54"/>
        <v/>
      </c>
      <c r="AR117" s="79"/>
      <c r="AS117" s="80" t="str">
        <f t="shared" si="55"/>
        <v/>
      </c>
      <c r="AT117" s="79"/>
      <c r="AU117" s="80" t="str">
        <f t="shared" si="56"/>
        <v/>
      </c>
      <c r="AV117" s="79"/>
      <c r="AW117" s="80" t="str">
        <f t="shared" si="57"/>
        <v/>
      </c>
      <c r="AX117" s="90"/>
      <c r="AY117" s="80" t="str">
        <f t="shared" si="64"/>
        <v/>
      </c>
      <c r="AZ117" s="90"/>
      <c r="BA117" s="80" t="str">
        <f t="shared" si="29"/>
        <v/>
      </c>
      <c r="BB117" s="1" t="s">
        <v>386</v>
      </c>
    </row>
    <row r="118" spans="1:54" ht="20" customHeight="1" x14ac:dyDescent="0.2">
      <c r="A118" s="98"/>
      <c r="B118" s="84"/>
      <c r="C118" s="73"/>
      <c r="D118" s="73" t="s">
        <v>38</v>
      </c>
      <c r="E118" s="74" t="s">
        <v>387</v>
      </c>
      <c r="F118" s="74" t="s">
        <v>388</v>
      </c>
      <c r="G118" s="73">
        <v>2003</v>
      </c>
      <c r="H118" s="75"/>
      <c r="I118" s="87">
        <v>15</v>
      </c>
      <c r="J118" s="88" t="s">
        <v>75</v>
      </c>
      <c r="K118" s="89" t="s">
        <v>389</v>
      </c>
      <c r="L118" s="79"/>
      <c r="M118" s="80"/>
      <c r="N118" s="79"/>
      <c r="O118" s="80"/>
      <c r="P118" s="79"/>
      <c r="Q118" s="80"/>
      <c r="R118" s="79"/>
      <c r="S118" s="80"/>
      <c r="T118" s="79"/>
      <c r="U118" s="80"/>
      <c r="V118" s="79"/>
      <c r="W118" s="80"/>
      <c r="X118" s="79"/>
      <c r="Y118" s="80"/>
      <c r="Z118" s="79"/>
      <c r="AA118" s="80"/>
      <c r="AB118" s="79"/>
      <c r="AC118" s="80"/>
      <c r="AD118" s="79"/>
      <c r="AE118" s="80"/>
      <c r="AF118" s="79"/>
      <c r="AG118" s="80"/>
      <c r="AH118" s="79"/>
      <c r="AI118" s="80"/>
      <c r="AJ118" s="79"/>
      <c r="AK118" s="80"/>
      <c r="AL118" s="79"/>
      <c r="AM118" s="80"/>
      <c r="AN118" s="79"/>
      <c r="AO118" s="80"/>
      <c r="AP118" s="79"/>
      <c r="AQ118" s="80"/>
      <c r="AR118" s="79"/>
      <c r="AS118" s="80"/>
      <c r="AT118" s="79"/>
      <c r="AU118" s="80"/>
      <c r="AV118" s="79"/>
      <c r="AW118" s="80"/>
      <c r="AX118" s="90"/>
      <c r="AY118" s="80"/>
      <c r="AZ118" s="90"/>
      <c r="BA118" s="80"/>
    </row>
    <row r="119" spans="1:54" ht="20" customHeight="1" x14ac:dyDescent="0.2">
      <c r="A119" s="70"/>
      <c r="B119" s="71"/>
      <c r="C119" s="72"/>
      <c r="D119" s="73" t="s">
        <v>38</v>
      </c>
      <c r="E119" s="74" t="s">
        <v>390</v>
      </c>
      <c r="F119" s="74" t="s">
        <v>391</v>
      </c>
      <c r="G119" s="73">
        <v>1997</v>
      </c>
      <c r="H119" s="75">
        <v>127</v>
      </c>
      <c r="I119" s="87">
        <v>8</v>
      </c>
      <c r="J119" s="88" t="s">
        <v>392</v>
      </c>
      <c r="K119" s="89" t="s">
        <v>393</v>
      </c>
      <c r="L119" s="79"/>
      <c r="M119" s="80" t="str">
        <f t="shared" si="28"/>
        <v/>
      </c>
      <c r="N119" s="79"/>
      <c r="O119" s="80" t="str">
        <f t="shared" si="44"/>
        <v/>
      </c>
      <c r="P119" s="79"/>
      <c r="Q119" s="80" t="str">
        <f t="shared" si="22"/>
        <v/>
      </c>
      <c r="R119" s="79"/>
      <c r="S119" s="80" t="str">
        <f t="shared" si="23"/>
        <v/>
      </c>
      <c r="T119" s="79"/>
      <c r="U119" s="80" t="str">
        <f t="shared" si="45"/>
        <v/>
      </c>
      <c r="V119" s="79"/>
      <c r="W119" s="80" t="str">
        <f t="shared" si="24"/>
        <v/>
      </c>
      <c r="X119" s="79"/>
      <c r="Y119" s="80" t="str">
        <f t="shared" si="46"/>
        <v/>
      </c>
      <c r="Z119" s="79"/>
      <c r="AA119" s="80" t="str">
        <f t="shared" si="25"/>
        <v/>
      </c>
      <c r="AB119" s="79"/>
      <c r="AC119" s="80" t="str">
        <f t="shared" si="47"/>
        <v/>
      </c>
      <c r="AD119" s="79"/>
      <c r="AE119" s="80" t="str">
        <f t="shared" si="48"/>
        <v/>
      </c>
      <c r="AF119" s="79"/>
      <c r="AG119" s="80" t="str">
        <f t="shared" si="49"/>
        <v/>
      </c>
      <c r="AH119" s="79"/>
      <c r="AI119" s="80" t="str">
        <f t="shared" si="50"/>
        <v/>
      </c>
      <c r="AJ119" s="79"/>
      <c r="AK119" s="80" t="str">
        <f t="shared" si="51"/>
        <v/>
      </c>
      <c r="AL119" s="79"/>
      <c r="AM119" s="80" t="str">
        <f t="shared" si="52"/>
        <v/>
      </c>
      <c r="AN119" s="79"/>
      <c r="AO119" s="80" t="str">
        <f t="shared" si="53"/>
        <v/>
      </c>
      <c r="AP119" s="79"/>
      <c r="AQ119" s="80" t="str">
        <f t="shared" si="54"/>
        <v/>
      </c>
      <c r="AR119" s="79"/>
      <c r="AS119" s="80" t="str">
        <f t="shared" si="55"/>
        <v/>
      </c>
      <c r="AT119" s="79"/>
      <c r="AU119" s="80" t="str">
        <f t="shared" si="56"/>
        <v/>
      </c>
      <c r="AV119" s="79">
        <v>1</v>
      </c>
      <c r="AW119" s="80">
        <f t="shared" si="57"/>
        <v>12.5</v>
      </c>
      <c r="AX119" s="90">
        <v>1</v>
      </c>
      <c r="AY119" s="80">
        <f t="shared" si="64"/>
        <v>12.5</v>
      </c>
      <c r="AZ119" s="90"/>
      <c r="BA119" s="80" t="str">
        <f t="shared" si="29"/>
        <v/>
      </c>
      <c r="BB119" s="1" t="s">
        <v>394</v>
      </c>
    </row>
    <row r="120" spans="1:54" ht="20" customHeight="1" x14ac:dyDescent="0.2">
      <c r="A120" s="98"/>
      <c r="B120" s="84"/>
      <c r="C120" s="73"/>
      <c r="D120" s="73" t="s">
        <v>38</v>
      </c>
      <c r="E120" s="74" t="s">
        <v>395</v>
      </c>
      <c r="F120" s="74" t="s">
        <v>396</v>
      </c>
      <c r="G120" s="73"/>
      <c r="H120" s="75"/>
      <c r="I120" s="87"/>
      <c r="J120" s="88" t="s">
        <v>176</v>
      </c>
      <c r="K120" s="89" t="s">
        <v>63</v>
      </c>
      <c r="L120" s="79"/>
      <c r="M120" s="80"/>
      <c r="N120" s="79"/>
      <c r="O120" s="80"/>
      <c r="P120" s="79"/>
      <c r="Q120" s="80"/>
      <c r="R120" s="79"/>
      <c r="S120" s="80"/>
      <c r="T120" s="79"/>
      <c r="U120" s="80"/>
      <c r="V120" s="79"/>
      <c r="W120" s="80"/>
      <c r="X120" s="79"/>
      <c r="Y120" s="80"/>
      <c r="Z120" s="79"/>
      <c r="AA120" s="80"/>
      <c r="AB120" s="79"/>
      <c r="AC120" s="80"/>
      <c r="AD120" s="79"/>
      <c r="AE120" s="80"/>
      <c r="AF120" s="79"/>
      <c r="AG120" s="80"/>
      <c r="AH120" s="79"/>
      <c r="AI120" s="80"/>
      <c r="AJ120" s="79"/>
      <c r="AK120" s="80"/>
      <c r="AL120" s="79"/>
      <c r="AM120" s="80"/>
      <c r="AN120" s="79"/>
      <c r="AO120" s="80"/>
      <c r="AP120" s="79"/>
      <c r="AQ120" s="80"/>
      <c r="AR120" s="79"/>
      <c r="AS120" s="80"/>
      <c r="AT120" s="79"/>
      <c r="AU120" s="80"/>
      <c r="AV120" s="79"/>
      <c r="AW120" s="80"/>
      <c r="AX120" s="90"/>
      <c r="AY120" s="80"/>
      <c r="AZ120" s="90"/>
      <c r="BA120" s="80"/>
    </row>
    <row r="121" spans="1:54" ht="20" customHeight="1" x14ac:dyDescent="0.2">
      <c r="A121" s="70"/>
      <c r="B121" s="71"/>
      <c r="C121" s="73"/>
      <c r="D121" s="73" t="s">
        <v>38</v>
      </c>
      <c r="E121" s="74" t="s">
        <v>397</v>
      </c>
      <c r="F121" s="74" t="s">
        <v>398</v>
      </c>
      <c r="G121" s="73">
        <v>2001</v>
      </c>
      <c r="H121" s="75">
        <v>143</v>
      </c>
      <c r="I121" s="87">
        <v>6</v>
      </c>
      <c r="J121" s="88" t="s">
        <v>75</v>
      </c>
      <c r="K121" s="89" t="s">
        <v>143</v>
      </c>
      <c r="L121" s="79"/>
      <c r="M121" s="80" t="str">
        <f t="shared" si="28"/>
        <v/>
      </c>
      <c r="N121" s="79"/>
      <c r="O121" s="80" t="str">
        <f t="shared" si="44"/>
        <v/>
      </c>
      <c r="P121" s="79"/>
      <c r="Q121" s="80" t="str">
        <f t="shared" si="22"/>
        <v/>
      </c>
      <c r="R121" s="79"/>
      <c r="S121" s="80" t="str">
        <f t="shared" si="23"/>
        <v/>
      </c>
      <c r="T121" s="79"/>
      <c r="U121" s="80" t="str">
        <f t="shared" si="45"/>
        <v/>
      </c>
      <c r="V121" s="79"/>
      <c r="W121" s="80" t="str">
        <f t="shared" si="24"/>
        <v/>
      </c>
      <c r="X121" s="79"/>
      <c r="Y121" s="80" t="str">
        <f t="shared" si="46"/>
        <v/>
      </c>
      <c r="Z121" s="79"/>
      <c r="AA121" s="80" t="str">
        <f t="shared" si="25"/>
        <v/>
      </c>
      <c r="AB121" s="79"/>
      <c r="AC121" s="80" t="str">
        <f t="shared" si="47"/>
        <v/>
      </c>
      <c r="AD121" s="79"/>
      <c r="AE121" s="80" t="str">
        <f t="shared" si="48"/>
        <v/>
      </c>
      <c r="AF121" s="79"/>
      <c r="AG121" s="80" t="str">
        <f t="shared" si="49"/>
        <v/>
      </c>
      <c r="AH121" s="79"/>
      <c r="AI121" s="80" t="str">
        <f t="shared" si="50"/>
        <v/>
      </c>
      <c r="AJ121" s="79"/>
      <c r="AK121" s="80" t="str">
        <f t="shared" si="51"/>
        <v/>
      </c>
      <c r="AL121" s="79"/>
      <c r="AM121" s="80" t="str">
        <f t="shared" si="52"/>
        <v/>
      </c>
      <c r="AN121" s="79"/>
      <c r="AO121" s="80" t="str">
        <f t="shared" si="53"/>
        <v/>
      </c>
      <c r="AP121" s="79"/>
      <c r="AQ121" s="80" t="str">
        <f t="shared" si="54"/>
        <v/>
      </c>
      <c r="AR121" s="79"/>
      <c r="AS121" s="80" t="str">
        <f t="shared" si="55"/>
        <v/>
      </c>
      <c r="AT121" s="79"/>
      <c r="AU121" s="80" t="str">
        <f t="shared" si="56"/>
        <v/>
      </c>
      <c r="AV121" s="79"/>
      <c r="AW121" s="80" t="str">
        <f t="shared" si="57"/>
        <v/>
      </c>
      <c r="AX121" s="90"/>
      <c r="AY121" s="80" t="str">
        <f t="shared" si="64"/>
        <v/>
      </c>
      <c r="AZ121" s="90"/>
      <c r="BA121" s="80" t="str">
        <f t="shared" si="29"/>
        <v/>
      </c>
      <c r="BB121" s="1" t="s">
        <v>399</v>
      </c>
    </row>
    <row r="122" spans="1:54" ht="20" customHeight="1" x14ac:dyDescent="0.2">
      <c r="A122" s="70"/>
      <c r="B122" s="71"/>
      <c r="C122" s="73"/>
      <c r="D122" s="92" t="s">
        <v>52</v>
      </c>
      <c r="E122" s="93" t="s">
        <v>400</v>
      </c>
      <c r="F122" s="93" t="s">
        <v>401</v>
      </c>
      <c r="G122" s="92">
        <v>2004</v>
      </c>
      <c r="H122" s="94">
        <v>100</v>
      </c>
      <c r="I122" s="87" t="s">
        <v>402</v>
      </c>
      <c r="J122" s="88" t="s">
        <v>403</v>
      </c>
      <c r="K122" s="89"/>
      <c r="L122" s="79"/>
      <c r="M122" s="80" t="str">
        <f t="shared" si="28"/>
        <v/>
      </c>
      <c r="N122" s="79"/>
      <c r="O122" s="80" t="str">
        <f t="shared" si="44"/>
        <v/>
      </c>
      <c r="P122" s="79"/>
      <c r="Q122" s="80" t="str">
        <f t="shared" si="22"/>
        <v/>
      </c>
      <c r="R122" s="79"/>
      <c r="S122" s="80" t="str">
        <f t="shared" si="23"/>
        <v/>
      </c>
      <c r="T122" s="79"/>
      <c r="U122" s="80" t="str">
        <f t="shared" si="45"/>
        <v/>
      </c>
      <c r="V122" s="79"/>
      <c r="W122" s="80" t="str">
        <f t="shared" si="24"/>
        <v/>
      </c>
      <c r="X122" s="79"/>
      <c r="Y122" s="80" t="str">
        <f t="shared" si="46"/>
        <v/>
      </c>
      <c r="Z122" s="79"/>
      <c r="AA122" s="80" t="str">
        <f t="shared" si="25"/>
        <v/>
      </c>
      <c r="AB122" s="79"/>
      <c r="AC122" s="80" t="str">
        <f t="shared" si="47"/>
        <v/>
      </c>
      <c r="AD122" s="79"/>
      <c r="AE122" s="80" t="str">
        <f t="shared" si="48"/>
        <v/>
      </c>
      <c r="AF122" s="79"/>
      <c r="AG122" s="80" t="str">
        <f t="shared" si="49"/>
        <v/>
      </c>
      <c r="AH122" s="79"/>
      <c r="AI122" s="80" t="str">
        <f t="shared" si="50"/>
        <v/>
      </c>
      <c r="AJ122" s="79"/>
      <c r="AK122" s="80" t="str">
        <f t="shared" si="51"/>
        <v/>
      </c>
      <c r="AL122" s="79"/>
      <c r="AM122" s="80" t="str">
        <f t="shared" si="52"/>
        <v/>
      </c>
      <c r="AN122" s="79"/>
      <c r="AO122" s="80" t="str">
        <f t="shared" si="53"/>
        <v/>
      </c>
      <c r="AP122" s="79"/>
      <c r="AQ122" s="80" t="str">
        <f t="shared" si="54"/>
        <v/>
      </c>
      <c r="AR122" s="79"/>
      <c r="AS122" s="80" t="str">
        <f t="shared" si="55"/>
        <v/>
      </c>
      <c r="AT122" s="79"/>
      <c r="AU122" s="80" t="str">
        <f t="shared" si="56"/>
        <v/>
      </c>
      <c r="AV122" s="79"/>
      <c r="AW122" s="80" t="str">
        <f t="shared" si="57"/>
        <v/>
      </c>
      <c r="AX122" s="90">
        <v>1</v>
      </c>
      <c r="AY122" s="80" t="str">
        <f t="shared" si="64"/>
        <v/>
      </c>
      <c r="AZ122" s="90"/>
      <c r="BA122" s="80" t="str">
        <f t="shared" si="29"/>
        <v/>
      </c>
      <c r="BB122" s="1" t="s">
        <v>404</v>
      </c>
    </row>
    <row r="123" spans="1:54" ht="20" customHeight="1" x14ac:dyDescent="0.2">
      <c r="A123" s="70"/>
      <c r="B123" s="71"/>
      <c r="C123" s="72"/>
      <c r="D123" s="73" t="s">
        <v>38</v>
      </c>
      <c r="E123" s="74" t="s">
        <v>405</v>
      </c>
      <c r="F123" s="74" t="s">
        <v>406</v>
      </c>
      <c r="G123" s="73">
        <v>2003</v>
      </c>
      <c r="H123" s="75">
        <v>45</v>
      </c>
      <c r="I123" s="87">
        <v>16</v>
      </c>
      <c r="J123" s="88" t="s">
        <v>90</v>
      </c>
      <c r="K123" s="89" t="s">
        <v>407</v>
      </c>
      <c r="L123" s="79"/>
      <c r="M123" s="80" t="str">
        <f t="shared" si="28"/>
        <v/>
      </c>
      <c r="N123" s="79"/>
      <c r="O123" s="80" t="str">
        <f t="shared" si="44"/>
        <v/>
      </c>
      <c r="P123" s="79"/>
      <c r="Q123" s="80" t="str">
        <f t="shared" si="22"/>
        <v/>
      </c>
      <c r="R123" s="79"/>
      <c r="S123" s="80" t="str">
        <f t="shared" si="23"/>
        <v/>
      </c>
      <c r="T123" s="79"/>
      <c r="U123" s="80" t="str">
        <f t="shared" si="45"/>
        <v/>
      </c>
      <c r="V123" s="96"/>
      <c r="W123" s="97" t="str">
        <f t="shared" si="24"/>
        <v/>
      </c>
      <c r="X123" s="79"/>
      <c r="Y123" s="80" t="str">
        <f t="shared" si="46"/>
        <v/>
      </c>
      <c r="Z123" s="79"/>
      <c r="AA123" s="80" t="str">
        <f t="shared" si="25"/>
        <v/>
      </c>
      <c r="AB123" s="79"/>
      <c r="AC123" s="80" t="str">
        <f t="shared" si="47"/>
        <v/>
      </c>
      <c r="AD123" s="79"/>
      <c r="AE123" s="80" t="str">
        <f t="shared" si="48"/>
        <v/>
      </c>
      <c r="AF123" s="79"/>
      <c r="AG123" s="80" t="str">
        <f t="shared" si="49"/>
        <v/>
      </c>
      <c r="AH123" s="79"/>
      <c r="AI123" s="80" t="str">
        <f t="shared" si="50"/>
        <v/>
      </c>
      <c r="AJ123" s="79"/>
      <c r="AK123" s="80" t="str">
        <f t="shared" si="51"/>
        <v/>
      </c>
      <c r="AL123" s="79"/>
      <c r="AM123" s="80" t="str">
        <f t="shared" si="52"/>
        <v/>
      </c>
      <c r="AN123" s="79"/>
      <c r="AO123" s="80" t="str">
        <f t="shared" si="53"/>
        <v/>
      </c>
      <c r="AP123" s="79"/>
      <c r="AQ123" s="80" t="str">
        <f t="shared" si="54"/>
        <v/>
      </c>
      <c r="AR123" s="79"/>
      <c r="AS123" s="80" t="str">
        <f t="shared" si="55"/>
        <v/>
      </c>
      <c r="AT123" s="79"/>
      <c r="AU123" s="80" t="str">
        <f t="shared" si="56"/>
        <v/>
      </c>
      <c r="AV123" s="79"/>
      <c r="AW123" s="80" t="str">
        <f t="shared" si="57"/>
        <v/>
      </c>
      <c r="AX123" s="96"/>
      <c r="AY123" s="97" t="str">
        <f t="shared" si="64"/>
        <v/>
      </c>
      <c r="AZ123" s="90"/>
      <c r="BA123" s="80" t="str">
        <f t="shared" si="29"/>
        <v/>
      </c>
      <c r="BB123" s="1" t="s">
        <v>408</v>
      </c>
    </row>
    <row r="124" spans="1:54" ht="20" customHeight="1" x14ac:dyDescent="0.2">
      <c r="A124" s="70"/>
      <c r="B124" s="71"/>
      <c r="C124" s="85"/>
      <c r="D124" s="73" t="s">
        <v>38</v>
      </c>
      <c r="E124" s="74" t="s">
        <v>409</v>
      </c>
      <c r="F124" s="74" t="s">
        <v>410</v>
      </c>
      <c r="G124" s="73">
        <v>2002</v>
      </c>
      <c r="H124" s="75">
        <v>73</v>
      </c>
      <c r="I124" s="87">
        <v>49</v>
      </c>
      <c r="J124" s="88" t="s">
        <v>284</v>
      </c>
      <c r="K124" s="89"/>
      <c r="L124" s="79"/>
      <c r="M124" s="80" t="str">
        <f t="shared" si="28"/>
        <v/>
      </c>
      <c r="N124" s="79"/>
      <c r="O124" s="80" t="str">
        <f t="shared" si="44"/>
        <v/>
      </c>
      <c r="P124" s="79"/>
      <c r="Q124" s="80" t="str">
        <f t="shared" si="22"/>
        <v/>
      </c>
      <c r="R124" s="79"/>
      <c r="S124" s="80" t="str">
        <f t="shared" si="23"/>
        <v/>
      </c>
      <c r="T124" s="79"/>
      <c r="U124" s="80" t="str">
        <f t="shared" si="45"/>
        <v/>
      </c>
      <c r="V124" s="79"/>
      <c r="W124" s="80" t="str">
        <f t="shared" si="24"/>
        <v/>
      </c>
      <c r="X124" s="79"/>
      <c r="Y124" s="80" t="str">
        <f t="shared" si="46"/>
        <v/>
      </c>
      <c r="Z124" s="79"/>
      <c r="AA124" s="80" t="str">
        <f t="shared" si="25"/>
        <v/>
      </c>
      <c r="AB124" s="79"/>
      <c r="AC124" s="80" t="str">
        <f t="shared" si="47"/>
        <v/>
      </c>
      <c r="AD124" s="79"/>
      <c r="AE124" s="80" t="str">
        <f t="shared" si="48"/>
        <v/>
      </c>
      <c r="AF124" s="79"/>
      <c r="AG124" s="80" t="str">
        <f t="shared" si="49"/>
        <v/>
      </c>
      <c r="AH124" s="79"/>
      <c r="AI124" s="80" t="str">
        <f t="shared" si="50"/>
        <v/>
      </c>
      <c r="AJ124" s="79"/>
      <c r="AK124" s="80" t="str">
        <f t="shared" si="51"/>
        <v/>
      </c>
      <c r="AL124" s="79"/>
      <c r="AM124" s="80" t="str">
        <f t="shared" si="52"/>
        <v/>
      </c>
      <c r="AN124" s="79"/>
      <c r="AO124" s="80" t="str">
        <f t="shared" si="53"/>
        <v/>
      </c>
      <c r="AP124" s="79"/>
      <c r="AQ124" s="80" t="str">
        <f t="shared" si="54"/>
        <v/>
      </c>
      <c r="AR124" s="79"/>
      <c r="AS124" s="80" t="str">
        <f t="shared" si="55"/>
        <v/>
      </c>
      <c r="AT124" s="79"/>
      <c r="AU124" s="80" t="str">
        <f t="shared" si="56"/>
        <v/>
      </c>
      <c r="AV124" s="79"/>
      <c r="AW124" s="80" t="str">
        <f t="shared" si="57"/>
        <v/>
      </c>
      <c r="AX124" s="90"/>
      <c r="AY124" s="80" t="str">
        <f t="shared" si="64"/>
        <v/>
      </c>
      <c r="AZ124" s="90"/>
      <c r="BA124" s="80" t="str">
        <f t="shared" si="29"/>
        <v/>
      </c>
      <c r="BB124" s="1" t="s">
        <v>204</v>
      </c>
    </row>
    <row r="125" spans="1:54" ht="20" customHeight="1" x14ac:dyDescent="0.2">
      <c r="A125" s="70"/>
      <c r="B125" s="71"/>
      <c r="C125" s="72"/>
      <c r="D125" s="73" t="s">
        <v>38</v>
      </c>
      <c r="E125" s="74" t="s">
        <v>411</v>
      </c>
      <c r="F125" s="74" t="s">
        <v>412</v>
      </c>
      <c r="G125" s="73">
        <v>2015</v>
      </c>
      <c r="H125" s="75"/>
      <c r="I125" s="87">
        <v>5</v>
      </c>
      <c r="J125" s="88" t="s">
        <v>62</v>
      </c>
      <c r="K125" s="89" t="s">
        <v>125</v>
      </c>
      <c r="L125" s="79"/>
      <c r="M125" s="80" t="str">
        <f t="shared" si="28"/>
        <v/>
      </c>
      <c r="N125" s="79"/>
      <c r="O125" s="80" t="str">
        <f t="shared" si="44"/>
        <v/>
      </c>
      <c r="P125" s="79"/>
      <c r="Q125" s="80" t="str">
        <f t="shared" si="22"/>
        <v/>
      </c>
      <c r="R125" s="79"/>
      <c r="S125" s="80" t="str">
        <f t="shared" si="23"/>
        <v/>
      </c>
      <c r="T125" s="79"/>
      <c r="U125" s="80" t="str">
        <f t="shared" si="45"/>
        <v/>
      </c>
      <c r="V125" s="79"/>
      <c r="W125" s="80" t="str">
        <f t="shared" si="24"/>
        <v/>
      </c>
      <c r="X125" s="79"/>
      <c r="Y125" s="80" t="str">
        <f t="shared" si="46"/>
        <v/>
      </c>
      <c r="Z125" s="79"/>
      <c r="AA125" s="80" t="str">
        <f t="shared" si="25"/>
        <v/>
      </c>
      <c r="AB125" s="79"/>
      <c r="AC125" s="80" t="str">
        <f t="shared" si="47"/>
        <v/>
      </c>
      <c r="AD125" s="79"/>
      <c r="AE125" s="80" t="str">
        <f t="shared" si="48"/>
        <v/>
      </c>
      <c r="AF125" s="79"/>
      <c r="AG125" s="80" t="str">
        <f t="shared" si="49"/>
        <v/>
      </c>
      <c r="AH125" s="79"/>
      <c r="AI125" s="80" t="str">
        <f t="shared" si="50"/>
        <v/>
      </c>
      <c r="AJ125" s="79"/>
      <c r="AK125" s="80" t="str">
        <f t="shared" si="51"/>
        <v/>
      </c>
      <c r="AL125" s="79"/>
      <c r="AM125" s="80" t="str">
        <f t="shared" si="52"/>
        <v/>
      </c>
      <c r="AN125" s="79"/>
      <c r="AO125" s="80" t="str">
        <f t="shared" si="53"/>
        <v/>
      </c>
      <c r="AP125" s="79"/>
      <c r="AQ125" s="80" t="str">
        <f t="shared" si="54"/>
        <v/>
      </c>
      <c r="AR125" s="79"/>
      <c r="AS125" s="80" t="str">
        <f t="shared" si="55"/>
        <v/>
      </c>
      <c r="AT125" s="79"/>
      <c r="AU125" s="80" t="str">
        <f t="shared" si="56"/>
        <v/>
      </c>
      <c r="AV125" s="79"/>
      <c r="AW125" s="80" t="str">
        <f t="shared" si="57"/>
        <v/>
      </c>
      <c r="AX125" s="90"/>
      <c r="AY125" s="80" t="str">
        <f t="shared" si="64"/>
        <v/>
      </c>
      <c r="AZ125" s="90">
        <v>1</v>
      </c>
      <c r="BA125" s="80">
        <f t="shared" si="29"/>
        <v>20</v>
      </c>
      <c r="BB125" s="1" t="s">
        <v>413</v>
      </c>
    </row>
    <row r="126" spans="1:54" ht="20" customHeight="1" x14ac:dyDescent="0.2">
      <c r="A126" s="98"/>
      <c r="B126" s="84"/>
      <c r="C126" s="73"/>
      <c r="D126" s="73" t="s">
        <v>38</v>
      </c>
      <c r="E126" s="74" t="s">
        <v>414</v>
      </c>
      <c r="F126" s="74" t="s">
        <v>415</v>
      </c>
      <c r="G126" s="73">
        <v>1991</v>
      </c>
      <c r="H126" s="75"/>
      <c r="I126" s="87">
        <v>5</v>
      </c>
      <c r="J126" s="88" t="s">
        <v>90</v>
      </c>
      <c r="K126" s="89" t="s">
        <v>188</v>
      </c>
      <c r="L126" s="79"/>
      <c r="M126" s="80" t="str">
        <f t="shared" si="28"/>
        <v/>
      </c>
      <c r="N126" s="79"/>
      <c r="O126" s="80" t="str">
        <f t="shared" si="44"/>
        <v/>
      </c>
      <c r="P126" s="79"/>
      <c r="Q126" s="80" t="str">
        <f t="shared" si="22"/>
        <v/>
      </c>
      <c r="R126" s="79"/>
      <c r="S126" s="80" t="str">
        <f t="shared" si="23"/>
        <v/>
      </c>
      <c r="T126" s="79"/>
      <c r="U126" s="80" t="str">
        <f t="shared" si="45"/>
        <v/>
      </c>
      <c r="V126" s="79"/>
      <c r="W126" s="80" t="str">
        <f t="shared" si="24"/>
        <v/>
      </c>
      <c r="X126" s="79"/>
      <c r="Y126" s="80" t="str">
        <f t="shared" si="46"/>
        <v/>
      </c>
      <c r="Z126" s="79"/>
      <c r="AA126" s="80" t="str">
        <f t="shared" si="25"/>
        <v/>
      </c>
      <c r="AB126" s="79"/>
      <c r="AC126" s="80" t="str">
        <f t="shared" si="47"/>
        <v/>
      </c>
      <c r="AD126" s="79"/>
      <c r="AE126" s="80" t="str">
        <f t="shared" si="48"/>
        <v/>
      </c>
      <c r="AF126" s="79"/>
      <c r="AG126" s="80" t="str">
        <f t="shared" si="49"/>
        <v/>
      </c>
      <c r="AH126" s="79"/>
      <c r="AI126" s="80" t="str">
        <f t="shared" si="50"/>
        <v/>
      </c>
      <c r="AJ126" s="79"/>
      <c r="AK126" s="80" t="str">
        <f t="shared" si="51"/>
        <v/>
      </c>
      <c r="AL126" s="79"/>
      <c r="AM126" s="80" t="str">
        <f t="shared" si="52"/>
        <v/>
      </c>
      <c r="AN126" s="79"/>
      <c r="AO126" s="80" t="str">
        <f t="shared" si="53"/>
        <v/>
      </c>
      <c r="AP126" s="79"/>
      <c r="AQ126" s="80" t="str">
        <f t="shared" si="54"/>
        <v/>
      </c>
      <c r="AR126" s="79"/>
      <c r="AS126" s="80" t="str">
        <f t="shared" si="55"/>
        <v/>
      </c>
      <c r="AT126" s="79"/>
      <c r="AU126" s="80" t="str">
        <f t="shared" si="56"/>
        <v/>
      </c>
      <c r="AV126" s="79"/>
      <c r="AW126" s="80" t="str">
        <f t="shared" si="57"/>
        <v/>
      </c>
      <c r="AX126" s="90"/>
      <c r="AY126" s="80" t="str">
        <f t="shared" si="64"/>
        <v/>
      </c>
      <c r="AZ126" s="90"/>
      <c r="BA126" s="80"/>
    </row>
    <row r="127" spans="1:54" ht="20" customHeight="1" x14ac:dyDescent="0.2">
      <c r="A127" s="70"/>
      <c r="B127" s="71"/>
      <c r="C127" s="85"/>
      <c r="D127" s="73" t="s">
        <v>38</v>
      </c>
      <c r="E127" s="74" t="s">
        <v>416</v>
      </c>
      <c r="F127" s="74" t="s">
        <v>417</v>
      </c>
      <c r="G127" s="73">
        <v>2008</v>
      </c>
      <c r="H127" s="75"/>
      <c r="I127" s="87">
        <v>86</v>
      </c>
      <c r="J127" s="88" t="s">
        <v>90</v>
      </c>
      <c r="K127" s="89"/>
      <c r="L127" s="79"/>
      <c r="M127" s="80" t="str">
        <f t="shared" si="28"/>
        <v/>
      </c>
      <c r="N127" s="79"/>
      <c r="O127" s="80" t="str">
        <f t="shared" si="44"/>
        <v/>
      </c>
      <c r="P127" s="79"/>
      <c r="Q127" s="80" t="str">
        <f t="shared" si="22"/>
        <v/>
      </c>
      <c r="R127" s="79"/>
      <c r="S127" s="80" t="str">
        <f t="shared" si="23"/>
        <v/>
      </c>
      <c r="T127" s="79"/>
      <c r="U127" s="80" t="str">
        <f t="shared" si="45"/>
        <v/>
      </c>
      <c r="V127" s="79"/>
      <c r="W127" s="80" t="str">
        <f t="shared" si="24"/>
        <v/>
      </c>
      <c r="X127" s="79"/>
      <c r="Y127" s="80" t="str">
        <f t="shared" si="46"/>
        <v/>
      </c>
      <c r="Z127" s="79"/>
      <c r="AA127" s="80" t="str">
        <f t="shared" si="25"/>
        <v/>
      </c>
      <c r="AB127" s="79"/>
      <c r="AC127" s="80" t="str">
        <f t="shared" si="47"/>
        <v/>
      </c>
      <c r="AD127" s="79"/>
      <c r="AE127" s="80" t="str">
        <f t="shared" si="48"/>
        <v/>
      </c>
      <c r="AF127" s="79"/>
      <c r="AG127" s="80" t="str">
        <f t="shared" si="49"/>
        <v/>
      </c>
      <c r="AH127" s="79"/>
      <c r="AI127" s="80" t="str">
        <f t="shared" si="50"/>
        <v/>
      </c>
      <c r="AJ127" s="79"/>
      <c r="AK127" s="80" t="str">
        <f t="shared" si="51"/>
        <v/>
      </c>
      <c r="AL127" s="79"/>
      <c r="AM127" s="80" t="str">
        <f t="shared" si="52"/>
        <v/>
      </c>
      <c r="AN127" s="79"/>
      <c r="AO127" s="80" t="str">
        <f t="shared" si="53"/>
        <v/>
      </c>
      <c r="AP127" s="79"/>
      <c r="AQ127" s="80" t="str">
        <f t="shared" si="54"/>
        <v/>
      </c>
      <c r="AR127" s="79"/>
      <c r="AS127" s="80" t="str">
        <f t="shared" si="55"/>
        <v/>
      </c>
      <c r="AT127" s="79"/>
      <c r="AU127" s="80" t="str">
        <f t="shared" si="56"/>
        <v/>
      </c>
      <c r="AV127" s="79"/>
      <c r="AW127" s="80" t="str">
        <f t="shared" si="57"/>
        <v/>
      </c>
      <c r="AX127" s="90"/>
      <c r="AY127" s="80" t="str">
        <f t="shared" si="64"/>
        <v/>
      </c>
      <c r="AZ127" s="90"/>
      <c r="BA127" s="80" t="str">
        <f t="shared" si="29"/>
        <v/>
      </c>
      <c r="BB127" s="1" t="s">
        <v>418</v>
      </c>
    </row>
    <row r="128" spans="1:54" ht="20" customHeight="1" x14ac:dyDescent="0.2">
      <c r="A128" s="70"/>
      <c r="B128" s="84"/>
      <c r="C128" s="73"/>
      <c r="D128" s="92" t="s">
        <v>249</v>
      </c>
      <c r="E128" s="93" t="s">
        <v>419</v>
      </c>
      <c r="F128" s="93" t="s">
        <v>420</v>
      </c>
      <c r="G128" s="92">
        <v>2007</v>
      </c>
      <c r="H128" s="94">
        <v>60</v>
      </c>
      <c r="I128" s="87"/>
      <c r="J128" s="88"/>
      <c r="K128" s="89"/>
      <c r="L128" s="79"/>
      <c r="M128" s="80" t="str">
        <f t="shared" si="28"/>
        <v/>
      </c>
      <c r="N128" s="79"/>
      <c r="O128" s="80" t="str">
        <f t="shared" si="44"/>
        <v/>
      </c>
      <c r="P128" s="79"/>
      <c r="Q128" s="80" t="str">
        <f t="shared" si="22"/>
        <v/>
      </c>
      <c r="R128" s="79"/>
      <c r="S128" s="80" t="str">
        <f t="shared" si="23"/>
        <v/>
      </c>
      <c r="T128" s="79"/>
      <c r="U128" s="80" t="str">
        <f t="shared" si="45"/>
        <v/>
      </c>
      <c r="V128" s="79"/>
      <c r="W128" s="80" t="str">
        <f t="shared" si="24"/>
        <v/>
      </c>
      <c r="X128" s="79"/>
      <c r="Y128" s="80" t="str">
        <f t="shared" si="46"/>
        <v/>
      </c>
      <c r="Z128" s="79"/>
      <c r="AA128" s="80" t="str">
        <f t="shared" si="25"/>
        <v/>
      </c>
      <c r="AB128" s="79"/>
      <c r="AC128" s="80" t="str">
        <f t="shared" si="47"/>
        <v/>
      </c>
      <c r="AD128" s="79"/>
      <c r="AE128" s="80" t="str">
        <f t="shared" si="48"/>
        <v/>
      </c>
      <c r="AF128" s="79"/>
      <c r="AG128" s="80" t="str">
        <f t="shared" si="49"/>
        <v/>
      </c>
      <c r="AH128" s="79"/>
      <c r="AI128" s="80" t="str">
        <f t="shared" si="50"/>
        <v/>
      </c>
      <c r="AJ128" s="79"/>
      <c r="AK128" s="80" t="str">
        <f t="shared" si="51"/>
        <v/>
      </c>
      <c r="AL128" s="79"/>
      <c r="AM128" s="80" t="str">
        <f t="shared" si="52"/>
        <v/>
      </c>
      <c r="AN128" s="79"/>
      <c r="AO128" s="80" t="str">
        <f t="shared" si="53"/>
        <v/>
      </c>
      <c r="AP128" s="79"/>
      <c r="AQ128" s="80" t="str">
        <f t="shared" si="54"/>
        <v/>
      </c>
      <c r="AR128" s="79"/>
      <c r="AS128" s="80" t="str">
        <f t="shared" si="55"/>
        <v/>
      </c>
      <c r="AT128" s="79"/>
      <c r="AU128" s="80" t="str">
        <f t="shared" si="56"/>
        <v/>
      </c>
      <c r="AV128" s="79"/>
      <c r="AW128" s="80" t="str">
        <f t="shared" si="57"/>
        <v/>
      </c>
      <c r="AX128" s="90"/>
      <c r="AY128" s="80" t="str">
        <f t="shared" si="64"/>
        <v/>
      </c>
      <c r="AZ128" s="90"/>
      <c r="BA128" s="80" t="str">
        <f t="shared" si="29"/>
        <v/>
      </c>
      <c r="BB128" s="1" t="s">
        <v>421</v>
      </c>
    </row>
    <row r="129" spans="1:54" ht="20" customHeight="1" x14ac:dyDescent="0.2">
      <c r="A129" s="70"/>
      <c r="B129" s="84"/>
      <c r="C129" s="73"/>
      <c r="D129" s="92" t="s">
        <v>52</v>
      </c>
      <c r="E129" s="93" t="s">
        <v>422</v>
      </c>
      <c r="F129" s="93" t="s">
        <v>423</v>
      </c>
      <c r="G129" s="92">
        <v>2014</v>
      </c>
      <c r="H129" s="94"/>
      <c r="I129" s="87"/>
      <c r="J129" s="88"/>
      <c r="K129" s="89"/>
      <c r="L129" s="79"/>
      <c r="M129" s="80" t="str">
        <f t="shared" si="28"/>
        <v/>
      </c>
      <c r="N129" s="79"/>
      <c r="O129" s="80" t="str">
        <f t="shared" si="44"/>
        <v/>
      </c>
      <c r="P129" s="79"/>
      <c r="Q129" s="80" t="str">
        <f t="shared" si="22"/>
        <v/>
      </c>
      <c r="R129" s="79"/>
      <c r="S129" s="80" t="str">
        <f t="shared" si="23"/>
        <v/>
      </c>
      <c r="T129" s="79"/>
      <c r="U129" s="80" t="str">
        <f t="shared" si="45"/>
        <v/>
      </c>
      <c r="V129" s="79"/>
      <c r="W129" s="80" t="str">
        <f t="shared" si="24"/>
        <v/>
      </c>
      <c r="X129" s="79"/>
      <c r="Y129" s="80" t="str">
        <f t="shared" si="46"/>
        <v/>
      </c>
      <c r="Z129" s="79"/>
      <c r="AA129" s="80" t="str">
        <f t="shared" si="25"/>
        <v/>
      </c>
      <c r="AB129" s="79"/>
      <c r="AC129" s="80" t="str">
        <f t="shared" si="47"/>
        <v/>
      </c>
      <c r="AD129" s="79"/>
      <c r="AE129" s="80" t="str">
        <f t="shared" si="48"/>
        <v/>
      </c>
      <c r="AF129" s="79"/>
      <c r="AG129" s="80" t="str">
        <f t="shared" si="49"/>
        <v/>
      </c>
      <c r="AH129" s="79"/>
      <c r="AI129" s="80" t="str">
        <f t="shared" si="50"/>
        <v/>
      </c>
      <c r="AJ129" s="79"/>
      <c r="AK129" s="80" t="str">
        <f t="shared" si="51"/>
        <v/>
      </c>
      <c r="AL129" s="79"/>
      <c r="AM129" s="80" t="str">
        <f t="shared" si="52"/>
        <v/>
      </c>
      <c r="AN129" s="79"/>
      <c r="AO129" s="80" t="str">
        <f t="shared" si="53"/>
        <v/>
      </c>
      <c r="AP129" s="79"/>
      <c r="AQ129" s="80" t="str">
        <f t="shared" si="54"/>
        <v/>
      </c>
      <c r="AR129" s="79"/>
      <c r="AS129" s="80" t="str">
        <f t="shared" si="55"/>
        <v/>
      </c>
      <c r="AT129" s="79"/>
      <c r="AU129" s="80" t="str">
        <f t="shared" si="56"/>
        <v/>
      </c>
      <c r="AV129" s="79"/>
      <c r="AW129" s="80" t="str">
        <f t="shared" si="57"/>
        <v/>
      </c>
      <c r="AX129" s="90"/>
      <c r="AY129" s="80" t="str">
        <f t="shared" si="64"/>
        <v/>
      </c>
      <c r="AZ129" s="90"/>
      <c r="BA129" s="80" t="str">
        <f t="shared" si="29"/>
        <v/>
      </c>
    </row>
    <row r="130" spans="1:54" ht="20" customHeight="1" x14ac:dyDescent="0.2">
      <c r="A130" s="70"/>
      <c r="B130" s="71"/>
      <c r="C130" s="85"/>
      <c r="D130" s="73" t="s">
        <v>38</v>
      </c>
      <c r="E130" s="74" t="s">
        <v>424</v>
      </c>
      <c r="F130" s="74" t="s">
        <v>425</v>
      </c>
      <c r="G130" s="73">
        <v>2012</v>
      </c>
      <c r="H130" s="75"/>
      <c r="I130" s="87"/>
      <c r="J130" s="88" t="s">
        <v>426</v>
      </c>
      <c r="K130" s="89" t="s">
        <v>188</v>
      </c>
      <c r="L130" s="79"/>
      <c r="M130" s="80" t="str">
        <f t="shared" si="28"/>
        <v/>
      </c>
      <c r="N130" s="79"/>
      <c r="O130" s="80" t="str">
        <f t="shared" si="44"/>
        <v/>
      </c>
      <c r="P130" s="79"/>
      <c r="Q130" s="80" t="str">
        <f t="shared" si="22"/>
        <v/>
      </c>
      <c r="R130" s="79"/>
      <c r="S130" s="80" t="str">
        <f t="shared" si="23"/>
        <v/>
      </c>
      <c r="T130" s="79"/>
      <c r="U130" s="80" t="str">
        <f t="shared" si="45"/>
        <v/>
      </c>
      <c r="V130" s="79"/>
      <c r="W130" s="80" t="str">
        <f t="shared" si="24"/>
        <v/>
      </c>
      <c r="X130" s="79"/>
      <c r="Y130" s="80" t="str">
        <f t="shared" si="46"/>
        <v/>
      </c>
      <c r="Z130" s="79"/>
      <c r="AA130" s="80" t="str">
        <f t="shared" si="25"/>
        <v/>
      </c>
      <c r="AB130" s="79"/>
      <c r="AC130" s="80" t="str">
        <f t="shared" si="47"/>
        <v/>
      </c>
      <c r="AD130" s="79"/>
      <c r="AE130" s="80" t="str">
        <f t="shared" si="48"/>
        <v/>
      </c>
      <c r="AF130" s="79"/>
      <c r="AG130" s="80" t="str">
        <f t="shared" si="49"/>
        <v/>
      </c>
      <c r="AH130" s="79"/>
      <c r="AI130" s="80" t="str">
        <f t="shared" si="50"/>
        <v/>
      </c>
      <c r="AJ130" s="79"/>
      <c r="AK130" s="80" t="str">
        <f t="shared" si="51"/>
        <v/>
      </c>
      <c r="AL130" s="79"/>
      <c r="AM130" s="80" t="str">
        <f t="shared" si="52"/>
        <v/>
      </c>
      <c r="AN130" s="79"/>
      <c r="AO130" s="80" t="str">
        <f t="shared" si="53"/>
        <v/>
      </c>
      <c r="AP130" s="79"/>
      <c r="AQ130" s="80" t="str">
        <f t="shared" si="54"/>
        <v/>
      </c>
      <c r="AR130" s="79"/>
      <c r="AS130" s="80" t="str">
        <f t="shared" si="55"/>
        <v/>
      </c>
      <c r="AT130" s="79"/>
      <c r="AU130" s="80" t="str">
        <f t="shared" si="56"/>
        <v/>
      </c>
      <c r="AV130" s="79"/>
      <c r="AW130" s="80" t="str">
        <f t="shared" si="57"/>
        <v/>
      </c>
      <c r="AX130" s="90"/>
      <c r="AY130" s="80" t="str">
        <f t="shared" si="64"/>
        <v/>
      </c>
      <c r="AZ130" s="90"/>
      <c r="BA130" s="80" t="str">
        <f t="shared" si="29"/>
        <v/>
      </c>
    </row>
    <row r="131" spans="1:54" ht="20" customHeight="1" x14ac:dyDescent="0.2">
      <c r="A131" s="98"/>
      <c r="B131" s="84"/>
      <c r="C131" s="73"/>
      <c r="D131" s="73" t="s">
        <v>38</v>
      </c>
      <c r="E131" s="74" t="s">
        <v>427</v>
      </c>
      <c r="F131" s="74" t="s">
        <v>428</v>
      </c>
      <c r="G131" s="73">
        <v>2012</v>
      </c>
      <c r="H131" s="75"/>
      <c r="I131" s="87">
        <v>48</v>
      </c>
      <c r="J131" s="88" t="s">
        <v>75</v>
      </c>
      <c r="K131" s="89" t="s">
        <v>110</v>
      </c>
      <c r="L131" s="79"/>
      <c r="M131" s="80"/>
      <c r="N131" s="79"/>
      <c r="O131" s="80"/>
      <c r="P131" s="79"/>
      <c r="Q131" s="80"/>
      <c r="R131" s="79"/>
      <c r="S131" s="80"/>
      <c r="T131" s="79"/>
      <c r="U131" s="80"/>
      <c r="V131" s="79"/>
      <c r="W131" s="80"/>
      <c r="X131" s="79"/>
      <c r="Y131" s="80"/>
      <c r="Z131" s="79"/>
      <c r="AA131" s="80"/>
      <c r="AB131" s="79"/>
      <c r="AC131" s="80"/>
      <c r="AD131" s="79"/>
      <c r="AE131" s="80"/>
      <c r="AF131" s="79"/>
      <c r="AG131" s="80"/>
      <c r="AH131" s="79"/>
      <c r="AI131" s="80"/>
      <c r="AJ131" s="79"/>
      <c r="AK131" s="80"/>
      <c r="AL131" s="79"/>
      <c r="AM131" s="80"/>
      <c r="AN131" s="79"/>
      <c r="AO131" s="80"/>
      <c r="AP131" s="79"/>
      <c r="AQ131" s="80"/>
      <c r="AR131" s="79"/>
      <c r="AS131" s="80"/>
      <c r="AT131" s="79"/>
      <c r="AU131" s="80"/>
      <c r="AV131" s="79"/>
      <c r="AW131" s="80"/>
      <c r="AX131" s="90"/>
      <c r="AY131" s="80"/>
      <c r="AZ131" s="90"/>
      <c r="BA131" s="80"/>
    </row>
    <row r="132" spans="1:54" ht="20" customHeight="1" x14ac:dyDescent="0.2">
      <c r="A132" s="70"/>
      <c r="B132" s="84"/>
      <c r="C132" s="73"/>
      <c r="D132" s="73" t="s">
        <v>38</v>
      </c>
      <c r="E132" s="74" t="s">
        <v>429</v>
      </c>
      <c r="F132" s="74" t="s">
        <v>430</v>
      </c>
      <c r="G132" s="73">
        <v>2000</v>
      </c>
      <c r="H132" s="75">
        <v>252</v>
      </c>
      <c r="I132" s="87">
        <v>30</v>
      </c>
      <c r="J132" s="88" t="s">
        <v>86</v>
      </c>
      <c r="K132" s="89" t="s">
        <v>63</v>
      </c>
      <c r="L132" s="79"/>
      <c r="M132" s="80" t="str">
        <f t="shared" si="28"/>
        <v/>
      </c>
      <c r="N132" s="79"/>
      <c r="O132" s="80" t="str">
        <f t="shared" si="44"/>
        <v/>
      </c>
      <c r="P132" s="79"/>
      <c r="Q132" s="80" t="str">
        <f t="shared" si="22"/>
        <v/>
      </c>
      <c r="R132" s="79"/>
      <c r="S132" s="80" t="str">
        <f t="shared" si="23"/>
        <v/>
      </c>
      <c r="T132" s="79"/>
      <c r="U132" s="80" t="str">
        <f t="shared" si="45"/>
        <v/>
      </c>
      <c r="V132" s="79"/>
      <c r="W132" s="80" t="str">
        <f t="shared" si="24"/>
        <v/>
      </c>
      <c r="X132" s="79"/>
      <c r="Y132" s="80" t="str">
        <f t="shared" si="46"/>
        <v/>
      </c>
      <c r="Z132" s="79"/>
      <c r="AA132" s="80" t="str">
        <f t="shared" si="25"/>
        <v/>
      </c>
      <c r="AB132" s="79"/>
      <c r="AC132" s="80" t="str">
        <f t="shared" si="47"/>
        <v/>
      </c>
      <c r="AD132" s="79"/>
      <c r="AE132" s="80" t="str">
        <f t="shared" si="48"/>
        <v/>
      </c>
      <c r="AF132" s="79"/>
      <c r="AG132" s="80" t="str">
        <f t="shared" si="49"/>
        <v/>
      </c>
      <c r="AH132" s="79"/>
      <c r="AI132" s="80" t="str">
        <f t="shared" si="50"/>
        <v/>
      </c>
      <c r="AJ132" s="79"/>
      <c r="AK132" s="80" t="str">
        <f t="shared" si="51"/>
        <v/>
      </c>
      <c r="AL132" s="79"/>
      <c r="AM132" s="80" t="str">
        <f t="shared" si="52"/>
        <v/>
      </c>
      <c r="AN132" s="79"/>
      <c r="AO132" s="80" t="str">
        <f t="shared" si="53"/>
        <v/>
      </c>
      <c r="AP132" s="79"/>
      <c r="AQ132" s="80" t="str">
        <f t="shared" si="54"/>
        <v/>
      </c>
      <c r="AR132" s="79"/>
      <c r="AS132" s="80" t="str">
        <f t="shared" si="55"/>
        <v/>
      </c>
      <c r="AT132" s="79"/>
      <c r="AU132" s="80" t="str">
        <f t="shared" si="56"/>
        <v/>
      </c>
      <c r="AV132" s="79"/>
      <c r="AW132" s="80" t="str">
        <f t="shared" si="57"/>
        <v/>
      </c>
      <c r="AX132" s="90"/>
      <c r="AY132" s="80" t="str">
        <f t="shared" si="64"/>
        <v/>
      </c>
      <c r="AZ132" s="90"/>
      <c r="BA132" s="80" t="str">
        <f t="shared" si="29"/>
        <v/>
      </c>
      <c r="BB132" s="1" t="s">
        <v>431</v>
      </c>
    </row>
    <row r="133" spans="1:54" ht="20" customHeight="1" x14ac:dyDescent="0.2">
      <c r="A133" s="98"/>
      <c r="B133" s="84"/>
      <c r="C133" s="73"/>
      <c r="D133" s="73" t="s">
        <v>38</v>
      </c>
      <c r="E133" s="74" t="s">
        <v>432</v>
      </c>
      <c r="F133" s="74" t="s">
        <v>433</v>
      </c>
      <c r="G133" s="73">
        <v>2004</v>
      </c>
      <c r="H133" s="75"/>
      <c r="I133" s="87"/>
      <c r="J133" s="88" t="s">
        <v>75</v>
      </c>
      <c r="K133" s="89" t="s">
        <v>143</v>
      </c>
      <c r="L133" s="79"/>
      <c r="M133" s="80"/>
      <c r="N133" s="79"/>
      <c r="O133" s="80"/>
      <c r="P133" s="79"/>
      <c r="Q133" s="80"/>
      <c r="R133" s="79"/>
      <c r="S133" s="80"/>
      <c r="T133" s="79"/>
      <c r="U133" s="80"/>
      <c r="V133" s="79"/>
      <c r="W133" s="80"/>
      <c r="X133" s="79"/>
      <c r="Y133" s="80"/>
      <c r="Z133" s="79"/>
      <c r="AA133" s="80"/>
      <c r="AB133" s="79"/>
      <c r="AC133" s="80"/>
      <c r="AD133" s="79"/>
      <c r="AE133" s="80"/>
      <c r="AF133" s="79"/>
      <c r="AG133" s="80"/>
      <c r="AH133" s="79"/>
      <c r="AI133" s="80"/>
      <c r="AJ133" s="79"/>
      <c r="AK133" s="80"/>
      <c r="AL133" s="79"/>
      <c r="AM133" s="80"/>
      <c r="AN133" s="79"/>
      <c r="AO133" s="80"/>
      <c r="AP133" s="79"/>
      <c r="AQ133" s="80"/>
      <c r="AR133" s="79"/>
      <c r="AS133" s="80"/>
      <c r="AT133" s="79"/>
      <c r="AU133" s="80"/>
      <c r="AV133" s="79"/>
      <c r="AW133" s="80"/>
      <c r="AX133" s="90"/>
      <c r="AY133" s="80"/>
      <c r="AZ133" s="90"/>
      <c r="BA133" s="80"/>
    </row>
    <row r="134" spans="1:54" ht="20" customHeight="1" x14ac:dyDescent="0.2">
      <c r="A134" s="70"/>
      <c r="B134" s="71"/>
      <c r="C134" s="85"/>
      <c r="D134" s="73" t="s">
        <v>38</v>
      </c>
      <c r="E134" s="74" t="s">
        <v>434</v>
      </c>
      <c r="F134" s="74" t="s">
        <v>435</v>
      </c>
      <c r="G134" s="73">
        <v>2010</v>
      </c>
      <c r="H134" s="75"/>
      <c r="I134" s="87">
        <v>15</v>
      </c>
      <c r="J134" s="88" t="s">
        <v>72</v>
      </c>
      <c r="K134" s="89" t="s">
        <v>63</v>
      </c>
      <c r="L134" s="79"/>
      <c r="M134" s="80"/>
      <c r="N134" s="79"/>
      <c r="O134" s="80"/>
      <c r="P134" s="79"/>
      <c r="Q134" s="80"/>
      <c r="R134" s="79"/>
      <c r="S134" s="80"/>
      <c r="T134" s="79"/>
      <c r="U134" s="80"/>
      <c r="V134" s="79">
        <v>1</v>
      </c>
      <c r="W134" s="80">
        <f t="shared" si="24"/>
        <v>6.666666666666667</v>
      </c>
      <c r="X134" s="79">
        <v>2</v>
      </c>
      <c r="Y134" s="80">
        <f t="shared" si="46"/>
        <v>13.333333333333334</v>
      </c>
      <c r="Z134" s="79"/>
      <c r="AA134" s="80"/>
      <c r="AB134" s="79"/>
      <c r="AC134" s="80"/>
      <c r="AD134" s="79"/>
      <c r="AE134" s="80"/>
      <c r="AF134" s="79"/>
      <c r="AG134" s="80"/>
      <c r="AH134" s="79"/>
      <c r="AI134" s="80"/>
      <c r="AJ134" s="79"/>
      <c r="AK134" s="80"/>
      <c r="AL134" s="79"/>
      <c r="AM134" s="80"/>
      <c r="AN134" s="79"/>
      <c r="AO134" s="80"/>
      <c r="AP134" s="79"/>
      <c r="AQ134" s="80"/>
      <c r="AR134" s="79"/>
      <c r="AS134" s="80"/>
      <c r="AT134" s="79"/>
      <c r="AU134" s="80"/>
      <c r="AV134" s="79"/>
      <c r="AW134" s="80"/>
      <c r="AX134" s="90">
        <v>2</v>
      </c>
      <c r="AY134" s="80">
        <f t="shared" si="64"/>
        <v>13.333333333333334</v>
      </c>
      <c r="AZ134" s="90"/>
      <c r="BA134" s="80"/>
      <c r="BB134" s="1" t="s">
        <v>436</v>
      </c>
    </row>
    <row r="135" spans="1:54" ht="20" customHeight="1" x14ac:dyDescent="0.2">
      <c r="A135" s="70"/>
      <c r="B135" s="71"/>
      <c r="C135" s="73"/>
      <c r="D135" s="92" t="s">
        <v>52</v>
      </c>
      <c r="E135" s="93" t="s">
        <v>437</v>
      </c>
      <c r="F135" s="93" t="s">
        <v>438</v>
      </c>
      <c r="G135" s="92">
        <v>2009</v>
      </c>
      <c r="H135" s="94">
        <v>13</v>
      </c>
      <c r="I135" s="87"/>
      <c r="J135" s="88"/>
      <c r="K135" s="89"/>
      <c r="L135" s="79"/>
      <c r="M135" s="80" t="str">
        <f t="shared" si="28"/>
        <v/>
      </c>
      <c r="N135" s="79"/>
      <c r="O135" s="80" t="str">
        <f t="shared" si="44"/>
        <v/>
      </c>
      <c r="P135" s="79"/>
      <c r="Q135" s="80" t="str">
        <f t="shared" si="22"/>
        <v/>
      </c>
      <c r="R135" s="79"/>
      <c r="S135" s="80" t="str">
        <f t="shared" si="23"/>
        <v/>
      </c>
      <c r="T135" s="79"/>
      <c r="U135" s="80" t="str">
        <f t="shared" si="45"/>
        <v/>
      </c>
      <c r="V135" s="79"/>
      <c r="W135" s="80" t="str">
        <f t="shared" si="24"/>
        <v/>
      </c>
      <c r="X135" s="79"/>
      <c r="Y135" s="80" t="str">
        <f t="shared" si="46"/>
        <v/>
      </c>
      <c r="Z135" s="79"/>
      <c r="AA135" s="80" t="str">
        <f t="shared" si="25"/>
        <v/>
      </c>
      <c r="AB135" s="79"/>
      <c r="AC135" s="80" t="str">
        <f t="shared" si="47"/>
        <v/>
      </c>
      <c r="AD135" s="79"/>
      <c r="AE135" s="80" t="str">
        <f t="shared" si="48"/>
        <v/>
      </c>
      <c r="AF135" s="79"/>
      <c r="AG135" s="80" t="str">
        <f t="shared" si="49"/>
        <v/>
      </c>
      <c r="AH135" s="79"/>
      <c r="AI135" s="80" t="str">
        <f t="shared" si="50"/>
        <v/>
      </c>
      <c r="AJ135" s="79"/>
      <c r="AK135" s="80" t="str">
        <f t="shared" si="51"/>
        <v/>
      </c>
      <c r="AL135" s="79"/>
      <c r="AM135" s="80" t="str">
        <f t="shared" si="52"/>
        <v/>
      </c>
      <c r="AN135" s="79"/>
      <c r="AO135" s="80" t="str">
        <f t="shared" si="53"/>
        <v/>
      </c>
      <c r="AP135" s="79"/>
      <c r="AQ135" s="80" t="str">
        <f t="shared" si="54"/>
        <v/>
      </c>
      <c r="AR135" s="79"/>
      <c r="AS135" s="80" t="str">
        <f t="shared" si="55"/>
        <v/>
      </c>
      <c r="AT135" s="79"/>
      <c r="AU135" s="80" t="str">
        <f t="shared" si="56"/>
        <v/>
      </c>
      <c r="AV135" s="79"/>
      <c r="AW135" s="80" t="str">
        <f t="shared" si="57"/>
        <v/>
      </c>
      <c r="AX135" s="90"/>
      <c r="AY135" s="80" t="str">
        <f t="shared" si="64"/>
        <v/>
      </c>
      <c r="AZ135" s="90"/>
      <c r="BA135" s="80" t="str">
        <f t="shared" si="29"/>
        <v/>
      </c>
    </row>
    <row r="136" spans="1:54" ht="20" customHeight="1" x14ac:dyDescent="0.2">
      <c r="A136" s="70"/>
      <c r="B136" s="71"/>
      <c r="C136" s="72"/>
      <c r="D136" s="73" t="s">
        <v>38</v>
      </c>
      <c r="E136" s="74" t="s">
        <v>439</v>
      </c>
      <c r="F136" s="74" t="s">
        <v>440</v>
      </c>
      <c r="G136" s="73">
        <v>1998</v>
      </c>
      <c r="H136" s="75">
        <v>213</v>
      </c>
      <c r="I136" s="87">
        <v>6</v>
      </c>
      <c r="J136" s="88" t="s">
        <v>90</v>
      </c>
      <c r="K136" s="89"/>
      <c r="L136" s="79"/>
      <c r="M136" s="80" t="str">
        <f t="shared" si="28"/>
        <v/>
      </c>
      <c r="N136" s="79"/>
      <c r="O136" s="80" t="str">
        <f t="shared" si="44"/>
        <v/>
      </c>
      <c r="P136" s="79"/>
      <c r="Q136" s="80" t="str">
        <f t="shared" si="22"/>
        <v/>
      </c>
      <c r="R136" s="79"/>
      <c r="S136" s="80" t="str">
        <f t="shared" si="23"/>
        <v/>
      </c>
      <c r="T136" s="79"/>
      <c r="U136" s="80" t="str">
        <f t="shared" si="45"/>
        <v/>
      </c>
      <c r="V136" s="79"/>
      <c r="W136" s="80" t="str">
        <f t="shared" si="24"/>
        <v/>
      </c>
      <c r="X136" s="79"/>
      <c r="Y136" s="80" t="str">
        <f t="shared" si="46"/>
        <v/>
      </c>
      <c r="Z136" s="79"/>
      <c r="AA136" s="80" t="str">
        <f t="shared" si="25"/>
        <v/>
      </c>
      <c r="AB136" s="79"/>
      <c r="AC136" s="80" t="str">
        <f t="shared" si="47"/>
        <v/>
      </c>
      <c r="AD136" s="79"/>
      <c r="AE136" s="80" t="str">
        <f t="shared" si="48"/>
        <v/>
      </c>
      <c r="AF136" s="79"/>
      <c r="AG136" s="80" t="str">
        <f t="shared" si="49"/>
        <v/>
      </c>
      <c r="AH136" s="79"/>
      <c r="AI136" s="80" t="str">
        <f t="shared" si="50"/>
        <v/>
      </c>
      <c r="AJ136" s="79"/>
      <c r="AK136" s="80" t="str">
        <f t="shared" si="51"/>
        <v/>
      </c>
      <c r="AL136" s="79"/>
      <c r="AM136" s="80" t="str">
        <f t="shared" si="52"/>
        <v/>
      </c>
      <c r="AN136" s="79"/>
      <c r="AO136" s="80" t="str">
        <f t="shared" si="53"/>
        <v/>
      </c>
      <c r="AP136" s="79"/>
      <c r="AQ136" s="80" t="str">
        <f t="shared" si="54"/>
        <v/>
      </c>
      <c r="AR136" s="79"/>
      <c r="AS136" s="80" t="str">
        <f t="shared" si="55"/>
        <v/>
      </c>
      <c r="AT136" s="96">
        <v>4</v>
      </c>
      <c r="AU136" s="97">
        <f t="shared" si="56"/>
        <v>66.666666666666657</v>
      </c>
      <c r="AV136" s="79"/>
      <c r="AW136" s="80" t="str">
        <f t="shared" si="57"/>
        <v/>
      </c>
      <c r="AX136" s="90"/>
      <c r="AY136" s="80" t="str">
        <f t="shared" si="64"/>
        <v/>
      </c>
      <c r="AZ136" s="90"/>
      <c r="BA136" s="80" t="str">
        <f t="shared" si="29"/>
        <v/>
      </c>
      <c r="BB136" s="1" t="s">
        <v>441</v>
      </c>
    </row>
    <row r="137" spans="1:54" ht="20" customHeight="1" x14ac:dyDescent="0.2">
      <c r="A137" s="70"/>
      <c r="B137" s="71"/>
      <c r="C137" s="72"/>
      <c r="D137" s="73" t="s">
        <v>38</v>
      </c>
      <c r="E137" s="74" t="s">
        <v>442</v>
      </c>
      <c r="F137" s="74" t="s">
        <v>443</v>
      </c>
      <c r="G137" s="73">
        <v>2001</v>
      </c>
      <c r="H137" s="75">
        <v>192</v>
      </c>
      <c r="I137" s="87">
        <v>19</v>
      </c>
      <c r="J137" s="88" t="s">
        <v>90</v>
      </c>
      <c r="K137" s="89" t="s">
        <v>63</v>
      </c>
      <c r="L137" s="79">
        <v>2</v>
      </c>
      <c r="M137" s="80">
        <f t="shared" si="28"/>
        <v>10.526315789473683</v>
      </c>
      <c r="N137" s="79"/>
      <c r="O137" s="80" t="str">
        <f t="shared" si="44"/>
        <v/>
      </c>
      <c r="P137" s="79"/>
      <c r="Q137" s="80" t="str">
        <f t="shared" si="22"/>
        <v/>
      </c>
      <c r="R137" s="79"/>
      <c r="S137" s="80" t="str">
        <f t="shared" si="23"/>
        <v/>
      </c>
      <c r="T137" s="79"/>
      <c r="U137" s="80" t="str">
        <f t="shared" si="45"/>
        <v/>
      </c>
      <c r="V137" s="79"/>
      <c r="W137" s="80" t="str">
        <f t="shared" si="24"/>
        <v/>
      </c>
      <c r="X137" s="79"/>
      <c r="Y137" s="80" t="str">
        <f t="shared" si="46"/>
        <v/>
      </c>
      <c r="Z137" s="79"/>
      <c r="AA137" s="80" t="str">
        <f t="shared" si="25"/>
        <v/>
      </c>
      <c r="AB137" s="79"/>
      <c r="AC137" s="80" t="str">
        <f t="shared" si="47"/>
        <v/>
      </c>
      <c r="AD137" s="79"/>
      <c r="AE137" s="80" t="str">
        <f t="shared" si="48"/>
        <v/>
      </c>
      <c r="AF137" s="79"/>
      <c r="AG137" s="80" t="str">
        <f t="shared" si="49"/>
        <v/>
      </c>
      <c r="AH137" s="79"/>
      <c r="AI137" s="80" t="str">
        <f t="shared" si="50"/>
        <v/>
      </c>
      <c r="AJ137" s="79"/>
      <c r="AK137" s="80" t="str">
        <f t="shared" si="51"/>
        <v/>
      </c>
      <c r="AL137" s="79"/>
      <c r="AM137" s="80" t="str">
        <f t="shared" si="52"/>
        <v/>
      </c>
      <c r="AN137" s="79"/>
      <c r="AO137" s="80" t="str">
        <f t="shared" si="53"/>
        <v/>
      </c>
      <c r="AP137" s="79"/>
      <c r="AQ137" s="80" t="str">
        <f t="shared" si="54"/>
        <v/>
      </c>
      <c r="AR137" s="79"/>
      <c r="AS137" s="80" t="str">
        <f t="shared" si="55"/>
        <v/>
      </c>
      <c r="AT137" s="96">
        <v>1</v>
      </c>
      <c r="AU137" s="97">
        <f t="shared" si="56"/>
        <v>5.2631578947368416</v>
      </c>
      <c r="AV137" s="79"/>
      <c r="AW137" s="80" t="str">
        <f t="shared" si="57"/>
        <v/>
      </c>
      <c r="AX137" s="90"/>
      <c r="AY137" s="80" t="str">
        <f t="shared" si="64"/>
        <v/>
      </c>
      <c r="AZ137" s="90"/>
      <c r="BA137" s="80" t="str">
        <f t="shared" si="29"/>
        <v/>
      </c>
      <c r="BB137" s="1" t="s">
        <v>444</v>
      </c>
    </row>
    <row r="138" spans="1:54" ht="20" customHeight="1" x14ac:dyDescent="0.2">
      <c r="A138" s="98"/>
      <c r="B138" s="84"/>
      <c r="C138" s="73"/>
      <c r="D138" s="73" t="s">
        <v>38</v>
      </c>
      <c r="E138" s="74" t="s">
        <v>445</v>
      </c>
      <c r="F138" s="74" t="s">
        <v>446</v>
      </c>
      <c r="G138" s="73">
        <v>2003</v>
      </c>
      <c r="H138" s="75"/>
      <c r="I138" s="87"/>
      <c r="J138" s="88" t="s">
        <v>90</v>
      </c>
      <c r="K138" s="89" t="s">
        <v>63</v>
      </c>
      <c r="L138" s="79"/>
      <c r="M138" s="80"/>
      <c r="N138" s="79"/>
      <c r="O138" s="80"/>
      <c r="P138" s="79"/>
      <c r="Q138" s="80"/>
      <c r="R138" s="79"/>
      <c r="S138" s="80"/>
      <c r="T138" s="79"/>
      <c r="U138" s="80"/>
      <c r="V138" s="79"/>
      <c r="W138" s="80"/>
      <c r="X138" s="79"/>
      <c r="Y138" s="80"/>
      <c r="Z138" s="79"/>
      <c r="AA138" s="80"/>
      <c r="AB138" s="79"/>
      <c r="AC138" s="80"/>
      <c r="AD138" s="79"/>
      <c r="AE138" s="80"/>
      <c r="AF138" s="79"/>
      <c r="AG138" s="80"/>
      <c r="AH138" s="79"/>
      <c r="AI138" s="80"/>
      <c r="AJ138" s="79"/>
      <c r="AK138" s="80"/>
      <c r="AL138" s="79"/>
      <c r="AM138" s="80"/>
      <c r="AN138" s="79"/>
      <c r="AO138" s="80"/>
      <c r="AP138" s="79"/>
      <c r="AQ138" s="80"/>
      <c r="AR138" s="79"/>
      <c r="AS138" s="80"/>
      <c r="AT138" s="79"/>
      <c r="AU138" s="80"/>
      <c r="AV138" s="79"/>
      <c r="AW138" s="80"/>
      <c r="AX138" s="90"/>
      <c r="AY138" s="80"/>
      <c r="AZ138" s="90"/>
      <c r="BA138" s="80"/>
    </row>
    <row r="139" spans="1:54" ht="20" customHeight="1" x14ac:dyDescent="0.2">
      <c r="A139" s="98"/>
      <c r="B139" s="84"/>
      <c r="C139" s="73"/>
      <c r="D139" s="73" t="s">
        <v>38</v>
      </c>
      <c r="E139" s="74" t="s">
        <v>447</v>
      </c>
      <c r="F139" s="74" t="s">
        <v>448</v>
      </c>
      <c r="G139" s="73">
        <v>2006</v>
      </c>
      <c r="H139" s="75"/>
      <c r="I139" s="87">
        <v>33</v>
      </c>
      <c r="J139" s="88" t="s">
        <v>348</v>
      </c>
      <c r="K139" s="89" t="s">
        <v>76</v>
      </c>
      <c r="L139" s="79"/>
      <c r="M139" s="80"/>
      <c r="N139" s="79"/>
      <c r="O139" s="80"/>
      <c r="P139" s="79"/>
      <c r="Q139" s="80"/>
      <c r="R139" s="79"/>
      <c r="S139" s="80"/>
      <c r="T139" s="79"/>
      <c r="U139" s="80"/>
      <c r="V139" s="79"/>
      <c r="W139" s="80"/>
      <c r="X139" s="79"/>
      <c r="Y139" s="80"/>
      <c r="Z139" s="79"/>
      <c r="AA139" s="80"/>
      <c r="AB139" s="79"/>
      <c r="AC139" s="80"/>
      <c r="AD139" s="79"/>
      <c r="AE139" s="80"/>
      <c r="AF139" s="79"/>
      <c r="AG139" s="80"/>
      <c r="AH139" s="79"/>
      <c r="AI139" s="80"/>
      <c r="AJ139" s="79"/>
      <c r="AK139" s="80"/>
      <c r="AL139" s="79"/>
      <c r="AM139" s="80"/>
      <c r="AN139" s="79"/>
      <c r="AO139" s="80"/>
      <c r="AP139" s="79"/>
      <c r="AQ139" s="80"/>
      <c r="AR139" s="79"/>
      <c r="AS139" s="80"/>
      <c r="AT139" s="79"/>
      <c r="AU139" s="80"/>
      <c r="AV139" s="79"/>
      <c r="AW139" s="80"/>
      <c r="AX139" s="90"/>
      <c r="AY139" s="80"/>
      <c r="AZ139" s="90"/>
      <c r="BA139" s="80"/>
    </row>
    <row r="140" spans="1:54" ht="20" customHeight="1" x14ac:dyDescent="0.2">
      <c r="A140" s="98"/>
      <c r="B140" s="84"/>
      <c r="C140" s="73"/>
      <c r="D140" s="73" t="s">
        <v>38</v>
      </c>
      <c r="E140" s="74" t="s">
        <v>449</v>
      </c>
      <c r="F140" s="74" t="s">
        <v>450</v>
      </c>
      <c r="G140" s="73">
        <v>2003</v>
      </c>
      <c r="H140" s="75"/>
      <c r="I140" s="87"/>
      <c r="J140" s="88"/>
      <c r="K140" s="89"/>
      <c r="L140" s="79"/>
      <c r="M140" s="80"/>
      <c r="N140" s="79"/>
      <c r="O140" s="80"/>
      <c r="P140" s="79"/>
      <c r="Q140" s="80"/>
      <c r="R140" s="79"/>
      <c r="S140" s="80"/>
      <c r="T140" s="79"/>
      <c r="U140" s="80"/>
      <c r="V140" s="79"/>
      <c r="W140" s="80"/>
      <c r="X140" s="79"/>
      <c r="Y140" s="80"/>
      <c r="Z140" s="79"/>
      <c r="AA140" s="80"/>
      <c r="AB140" s="79"/>
      <c r="AC140" s="80"/>
      <c r="AD140" s="79"/>
      <c r="AE140" s="80"/>
      <c r="AF140" s="79"/>
      <c r="AG140" s="80"/>
      <c r="AH140" s="79"/>
      <c r="AI140" s="80"/>
      <c r="AJ140" s="79"/>
      <c r="AK140" s="80"/>
      <c r="AL140" s="79"/>
      <c r="AM140" s="80"/>
      <c r="AN140" s="79"/>
      <c r="AO140" s="80"/>
      <c r="AP140" s="79"/>
      <c r="AQ140" s="80"/>
      <c r="AR140" s="79"/>
      <c r="AS140" s="80"/>
      <c r="AT140" s="79"/>
      <c r="AU140" s="80"/>
      <c r="AV140" s="79"/>
      <c r="AW140" s="80"/>
      <c r="AX140" s="90"/>
      <c r="AY140" s="80"/>
      <c r="AZ140" s="90"/>
      <c r="BA140" s="80"/>
    </row>
    <row r="141" spans="1:54" ht="20" customHeight="1" x14ac:dyDescent="0.2">
      <c r="A141" s="70"/>
      <c r="B141" s="71"/>
      <c r="C141" s="85"/>
      <c r="D141" s="73" t="s">
        <v>38</v>
      </c>
      <c r="E141" s="74" t="s">
        <v>451</v>
      </c>
      <c r="F141" s="74" t="s">
        <v>452</v>
      </c>
      <c r="G141" s="73">
        <v>1999</v>
      </c>
      <c r="H141" s="75"/>
      <c r="I141" s="87">
        <v>30</v>
      </c>
      <c r="J141" s="88" t="s">
        <v>453</v>
      </c>
      <c r="K141" s="89" t="s">
        <v>454</v>
      </c>
      <c r="L141" s="79"/>
      <c r="M141" s="80"/>
      <c r="N141" s="79"/>
      <c r="O141" s="80"/>
      <c r="P141" s="79"/>
      <c r="Q141" s="80"/>
      <c r="R141" s="79"/>
      <c r="S141" s="80"/>
      <c r="T141" s="79"/>
      <c r="U141" s="80"/>
      <c r="V141" s="79"/>
      <c r="W141" s="80"/>
      <c r="X141" s="79"/>
      <c r="Y141" s="80"/>
      <c r="Z141" s="79"/>
      <c r="AA141" s="80"/>
      <c r="AB141" s="79"/>
      <c r="AC141" s="80"/>
      <c r="AD141" s="79"/>
      <c r="AE141" s="80"/>
      <c r="AF141" s="79"/>
      <c r="AG141" s="80"/>
      <c r="AH141" s="79"/>
      <c r="AI141" s="80"/>
      <c r="AJ141" s="79"/>
      <c r="AK141" s="80"/>
      <c r="AL141" s="79"/>
      <c r="AM141" s="80"/>
      <c r="AN141" s="79"/>
      <c r="AO141" s="80"/>
      <c r="AP141" s="79"/>
      <c r="AQ141" s="80"/>
      <c r="AR141" s="79"/>
      <c r="AS141" s="80"/>
      <c r="AT141" s="79"/>
      <c r="AU141" s="80"/>
      <c r="AV141" s="79"/>
      <c r="AW141" s="80"/>
      <c r="AX141" s="90"/>
      <c r="AY141" s="80"/>
      <c r="AZ141" s="90"/>
      <c r="BA141" s="80"/>
      <c r="BB141" s="1" t="s">
        <v>455</v>
      </c>
    </row>
    <row r="142" spans="1:54" ht="20" customHeight="1" x14ac:dyDescent="0.2">
      <c r="A142" s="70"/>
      <c r="B142" s="71"/>
      <c r="C142" s="72"/>
      <c r="D142" s="73" t="s">
        <v>38</v>
      </c>
      <c r="E142" s="74" t="s">
        <v>456</v>
      </c>
      <c r="F142" s="74" t="s">
        <v>457</v>
      </c>
      <c r="G142" s="73">
        <v>2007</v>
      </c>
      <c r="H142" s="75">
        <v>240</v>
      </c>
      <c r="I142" s="87">
        <v>53</v>
      </c>
      <c r="J142" s="88" t="s">
        <v>352</v>
      </c>
      <c r="K142" s="89" t="s">
        <v>63</v>
      </c>
      <c r="L142" s="79">
        <v>3</v>
      </c>
      <c r="M142" s="80">
        <f t="shared" ref="M142:M155" si="65">IF((ISERROR((L142/$I142)*100)), "", IF(AND(NOT(ISERROR((L142/$I142)*100)),((L142/$I142)*100) &lt;&gt; 0), (L142/$I142)*100, ""))</f>
        <v>5.6603773584905666</v>
      </c>
      <c r="N142" s="79"/>
      <c r="O142" s="80" t="str">
        <f t="shared" ref="O142:O155" si="66">IF((ISERROR((N142/$I142)*100)), "", IF(AND(NOT(ISERROR((N142/$I142)*100)),((N142/$I142)*100) &lt;&gt; 0), (N142/$I142)*100, ""))</f>
        <v/>
      </c>
      <c r="P142" s="79"/>
      <c r="Q142" s="80" t="str">
        <f t="shared" ref="Q142:Q155" si="67">IF((ISERROR((P142/$I142)*100)), "", IF(AND(NOT(ISERROR((P142/$I142)*100)),((P142/$I142)*100) &lt;&gt; 0), (P142/$I142)*100, ""))</f>
        <v/>
      </c>
      <c r="R142" s="79">
        <v>2</v>
      </c>
      <c r="S142" s="80">
        <f t="shared" ref="S142:S155" si="68">IF((ISERROR((R142/$I142)*100)), "", IF(AND(NOT(ISERROR((R142/$I142)*100)),((R142/$I142)*100) &lt;&gt; 0), (R142/$I142)*100, ""))</f>
        <v>3.7735849056603774</v>
      </c>
      <c r="T142" s="79"/>
      <c r="U142" s="80" t="str">
        <f t="shared" ref="U142:U155" si="69">IF((ISERROR((T142/$I142)*100)), "", IF(AND(NOT(ISERROR((T142/$I142)*100)),((T142/$I142)*100) &lt;&gt; 0), (T142/$I142)*100, ""))</f>
        <v/>
      </c>
      <c r="V142" s="79"/>
      <c r="W142" s="80" t="str">
        <f t="shared" ref="W142:W155" si="70">IF((ISERROR((V142/$I142)*100)), "", IF(AND(NOT(ISERROR((V142/$I142)*100)),((V142/$I142)*100) &lt;&gt; 0), (V142/$I142)*100, ""))</f>
        <v/>
      </c>
      <c r="X142" s="79">
        <v>1</v>
      </c>
      <c r="Y142" s="80">
        <f t="shared" ref="Y142:Y155" si="71">IF((ISERROR((X142/$I142)*100)), "", IF(AND(NOT(ISERROR((X142/$I142)*100)),((X142/$I142)*100) &lt;&gt; 0), (X142/$I142)*100, ""))</f>
        <v>1.8867924528301887</v>
      </c>
      <c r="Z142" s="79"/>
      <c r="AA142" s="80" t="str">
        <f t="shared" ref="AA142:AA155" si="72">IF((ISERROR((Z142/$I142)*100)), "", IF(AND(NOT(ISERROR((Z142/$I142)*100)),((Z142/$I142)*100) &lt;&gt; 0), (Z142/$I142)*100, ""))</f>
        <v/>
      </c>
      <c r="AB142" s="79"/>
      <c r="AC142" s="80" t="str">
        <f t="shared" ref="AC142:AC155" si="73">IF((ISERROR((AB142/$I142)*100)), "", IF(AND(NOT(ISERROR((AB142/$I142)*100)),((AB142/$I142)*100) &lt;&gt; 0), (AB142/$I142)*100, ""))</f>
        <v/>
      </c>
      <c r="AD142" s="79"/>
      <c r="AE142" s="80" t="str">
        <f t="shared" ref="AE142:AE155" si="74">IF((ISERROR((AD142/$I142)*100)), "", IF(AND(NOT(ISERROR((AD142/$I142)*100)),((AD142/$I142)*100) &lt;&gt; 0), (AD142/$I142)*100, ""))</f>
        <v/>
      </c>
      <c r="AF142" s="79"/>
      <c r="AG142" s="80" t="str">
        <f t="shared" ref="AG142:AG155" si="75">IF((ISERROR((AF142/$I142)*100)), "", IF(AND(NOT(ISERROR((AF142/$I142)*100)),((AF142/$I142)*100) &lt;&gt; 0), (AF142/$I142)*100, ""))</f>
        <v/>
      </c>
      <c r="AH142" s="79"/>
      <c r="AI142" s="80" t="str">
        <f t="shared" ref="AI142:AI155" si="76">IF((ISERROR((AH142/$I142)*100)), "", IF(AND(NOT(ISERROR((AH142/$I142)*100)),((AH142/$I142)*100) &lt;&gt; 0), (AH142/$I142)*100, ""))</f>
        <v/>
      </c>
      <c r="AJ142" s="79">
        <v>3</v>
      </c>
      <c r="AK142" s="80">
        <f t="shared" ref="AK142:AK155" si="77">IF((ISERROR((AJ142/$I142)*100)), "", IF(AND(NOT(ISERROR((AJ142/$I142)*100)),((AJ142/$I142)*100) &lt;&gt; 0), (AJ142/$I142)*100, ""))</f>
        <v>5.6603773584905666</v>
      </c>
      <c r="AL142" s="79"/>
      <c r="AM142" s="80" t="str">
        <f t="shared" ref="AM142:AM155" si="78">IF((ISERROR((AL142/$I142)*100)), "", IF(AND(NOT(ISERROR((AL142/$I142)*100)),((AL142/$I142)*100) &lt;&gt; 0), (AL142/$I142)*100, ""))</f>
        <v/>
      </c>
      <c r="AN142" s="79"/>
      <c r="AO142" s="80" t="str">
        <f t="shared" ref="AO142:AO155" si="79">IF((ISERROR((AN142/$I142)*100)), "", IF(AND(NOT(ISERROR((AN142/$I142)*100)),((AN142/$I142)*100) &lt;&gt; 0), (AN142/$I142)*100, ""))</f>
        <v/>
      </c>
      <c r="AP142" s="79"/>
      <c r="AQ142" s="80" t="str">
        <f>IF((ISERROR((AP142/$I142)*100)), "", IF(AND(NOT(ISERROR((AP142/$I142)*100)),((AP142/$I142)*100) &lt;&gt; 0), (AP142/$I142)*100, ""))</f>
        <v/>
      </c>
      <c r="AR142" s="79"/>
      <c r="AS142" s="80" t="str">
        <f t="shared" ref="AS142:AS155" si="80">IF((ISERROR((AR142/$I142)*100)), "", IF(AND(NOT(ISERROR((AR142/$I142)*100)),((AR142/$I142)*100) &lt;&gt; 0), (AR142/$I142)*100, ""))</f>
        <v/>
      </c>
      <c r="AT142" s="79"/>
      <c r="AU142" s="80" t="str">
        <f t="shared" ref="AU142:AU155" si="81">IF((ISERROR((AT142/$I142)*100)), "", IF(AND(NOT(ISERROR((AT142/$I142)*100)),((AT142/$I142)*100) &lt;&gt; 0), (AT142/$I142)*100, ""))</f>
        <v/>
      </c>
      <c r="AV142" s="79"/>
      <c r="AW142" s="80" t="str">
        <f t="shared" ref="AW142:AW155" si="82">IF((ISERROR((AV142/$I142)*100)), "", IF(AND(NOT(ISERROR((AV142/$I142)*100)),((AV142/$I142)*100) &lt;&gt; 0), (AV142/$I142)*100, ""))</f>
        <v/>
      </c>
      <c r="AX142" s="90">
        <v>7</v>
      </c>
      <c r="AY142" s="80">
        <f t="shared" ref="AY142:AY155" si="83">IF((ISERROR((AX142/$I142)*100)), "", IF(AND(NOT(ISERROR((AX142/$I142)*100)),((AX142/$I142)*100) &lt;&gt; 0), (AX142/$I142)*100, ""))</f>
        <v>13.20754716981132</v>
      </c>
      <c r="AZ142" s="90"/>
      <c r="BA142" s="80" t="str">
        <f t="shared" ref="BA142:BA155" si="84">IF((ISERROR((AZ142/$I142)*100)), "", IF(AND(NOT(ISERROR((AZ142/$I142)*100)),((AZ142/$I142)*100) &lt;&gt; 0), (AZ142/$I142)*100, ""))</f>
        <v/>
      </c>
      <c r="BB142" s="1" t="s">
        <v>458</v>
      </c>
    </row>
    <row r="143" spans="1:54" ht="20" customHeight="1" x14ac:dyDescent="0.2">
      <c r="A143" s="70"/>
      <c r="B143" s="71"/>
      <c r="C143" s="72"/>
      <c r="D143" s="73" t="s">
        <v>38</v>
      </c>
      <c r="E143" s="74" t="s">
        <v>459</v>
      </c>
      <c r="F143" s="74" t="s">
        <v>460</v>
      </c>
      <c r="G143" s="73">
        <v>2011</v>
      </c>
      <c r="H143" s="75">
        <v>42</v>
      </c>
      <c r="I143" s="87">
        <v>51</v>
      </c>
      <c r="J143" s="88" t="s">
        <v>461</v>
      </c>
      <c r="K143" s="89" t="s">
        <v>462</v>
      </c>
      <c r="L143" s="96">
        <v>21</v>
      </c>
      <c r="M143" s="97">
        <f t="shared" si="65"/>
        <v>41.17647058823529</v>
      </c>
      <c r="N143" s="79"/>
      <c r="O143" s="80" t="str">
        <f t="shared" si="66"/>
        <v/>
      </c>
      <c r="P143" s="96">
        <v>1</v>
      </c>
      <c r="Q143" s="97">
        <f t="shared" si="67"/>
        <v>1.9607843137254901</v>
      </c>
      <c r="R143" s="79"/>
      <c r="S143" s="80" t="str">
        <f t="shared" si="68"/>
        <v/>
      </c>
      <c r="T143" s="79"/>
      <c r="U143" s="80" t="str">
        <f t="shared" si="69"/>
        <v/>
      </c>
      <c r="V143" s="79"/>
      <c r="W143" s="80" t="str">
        <f t="shared" si="70"/>
        <v/>
      </c>
      <c r="X143" s="79"/>
      <c r="Y143" s="80" t="str">
        <f t="shared" si="71"/>
        <v/>
      </c>
      <c r="Z143" s="79"/>
      <c r="AA143" s="80" t="str">
        <f t="shared" si="72"/>
        <v/>
      </c>
      <c r="AB143" s="79"/>
      <c r="AC143" s="80" t="str">
        <f t="shared" si="73"/>
        <v/>
      </c>
      <c r="AD143" s="79"/>
      <c r="AE143" s="80" t="str">
        <f t="shared" si="74"/>
        <v/>
      </c>
      <c r="AF143" s="79"/>
      <c r="AG143" s="80" t="str">
        <f t="shared" si="75"/>
        <v/>
      </c>
      <c r="AH143" s="79"/>
      <c r="AI143" s="80" t="str">
        <f t="shared" si="76"/>
        <v/>
      </c>
      <c r="AJ143" s="79"/>
      <c r="AK143" s="80" t="str">
        <f t="shared" si="77"/>
        <v/>
      </c>
      <c r="AL143" s="79"/>
      <c r="AM143" s="80" t="str">
        <f t="shared" si="78"/>
        <v/>
      </c>
      <c r="AN143" s="79"/>
      <c r="AO143" s="80" t="str">
        <f t="shared" si="79"/>
        <v/>
      </c>
      <c r="AP143" s="79"/>
      <c r="AQ143" s="80" t="str">
        <f>IF((ISERROR((AP143/$I143)*100)), "", IF(AND(NOT(ISERROR((AP143/$I143)*100)),((AP143/$I143)*100) &lt;&gt; 0), (AP143/$I143)*100, ""))</f>
        <v/>
      </c>
      <c r="AR143" s="79"/>
      <c r="AS143" s="80" t="str">
        <f t="shared" si="80"/>
        <v/>
      </c>
      <c r="AT143" s="79"/>
      <c r="AU143" s="80" t="str">
        <f t="shared" si="81"/>
        <v/>
      </c>
      <c r="AV143" s="96" t="s">
        <v>463</v>
      </c>
      <c r="AW143" s="97" t="str">
        <f t="shared" si="82"/>
        <v/>
      </c>
      <c r="AX143" s="104">
        <v>4</v>
      </c>
      <c r="AY143" s="97">
        <f t="shared" si="83"/>
        <v>7.8431372549019605</v>
      </c>
      <c r="AZ143" s="90"/>
      <c r="BA143" s="80" t="str">
        <f t="shared" si="84"/>
        <v/>
      </c>
      <c r="BB143" s="1" t="s">
        <v>464</v>
      </c>
    </row>
    <row r="144" spans="1:54" ht="20" customHeight="1" x14ac:dyDescent="0.2">
      <c r="A144" s="70"/>
      <c r="B144" s="71"/>
      <c r="C144" s="72"/>
      <c r="D144" s="73" t="s">
        <v>38</v>
      </c>
      <c r="E144" s="74" t="s">
        <v>465</v>
      </c>
      <c r="F144" s="74" t="s">
        <v>466</v>
      </c>
      <c r="G144" s="73">
        <v>2010</v>
      </c>
      <c r="H144" s="75"/>
      <c r="I144" s="87">
        <v>53</v>
      </c>
      <c r="J144" s="99" t="s">
        <v>467</v>
      </c>
      <c r="K144" s="89" t="s">
        <v>468</v>
      </c>
      <c r="L144" s="79">
        <v>2</v>
      </c>
      <c r="M144" s="80">
        <f t="shared" si="65"/>
        <v>3.7735849056603774</v>
      </c>
      <c r="N144" s="79"/>
      <c r="O144" s="80" t="str">
        <f t="shared" si="66"/>
        <v/>
      </c>
      <c r="P144" s="79">
        <v>2</v>
      </c>
      <c r="Q144" s="80">
        <f t="shared" si="67"/>
        <v>3.7735849056603774</v>
      </c>
      <c r="R144" s="79">
        <v>9</v>
      </c>
      <c r="S144" s="80">
        <f t="shared" si="68"/>
        <v>16.981132075471699</v>
      </c>
      <c r="T144" s="79"/>
      <c r="U144" s="80" t="str">
        <f t="shared" si="69"/>
        <v/>
      </c>
      <c r="V144" s="79">
        <v>15</v>
      </c>
      <c r="W144" s="80">
        <f t="shared" si="70"/>
        <v>28.30188679245283</v>
      </c>
      <c r="X144" s="79"/>
      <c r="Y144" s="80" t="str">
        <f t="shared" si="71"/>
        <v/>
      </c>
      <c r="Z144" s="79"/>
      <c r="AA144" s="80" t="str">
        <f t="shared" si="72"/>
        <v/>
      </c>
      <c r="AB144" s="79"/>
      <c r="AC144" s="80" t="str">
        <f t="shared" si="73"/>
        <v/>
      </c>
      <c r="AD144" s="79"/>
      <c r="AE144" s="80" t="str">
        <f t="shared" si="74"/>
        <v/>
      </c>
      <c r="AF144" s="79"/>
      <c r="AG144" s="80" t="str">
        <f t="shared" si="75"/>
        <v/>
      </c>
      <c r="AH144" s="79"/>
      <c r="AI144" s="80" t="str">
        <f t="shared" si="76"/>
        <v/>
      </c>
      <c r="AJ144" s="79"/>
      <c r="AK144" s="80" t="str">
        <f t="shared" si="77"/>
        <v/>
      </c>
      <c r="AL144" s="79">
        <v>3</v>
      </c>
      <c r="AM144" s="80">
        <f t="shared" si="78"/>
        <v>5.6603773584905666</v>
      </c>
      <c r="AN144" s="79"/>
      <c r="AO144" s="80" t="str">
        <f t="shared" si="79"/>
        <v/>
      </c>
      <c r="AP144" s="79"/>
      <c r="AQ144" s="80" t="str">
        <f>IF((ISERROR((AP144/$I144)*100)), "", IF(AND(NOT(ISERROR((AP144/$I144)*100)),((AP144/$I144)*100) &lt;&gt; 0), (AP144/$I144)*100, ""))</f>
        <v/>
      </c>
      <c r="AR144" s="79"/>
      <c r="AS144" s="80" t="str">
        <f t="shared" si="80"/>
        <v/>
      </c>
      <c r="AT144" s="79"/>
      <c r="AU144" s="80" t="str">
        <f t="shared" si="81"/>
        <v/>
      </c>
      <c r="AV144" s="79"/>
      <c r="AW144" s="80" t="str">
        <f t="shared" si="82"/>
        <v/>
      </c>
      <c r="AX144" s="90">
        <v>15</v>
      </c>
      <c r="AY144" s="80">
        <f t="shared" si="83"/>
        <v>28.30188679245283</v>
      </c>
      <c r="AZ144" s="90"/>
      <c r="BA144" s="80" t="str">
        <f t="shared" si="84"/>
        <v/>
      </c>
      <c r="BB144" s="1" t="s">
        <v>469</v>
      </c>
    </row>
    <row r="145" spans="1:54" ht="20" customHeight="1" x14ac:dyDescent="0.2">
      <c r="A145" s="70"/>
      <c r="B145" s="71"/>
      <c r="C145" s="72"/>
      <c r="D145" s="73" t="s">
        <v>38</v>
      </c>
      <c r="E145" s="74" t="s">
        <v>470</v>
      </c>
      <c r="F145" s="74" t="s">
        <v>471</v>
      </c>
      <c r="G145" s="73">
        <v>2014</v>
      </c>
      <c r="H145" s="75"/>
      <c r="I145" s="87">
        <v>39</v>
      </c>
      <c r="J145" s="88" t="s">
        <v>62</v>
      </c>
      <c r="K145" s="89" t="s">
        <v>472</v>
      </c>
      <c r="L145" s="79"/>
      <c r="M145" s="80" t="str">
        <f t="shared" si="65"/>
        <v/>
      </c>
      <c r="N145" s="79"/>
      <c r="O145" s="80" t="str">
        <f t="shared" si="66"/>
        <v/>
      </c>
      <c r="P145" s="79"/>
      <c r="Q145" s="80" t="str">
        <f t="shared" si="67"/>
        <v/>
      </c>
      <c r="R145" s="79"/>
      <c r="S145" s="80" t="str">
        <f t="shared" si="68"/>
        <v/>
      </c>
      <c r="T145" s="79"/>
      <c r="U145" s="80" t="str">
        <f t="shared" si="69"/>
        <v/>
      </c>
      <c r="V145" s="79">
        <v>1</v>
      </c>
      <c r="W145" s="80">
        <f t="shared" si="70"/>
        <v>2.5641025641025639</v>
      </c>
      <c r="X145" s="79"/>
      <c r="Y145" s="80" t="str">
        <f t="shared" si="71"/>
        <v/>
      </c>
      <c r="Z145" s="79">
        <v>2</v>
      </c>
      <c r="AA145" s="80">
        <f t="shared" si="72"/>
        <v>5.1282051282051277</v>
      </c>
      <c r="AB145" s="79">
        <v>1</v>
      </c>
      <c r="AC145" s="80">
        <f t="shared" si="73"/>
        <v>2.5641025641025639</v>
      </c>
      <c r="AD145" s="79"/>
      <c r="AE145" s="80" t="str">
        <f t="shared" si="74"/>
        <v/>
      </c>
      <c r="AF145" s="79"/>
      <c r="AG145" s="80" t="str">
        <f t="shared" si="75"/>
        <v/>
      </c>
      <c r="AH145" s="79"/>
      <c r="AI145" s="80" t="str">
        <f t="shared" si="76"/>
        <v/>
      </c>
      <c r="AJ145" s="79"/>
      <c r="AK145" s="80" t="str">
        <f t="shared" si="77"/>
        <v/>
      </c>
      <c r="AL145" s="79"/>
      <c r="AM145" s="80" t="str">
        <f t="shared" si="78"/>
        <v/>
      </c>
      <c r="AN145" s="79"/>
      <c r="AO145" s="80" t="str">
        <f t="shared" si="79"/>
        <v/>
      </c>
      <c r="AP145" s="79"/>
      <c r="AQ145" s="80"/>
      <c r="AR145" s="79"/>
      <c r="AS145" s="80" t="str">
        <f t="shared" si="80"/>
        <v/>
      </c>
      <c r="AT145" s="79"/>
      <c r="AU145" s="80" t="str">
        <f t="shared" si="81"/>
        <v/>
      </c>
      <c r="AV145" s="79"/>
      <c r="AW145" s="80" t="str">
        <f t="shared" si="82"/>
        <v/>
      </c>
      <c r="AX145" s="90">
        <v>6</v>
      </c>
      <c r="AY145" s="80">
        <f t="shared" si="83"/>
        <v>15.384615384615385</v>
      </c>
      <c r="AZ145" s="90"/>
      <c r="BA145" s="80" t="str">
        <f t="shared" si="84"/>
        <v/>
      </c>
      <c r="BB145" s="1" t="s">
        <v>473</v>
      </c>
    </row>
    <row r="146" spans="1:54" ht="20" customHeight="1" x14ac:dyDescent="0.2">
      <c r="A146" s="70"/>
      <c r="B146" s="71"/>
      <c r="C146" s="72"/>
      <c r="D146" s="73" t="s">
        <v>38</v>
      </c>
      <c r="E146" s="74" t="s">
        <v>474</v>
      </c>
      <c r="F146" s="74" t="s">
        <v>475</v>
      </c>
      <c r="G146" s="73">
        <v>2010</v>
      </c>
      <c r="H146" s="75"/>
      <c r="I146" s="87">
        <v>789</v>
      </c>
      <c r="J146" s="88" t="s">
        <v>62</v>
      </c>
      <c r="K146" s="89" t="s">
        <v>476</v>
      </c>
      <c r="L146" s="79"/>
      <c r="M146" s="80" t="str">
        <f t="shared" si="65"/>
        <v/>
      </c>
      <c r="N146" s="79"/>
      <c r="O146" s="80" t="str">
        <f t="shared" si="66"/>
        <v/>
      </c>
      <c r="P146" s="79"/>
      <c r="Q146" s="80" t="str">
        <f t="shared" si="67"/>
        <v/>
      </c>
      <c r="R146" s="79"/>
      <c r="S146" s="80" t="str">
        <f t="shared" si="68"/>
        <v/>
      </c>
      <c r="T146" s="79"/>
      <c r="U146" s="80" t="str">
        <f t="shared" si="69"/>
        <v/>
      </c>
      <c r="V146" s="79"/>
      <c r="W146" s="80" t="str">
        <f t="shared" si="70"/>
        <v/>
      </c>
      <c r="X146" s="79"/>
      <c r="Y146" s="80" t="str">
        <f t="shared" si="71"/>
        <v/>
      </c>
      <c r="Z146" s="79"/>
      <c r="AA146" s="80" t="str">
        <f t="shared" si="72"/>
        <v/>
      </c>
      <c r="AB146" s="79"/>
      <c r="AC146" s="80" t="str">
        <f t="shared" si="73"/>
        <v/>
      </c>
      <c r="AD146" s="79"/>
      <c r="AE146" s="80" t="str">
        <f t="shared" si="74"/>
        <v/>
      </c>
      <c r="AF146" s="79"/>
      <c r="AG146" s="80" t="str">
        <f t="shared" si="75"/>
        <v/>
      </c>
      <c r="AH146" s="79"/>
      <c r="AI146" s="80" t="str">
        <f t="shared" si="76"/>
        <v/>
      </c>
      <c r="AJ146" s="79"/>
      <c r="AK146" s="80" t="str">
        <f t="shared" si="77"/>
        <v/>
      </c>
      <c r="AL146" s="79"/>
      <c r="AM146" s="80" t="str">
        <f t="shared" si="78"/>
        <v/>
      </c>
      <c r="AN146" s="79"/>
      <c r="AO146" s="80" t="str">
        <f t="shared" si="79"/>
        <v/>
      </c>
      <c r="AP146" s="79"/>
      <c r="AQ146" s="80" t="str">
        <f t="shared" ref="AQ146:AQ155" si="85">IF((ISERROR((AP146/$I146)*100)), "", IF(AND(NOT(ISERROR((AP146/$I146)*100)),((AP146/$I146)*100) &lt;&gt; 0), (AP146/$I146)*100, ""))</f>
        <v/>
      </c>
      <c r="AR146" s="79"/>
      <c r="AS146" s="80" t="str">
        <f t="shared" si="80"/>
        <v/>
      </c>
      <c r="AT146" s="79"/>
      <c r="AU146" s="80" t="str">
        <f t="shared" si="81"/>
        <v/>
      </c>
      <c r="AV146" s="79"/>
      <c r="AW146" s="80" t="str">
        <f t="shared" si="82"/>
        <v/>
      </c>
      <c r="AX146" s="90"/>
      <c r="AY146" s="80" t="str">
        <f t="shared" si="83"/>
        <v/>
      </c>
      <c r="AZ146" s="90">
        <v>43</v>
      </c>
      <c r="BA146" s="80">
        <f t="shared" si="84"/>
        <v>5.4499366286438535</v>
      </c>
      <c r="BB146" s="1" t="s">
        <v>477</v>
      </c>
    </row>
    <row r="147" spans="1:54" ht="20" customHeight="1" x14ac:dyDescent="0.2">
      <c r="A147" s="98"/>
      <c r="B147" s="84"/>
      <c r="C147" s="73"/>
      <c r="D147" s="73" t="s">
        <v>38</v>
      </c>
      <c r="E147" s="74" t="s">
        <v>478</v>
      </c>
      <c r="F147" s="74" t="s">
        <v>479</v>
      </c>
      <c r="G147" s="73">
        <v>2007</v>
      </c>
      <c r="H147" s="75"/>
      <c r="I147" s="87">
        <v>171</v>
      </c>
      <c r="J147" s="88"/>
      <c r="K147" s="89" t="s">
        <v>188</v>
      </c>
      <c r="L147" s="79"/>
      <c r="M147" s="80"/>
      <c r="N147" s="79"/>
      <c r="O147" s="80"/>
      <c r="P147" s="79"/>
      <c r="Q147" s="80"/>
      <c r="R147" s="79"/>
      <c r="S147" s="80"/>
      <c r="T147" s="79"/>
      <c r="U147" s="80"/>
      <c r="V147" s="79"/>
      <c r="W147" s="80"/>
      <c r="X147" s="79"/>
      <c r="Y147" s="80"/>
      <c r="Z147" s="79"/>
      <c r="AA147" s="80"/>
      <c r="AB147" s="79"/>
      <c r="AC147" s="80"/>
      <c r="AD147" s="79"/>
      <c r="AE147" s="80"/>
      <c r="AF147" s="79"/>
      <c r="AG147" s="80"/>
      <c r="AH147" s="79"/>
      <c r="AI147" s="80"/>
      <c r="AJ147" s="79"/>
      <c r="AK147" s="80"/>
      <c r="AL147" s="79"/>
      <c r="AM147" s="80"/>
      <c r="AN147" s="79"/>
      <c r="AO147" s="80"/>
      <c r="AP147" s="79"/>
      <c r="AQ147" s="80"/>
      <c r="AR147" s="79"/>
      <c r="AS147" s="80"/>
      <c r="AT147" s="79"/>
      <c r="AU147" s="80"/>
      <c r="AV147" s="79"/>
      <c r="AW147" s="80"/>
      <c r="AX147" s="90"/>
      <c r="AY147" s="80"/>
      <c r="AZ147" s="90"/>
      <c r="BA147" s="80"/>
    </row>
    <row r="148" spans="1:54" ht="20" customHeight="1" x14ac:dyDescent="0.2">
      <c r="A148" s="70"/>
      <c r="B148" s="71"/>
      <c r="C148" s="85"/>
      <c r="D148" s="106" t="s">
        <v>480</v>
      </c>
      <c r="E148" s="74" t="s">
        <v>481</v>
      </c>
      <c r="F148" s="74" t="s">
        <v>482</v>
      </c>
      <c r="G148" s="73">
        <v>2016</v>
      </c>
      <c r="H148" s="75"/>
      <c r="I148" s="87">
        <v>16</v>
      </c>
      <c r="J148" s="88" t="s">
        <v>483</v>
      </c>
      <c r="K148" s="107" t="s">
        <v>484</v>
      </c>
      <c r="L148" s="79"/>
      <c r="M148" s="80" t="str">
        <f t="shared" si="65"/>
        <v/>
      </c>
      <c r="N148" s="79"/>
      <c r="O148" s="80" t="str">
        <f t="shared" si="66"/>
        <v/>
      </c>
      <c r="P148" s="79"/>
      <c r="Q148" s="80" t="str">
        <f t="shared" si="67"/>
        <v/>
      </c>
      <c r="R148" s="79"/>
      <c r="S148" s="80" t="str">
        <f t="shared" si="68"/>
        <v/>
      </c>
      <c r="T148" s="79"/>
      <c r="U148" s="80" t="str">
        <f t="shared" si="69"/>
        <v/>
      </c>
      <c r="V148" s="79"/>
      <c r="W148" s="80" t="str">
        <f t="shared" si="70"/>
        <v/>
      </c>
      <c r="X148" s="79"/>
      <c r="Y148" s="80" t="str">
        <f t="shared" si="71"/>
        <v/>
      </c>
      <c r="Z148" s="79"/>
      <c r="AA148" s="80" t="str">
        <f t="shared" si="72"/>
        <v/>
      </c>
      <c r="AB148" s="79"/>
      <c r="AC148" s="80" t="str">
        <f t="shared" si="73"/>
        <v/>
      </c>
      <c r="AD148" s="79"/>
      <c r="AE148" s="80" t="str">
        <f t="shared" si="74"/>
        <v/>
      </c>
      <c r="AF148" s="79"/>
      <c r="AG148" s="80" t="str">
        <f t="shared" si="75"/>
        <v/>
      </c>
      <c r="AH148" s="79"/>
      <c r="AI148" s="80" t="str">
        <f t="shared" si="76"/>
        <v/>
      </c>
      <c r="AJ148" s="79"/>
      <c r="AK148" s="80" t="str">
        <f t="shared" si="77"/>
        <v/>
      </c>
      <c r="AL148" s="79"/>
      <c r="AM148" s="80" t="str">
        <f t="shared" si="78"/>
        <v/>
      </c>
      <c r="AN148" s="79"/>
      <c r="AO148" s="80" t="str">
        <f t="shared" si="79"/>
        <v/>
      </c>
      <c r="AP148" s="79"/>
      <c r="AQ148" s="80" t="str">
        <f t="shared" si="85"/>
        <v/>
      </c>
      <c r="AR148" s="79"/>
      <c r="AS148" s="80" t="str">
        <f t="shared" si="80"/>
        <v/>
      </c>
      <c r="AT148" s="79"/>
      <c r="AU148" s="80" t="str">
        <f t="shared" si="81"/>
        <v/>
      </c>
      <c r="AV148" s="79"/>
      <c r="AW148" s="80" t="str">
        <f t="shared" si="82"/>
        <v/>
      </c>
      <c r="AX148" s="90"/>
      <c r="AY148" s="80" t="str">
        <f t="shared" si="83"/>
        <v/>
      </c>
      <c r="AZ148" s="90"/>
      <c r="BA148" s="80" t="str">
        <f t="shared" si="84"/>
        <v/>
      </c>
      <c r="BB148" s="1" t="s">
        <v>485</v>
      </c>
    </row>
    <row r="149" spans="1:54" ht="20" customHeight="1" x14ac:dyDescent="0.2">
      <c r="A149" s="70"/>
      <c r="B149" s="71"/>
      <c r="C149" s="72"/>
      <c r="D149" s="108" t="s">
        <v>486</v>
      </c>
      <c r="E149" s="93" t="s">
        <v>487</v>
      </c>
      <c r="F149" s="93" t="s">
        <v>488</v>
      </c>
      <c r="G149" s="92">
        <v>2005</v>
      </c>
      <c r="H149" s="94">
        <v>21</v>
      </c>
      <c r="I149" s="87"/>
      <c r="J149" s="88" t="s">
        <v>489</v>
      </c>
      <c r="K149" s="89"/>
      <c r="L149" s="79"/>
      <c r="M149" s="80" t="str">
        <f t="shared" si="65"/>
        <v/>
      </c>
      <c r="N149" s="79"/>
      <c r="O149" s="80" t="str">
        <f t="shared" si="66"/>
        <v/>
      </c>
      <c r="P149" s="79"/>
      <c r="Q149" s="80" t="str">
        <f t="shared" si="67"/>
        <v/>
      </c>
      <c r="R149" s="79"/>
      <c r="S149" s="80" t="str">
        <f t="shared" si="68"/>
        <v/>
      </c>
      <c r="T149" s="79"/>
      <c r="U149" s="80" t="str">
        <f t="shared" si="69"/>
        <v/>
      </c>
      <c r="V149" s="79"/>
      <c r="W149" s="80" t="str">
        <f t="shared" si="70"/>
        <v/>
      </c>
      <c r="X149" s="79"/>
      <c r="Y149" s="80" t="str">
        <f t="shared" si="71"/>
        <v/>
      </c>
      <c r="Z149" s="79"/>
      <c r="AA149" s="80" t="str">
        <f t="shared" si="72"/>
        <v/>
      </c>
      <c r="AB149" s="79"/>
      <c r="AC149" s="80" t="str">
        <f t="shared" si="73"/>
        <v/>
      </c>
      <c r="AD149" s="79"/>
      <c r="AE149" s="80" t="str">
        <f t="shared" si="74"/>
        <v/>
      </c>
      <c r="AF149" s="79"/>
      <c r="AG149" s="80" t="str">
        <f t="shared" si="75"/>
        <v/>
      </c>
      <c r="AH149" s="79"/>
      <c r="AI149" s="80" t="str">
        <f t="shared" si="76"/>
        <v/>
      </c>
      <c r="AJ149" s="96">
        <v>5</v>
      </c>
      <c r="AK149" s="97" t="str">
        <f t="shared" si="77"/>
        <v/>
      </c>
      <c r="AL149" s="79"/>
      <c r="AM149" s="80" t="str">
        <f t="shared" si="78"/>
        <v/>
      </c>
      <c r="AN149" s="79"/>
      <c r="AO149" s="80" t="str">
        <f t="shared" si="79"/>
        <v/>
      </c>
      <c r="AP149" s="79"/>
      <c r="AQ149" s="80" t="str">
        <f t="shared" si="85"/>
        <v/>
      </c>
      <c r="AR149" s="79"/>
      <c r="AS149" s="80" t="str">
        <f t="shared" si="80"/>
        <v/>
      </c>
      <c r="AT149" s="96">
        <v>5</v>
      </c>
      <c r="AU149" s="97" t="str">
        <f t="shared" si="81"/>
        <v/>
      </c>
      <c r="AV149" s="79"/>
      <c r="AW149" s="80" t="str">
        <f t="shared" si="82"/>
        <v/>
      </c>
      <c r="AX149" s="104">
        <v>16</v>
      </c>
      <c r="AY149" s="97" t="str">
        <f t="shared" si="83"/>
        <v/>
      </c>
      <c r="AZ149" s="90"/>
      <c r="BA149" s="80" t="str">
        <f t="shared" si="84"/>
        <v/>
      </c>
      <c r="BB149" s="1" t="s">
        <v>490</v>
      </c>
    </row>
    <row r="150" spans="1:54" ht="20" customHeight="1" x14ac:dyDescent="0.2">
      <c r="A150" s="70"/>
      <c r="B150" s="84"/>
      <c r="C150" s="73"/>
      <c r="D150" s="73" t="s">
        <v>249</v>
      </c>
      <c r="E150" s="74" t="s">
        <v>491</v>
      </c>
      <c r="F150" s="74" t="s">
        <v>492</v>
      </c>
      <c r="G150" s="73">
        <v>2015</v>
      </c>
      <c r="H150" s="75">
        <v>1</v>
      </c>
      <c r="I150" s="87">
        <v>119</v>
      </c>
      <c r="J150" s="88"/>
      <c r="K150" s="89"/>
      <c r="L150" s="79"/>
      <c r="M150" s="80" t="str">
        <f t="shared" si="65"/>
        <v/>
      </c>
      <c r="N150" s="79"/>
      <c r="O150" s="80" t="str">
        <f t="shared" si="66"/>
        <v/>
      </c>
      <c r="P150" s="79"/>
      <c r="Q150" s="80" t="str">
        <f t="shared" si="67"/>
        <v/>
      </c>
      <c r="R150" s="79"/>
      <c r="S150" s="80" t="str">
        <f t="shared" si="68"/>
        <v/>
      </c>
      <c r="T150" s="79"/>
      <c r="U150" s="80" t="str">
        <f t="shared" si="69"/>
        <v/>
      </c>
      <c r="V150" s="79"/>
      <c r="W150" s="80" t="str">
        <f t="shared" si="70"/>
        <v/>
      </c>
      <c r="X150" s="79"/>
      <c r="Y150" s="80" t="str">
        <f t="shared" si="71"/>
        <v/>
      </c>
      <c r="Z150" s="79"/>
      <c r="AA150" s="80" t="str">
        <f t="shared" si="72"/>
        <v/>
      </c>
      <c r="AB150" s="79"/>
      <c r="AC150" s="80" t="str">
        <f t="shared" si="73"/>
        <v/>
      </c>
      <c r="AD150" s="79"/>
      <c r="AE150" s="80" t="str">
        <f t="shared" si="74"/>
        <v/>
      </c>
      <c r="AF150" s="79"/>
      <c r="AG150" s="80" t="str">
        <f t="shared" si="75"/>
        <v/>
      </c>
      <c r="AH150" s="79"/>
      <c r="AI150" s="80" t="str">
        <f t="shared" si="76"/>
        <v/>
      </c>
      <c r="AJ150" s="79"/>
      <c r="AK150" s="80" t="str">
        <f t="shared" si="77"/>
        <v/>
      </c>
      <c r="AL150" s="79"/>
      <c r="AM150" s="80" t="str">
        <f t="shared" si="78"/>
        <v/>
      </c>
      <c r="AN150" s="79"/>
      <c r="AO150" s="80" t="str">
        <f t="shared" si="79"/>
        <v/>
      </c>
      <c r="AP150" s="79"/>
      <c r="AQ150" s="80" t="str">
        <f t="shared" si="85"/>
        <v/>
      </c>
      <c r="AR150" s="79"/>
      <c r="AS150" s="80" t="str">
        <f t="shared" si="80"/>
        <v/>
      </c>
      <c r="AT150" s="79"/>
      <c r="AU150" s="80" t="str">
        <f t="shared" si="81"/>
        <v/>
      </c>
      <c r="AV150" s="79"/>
      <c r="AW150" s="80" t="str">
        <f t="shared" si="82"/>
        <v/>
      </c>
      <c r="AX150" s="90"/>
      <c r="AY150" s="80" t="str">
        <f t="shared" si="83"/>
        <v/>
      </c>
      <c r="AZ150" s="90"/>
      <c r="BA150" s="80" t="str">
        <f t="shared" si="84"/>
        <v/>
      </c>
      <c r="BB150" s="1" t="s">
        <v>493</v>
      </c>
    </row>
    <row r="151" spans="1:54" ht="20" customHeight="1" x14ac:dyDescent="0.2">
      <c r="A151" s="70"/>
      <c r="B151" s="71"/>
      <c r="C151" s="85"/>
      <c r="D151" s="73" t="s">
        <v>38</v>
      </c>
      <c r="E151" s="74" t="s">
        <v>494</v>
      </c>
      <c r="F151" s="74" t="s">
        <v>495</v>
      </c>
      <c r="G151" s="73">
        <v>2008</v>
      </c>
      <c r="H151" s="75">
        <v>156</v>
      </c>
      <c r="I151" s="87">
        <v>50</v>
      </c>
      <c r="J151" s="88" t="s">
        <v>90</v>
      </c>
      <c r="K151" s="89" t="s">
        <v>496</v>
      </c>
      <c r="L151" s="79"/>
      <c r="M151" s="80" t="str">
        <f t="shared" si="65"/>
        <v/>
      </c>
      <c r="N151" s="79"/>
      <c r="O151" s="80" t="str">
        <f t="shared" si="66"/>
        <v/>
      </c>
      <c r="P151" s="79"/>
      <c r="Q151" s="80" t="str">
        <f t="shared" si="67"/>
        <v/>
      </c>
      <c r="R151" s="79"/>
      <c r="S151" s="80" t="str">
        <f t="shared" si="68"/>
        <v/>
      </c>
      <c r="T151" s="79"/>
      <c r="U151" s="80" t="str">
        <f t="shared" si="69"/>
        <v/>
      </c>
      <c r="V151" s="79"/>
      <c r="W151" s="80" t="str">
        <f t="shared" si="70"/>
        <v/>
      </c>
      <c r="X151" s="79"/>
      <c r="Y151" s="80" t="str">
        <f t="shared" si="71"/>
        <v/>
      </c>
      <c r="Z151" s="79"/>
      <c r="AA151" s="80" t="str">
        <f t="shared" si="72"/>
        <v/>
      </c>
      <c r="AB151" s="79"/>
      <c r="AC151" s="80" t="str">
        <f t="shared" si="73"/>
        <v/>
      </c>
      <c r="AD151" s="79"/>
      <c r="AE151" s="80" t="str">
        <f t="shared" si="74"/>
        <v/>
      </c>
      <c r="AF151" s="79"/>
      <c r="AG151" s="80" t="str">
        <f t="shared" si="75"/>
        <v/>
      </c>
      <c r="AH151" s="79"/>
      <c r="AI151" s="80" t="str">
        <f t="shared" si="76"/>
        <v/>
      </c>
      <c r="AJ151" s="79"/>
      <c r="AK151" s="80" t="str">
        <f t="shared" si="77"/>
        <v/>
      </c>
      <c r="AL151" s="79"/>
      <c r="AM151" s="80" t="str">
        <f t="shared" si="78"/>
        <v/>
      </c>
      <c r="AN151" s="79"/>
      <c r="AO151" s="80" t="str">
        <f t="shared" si="79"/>
        <v/>
      </c>
      <c r="AP151" s="79"/>
      <c r="AQ151" s="80" t="str">
        <f t="shared" si="85"/>
        <v/>
      </c>
      <c r="AR151" s="79"/>
      <c r="AS151" s="80" t="str">
        <f t="shared" si="80"/>
        <v/>
      </c>
      <c r="AT151" s="79"/>
      <c r="AU151" s="80" t="str">
        <f t="shared" si="81"/>
        <v/>
      </c>
      <c r="AV151" s="79"/>
      <c r="AW151" s="80" t="str">
        <f t="shared" si="82"/>
        <v/>
      </c>
      <c r="AX151" s="90"/>
      <c r="AY151" s="80" t="str">
        <f t="shared" si="83"/>
        <v/>
      </c>
      <c r="AZ151" s="90"/>
      <c r="BA151" s="80" t="str">
        <f t="shared" si="84"/>
        <v/>
      </c>
      <c r="BB151" s="1" t="s">
        <v>497</v>
      </c>
    </row>
    <row r="152" spans="1:54" ht="20" customHeight="1" x14ac:dyDescent="0.2">
      <c r="A152" s="70"/>
      <c r="B152" s="84"/>
      <c r="C152" s="73"/>
      <c r="D152" s="92" t="s">
        <v>77</v>
      </c>
      <c r="E152" s="93" t="s">
        <v>498</v>
      </c>
      <c r="F152" s="93" t="s">
        <v>499</v>
      </c>
      <c r="G152" s="92">
        <v>1997</v>
      </c>
      <c r="H152" s="94">
        <v>47</v>
      </c>
      <c r="I152" s="87"/>
      <c r="J152" s="88"/>
      <c r="K152" s="89"/>
      <c r="L152" s="79"/>
      <c r="M152" s="80" t="str">
        <f t="shared" si="65"/>
        <v/>
      </c>
      <c r="N152" s="79"/>
      <c r="O152" s="80" t="str">
        <f t="shared" si="66"/>
        <v/>
      </c>
      <c r="P152" s="79"/>
      <c r="Q152" s="80" t="str">
        <f t="shared" si="67"/>
        <v/>
      </c>
      <c r="R152" s="79"/>
      <c r="S152" s="80" t="str">
        <f t="shared" si="68"/>
        <v/>
      </c>
      <c r="T152" s="79"/>
      <c r="U152" s="80" t="str">
        <f t="shared" si="69"/>
        <v/>
      </c>
      <c r="V152" s="79"/>
      <c r="W152" s="80" t="str">
        <f t="shared" si="70"/>
        <v/>
      </c>
      <c r="X152" s="79"/>
      <c r="Y152" s="80" t="str">
        <f t="shared" si="71"/>
        <v/>
      </c>
      <c r="Z152" s="79"/>
      <c r="AA152" s="80" t="str">
        <f t="shared" si="72"/>
        <v/>
      </c>
      <c r="AB152" s="79"/>
      <c r="AC152" s="80" t="str">
        <f t="shared" si="73"/>
        <v/>
      </c>
      <c r="AD152" s="79"/>
      <c r="AE152" s="80" t="str">
        <f t="shared" si="74"/>
        <v/>
      </c>
      <c r="AF152" s="79"/>
      <c r="AG152" s="80" t="str">
        <f t="shared" si="75"/>
        <v/>
      </c>
      <c r="AH152" s="79"/>
      <c r="AI152" s="80" t="str">
        <f t="shared" si="76"/>
        <v/>
      </c>
      <c r="AJ152" s="79"/>
      <c r="AK152" s="80" t="str">
        <f t="shared" si="77"/>
        <v/>
      </c>
      <c r="AL152" s="79"/>
      <c r="AM152" s="80" t="str">
        <f t="shared" si="78"/>
        <v/>
      </c>
      <c r="AN152" s="79"/>
      <c r="AO152" s="80" t="str">
        <f t="shared" si="79"/>
        <v/>
      </c>
      <c r="AP152" s="79"/>
      <c r="AQ152" s="80" t="str">
        <f t="shared" si="85"/>
        <v/>
      </c>
      <c r="AR152" s="79"/>
      <c r="AS152" s="80" t="str">
        <f t="shared" si="80"/>
        <v/>
      </c>
      <c r="AT152" s="79"/>
      <c r="AU152" s="80" t="str">
        <f t="shared" si="81"/>
        <v/>
      </c>
      <c r="AV152" s="79"/>
      <c r="AW152" s="80" t="str">
        <f t="shared" si="82"/>
        <v/>
      </c>
      <c r="AX152" s="90"/>
      <c r="AY152" s="80" t="str">
        <f t="shared" si="83"/>
        <v/>
      </c>
      <c r="AZ152" s="90"/>
      <c r="BA152" s="80" t="str">
        <f t="shared" si="84"/>
        <v/>
      </c>
      <c r="BB152" s="1" t="s">
        <v>500</v>
      </c>
    </row>
    <row r="153" spans="1:54" ht="20" customHeight="1" x14ac:dyDescent="0.2">
      <c r="A153" s="98"/>
      <c r="B153" s="84"/>
      <c r="C153" s="73"/>
      <c r="D153" s="73" t="s">
        <v>38</v>
      </c>
      <c r="E153" s="74" t="s">
        <v>501</v>
      </c>
      <c r="F153" s="74" t="s">
        <v>502</v>
      </c>
      <c r="G153" s="73">
        <v>2006</v>
      </c>
      <c r="H153" s="75"/>
      <c r="I153" s="87">
        <v>27</v>
      </c>
      <c r="J153" s="88" t="s">
        <v>90</v>
      </c>
      <c r="K153" s="89" t="s">
        <v>503</v>
      </c>
      <c r="L153" s="109"/>
      <c r="M153" s="110"/>
      <c r="N153" s="109"/>
      <c r="O153" s="110"/>
      <c r="P153" s="109"/>
      <c r="Q153" s="110"/>
      <c r="R153" s="109"/>
      <c r="S153" s="110"/>
      <c r="T153" s="109"/>
      <c r="U153" s="110"/>
      <c r="V153" s="109"/>
      <c r="W153" s="110"/>
      <c r="X153" s="109"/>
      <c r="Y153" s="110"/>
      <c r="Z153" s="109"/>
      <c r="AA153" s="110"/>
      <c r="AB153" s="109"/>
      <c r="AC153" s="110"/>
      <c r="AD153" s="109"/>
      <c r="AE153" s="110"/>
      <c r="AF153" s="109"/>
      <c r="AG153" s="110"/>
      <c r="AH153" s="109"/>
      <c r="AI153" s="110"/>
      <c r="AJ153" s="109"/>
      <c r="AK153" s="110"/>
      <c r="AL153" s="109"/>
      <c r="AM153" s="110"/>
      <c r="AN153" s="109"/>
      <c r="AO153" s="110"/>
      <c r="AP153" s="109"/>
      <c r="AQ153" s="110"/>
      <c r="AR153" s="109"/>
      <c r="AS153" s="110"/>
      <c r="AT153" s="109"/>
      <c r="AU153" s="110"/>
      <c r="AV153" s="109"/>
      <c r="AW153" s="110"/>
      <c r="AX153" s="111"/>
      <c r="AY153" s="110"/>
      <c r="AZ153" s="111"/>
      <c r="BA153" s="110"/>
    </row>
    <row r="154" spans="1:54" ht="20" customHeight="1" x14ac:dyDescent="0.2">
      <c r="A154" s="70"/>
      <c r="B154" s="71"/>
      <c r="C154" s="85"/>
      <c r="D154" s="73" t="s">
        <v>38</v>
      </c>
      <c r="E154" s="74" t="s">
        <v>504</v>
      </c>
      <c r="F154" s="74" t="s">
        <v>505</v>
      </c>
      <c r="G154" s="73">
        <v>2009</v>
      </c>
      <c r="H154" s="75"/>
      <c r="I154" s="87">
        <v>12</v>
      </c>
      <c r="J154" s="88" t="s">
        <v>75</v>
      </c>
      <c r="K154" s="89" t="s">
        <v>153</v>
      </c>
      <c r="L154" s="109"/>
      <c r="M154" s="110" t="str">
        <f t="shared" si="65"/>
        <v/>
      </c>
      <c r="N154" s="109"/>
      <c r="O154" s="110" t="str">
        <f t="shared" si="66"/>
        <v/>
      </c>
      <c r="P154" s="109"/>
      <c r="Q154" s="110" t="str">
        <f t="shared" si="67"/>
        <v/>
      </c>
      <c r="R154" s="109"/>
      <c r="S154" s="110" t="str">
        <f t="shared" si="68"/>
        <v/>
      </c>
      <c r="T154" s="109"/>
      <c r="U154" s="110" t="str">
        <f t="shared" si="69"/>
        <v/>
      </c>
      <c r="V154" s="109"/>
      <c r="W154" s="110" t="str">
        <f t="shared" si="70"/>
        <v/>
      </c>
      <c r="X154" s="109"/>
      <c r="Y154" s="110" t="str">
        <f t="shared" si="71"/>
        <v/>
      </c>
      <c r="Z154" s="109"/>
      <c r="AA154" s="110" t="str">
        <f t="shared" si="72"/>
        <v/>
      </c>
      <c r="AB154" s="109"/>
      <c r="AC154" s="110" t="str">
        <f t="shared" si="73"/>
        <v/>
      </c>
      <c r="AD154" s="109"/>
      <c r="AE154" s="110" t="str">
        <f t="shared" si="74"/>
        <v/>
      </c>
      <c r="AF154" s="109"/>
      <c r="AG154" s="110" t="str">
        <f t="shared" si="75"/>
        <v/>
      </c>
      <c r="AH154" s="109"/>
      <c r="AI154" s="110" t="str">
        <f t="shared" si="76"/>
        <v/>
      </c>
      <c r="AJ154" s="109"/>
      <c r="AK154" s="110" t="str">
        <f t="shared" si="77"/>
        <v/>
      </c>
      <c r="AL154" s="109"/>
      <c r="AM154" s="110" t="str">
        <f t="shared" si="78"/>
        <v/>
      </c>
      <c r="AN154" s="109"/>
      <c r="AO154" s="110" t="str">
        <f t="shared" si="79"/>
        <v/>
      </c>
      <c r="AP154" s="109"/>
      <c r="AQ154" s="110" t="str">
        <f t="shared" si="85"/>
        <v/>
      </c>
      <c r="AR154" s="109"/>
      <c r="AS154" s="110" t="str">
        <f t="shared" si="80"/>
        <v/>
      </c>
      <c r="AT154" s="109"/>
      <c r="AU154" s="110" t="str">
        <f t="shared" si="81"/>
        <v/>
      </c>
      <c r="AV154" s="109"/>
      <c r="AW154" s="110" t="str">
        <f t="shared" si="82"/>
        <v/>
      </c>
      <c r="AX154" s="111"/>
      <c r="AY154" s="110" t="str">
        <f t="shared" si="83"/>
        <v/>
      </c>
      <c r="AZ154" s="111"/>
      <c r="BA154" s="110" t="str">
        <f t="shared" si="84"/>
        <v/>
      </c>
      <c r="BB154" s="1" t="s">
        <v>154</v>
      </c>
    </row>
    <row r="155" spans="1:54" ht="20" customHeight="1" x14ac:dyDescent="0.2">
      <c r="A155" s="70"/>
      <c r="B155" s="71"/>
      <c r="C155" s="85"/>
      <c r="D155" s="73" t="s">
        <v>38</v>
      </c>
      <c r="E155" s="74" t="s">
        <v>506</v>
      </c>
      <c r="F155" s="74" t="s">
        <v>507</v>
      </c>
      <c r="G155" s="73">
        <v>2011</v>
      </c>
      <c r="H155" s="75">
        <v>112</v>
      </c>
      <c r="I155" s="112">
        <v>17</v>
      </c>
      <c r="J155" s="113" t="s">
        <v>86</v>
      </c>
      <c r="K155" s="114" t="s">
        <v>143</v>
      </c>
      <c r="L155" s="109"/>
      <c r="M155" s="110" t="str">
        <f t="shared" si="65"/>
        <v/>
      </c>
      <c r="N155" s="109"/>
      <c r="O155" s="110" t="str">
        <f t="shared" si="66"/>
        <v/>
      </c>
      <c r="P155" s="109"/>
      <c r="Q155" s="110" t="str">
        <f t="shared" si="67"/>
        <v/>
      </c>
      <c r="R155" s="109"/>
      <c r="S155" s="110" t="str">
        <f t="shared" si="68"/>
        <v/>
      </c>
      <c r="T155" s="109"/>
      <c r="U155" s="110" t="str">
        <f t="shared" si="69"/>
        <v/>
      </c>
      <c r="V155" s="109"/>
      <c r="W155" s="110" t="str">
        <f t="shared" si="70"/>
        <v/>
      </c>
      <c r="X155" s="109"/>
      <c r="Y155" s="110" t="str">
        <f t="shared" si="71"/>
        <v/>
      </c>
      <c r="Z155" s="109"/>
      <c r="AA155" s="110" t="str">
        <f t="shared" si="72"/>
        <v/>
      </c>
      <c r="AB155" s="109"/>
      <c r="AC155" s="110" t="str">
        <f t="shared" si="73"/>
        <v/>
      </c>
      <c r="AD155" s="109"/>
      <c r="AE155" s="110" t="str">
        <f t="shared" si="74"/>
        <v/>
      </c>
      <c r="AF155" s="109"/>
      <c r="AG155" s="110" t="str">
        <f t="shared" si="75"/>
        <v/>
      </c>
      <c r="AH155" s="109"/>
      <c r="AI155" s="110" t="str">
        <f t="shared" si="76"/>
        <v/>
      </c>
      <c r="AJ155" s="109"/>
      <c r="AK155" s="110" t="str">
        <f t="shared" si="77"/>
        <v/>
      </c>
      <c r="AL155" s="109"/>
      <c r="AM155" s="110" t="str">
        <f t="shared" si="78"/>
        <v/>
      </c>
      <c r="AN155" s="109"/>
      <c r="AO155" s="110" t="str">
        <f t="shared" si="79"/>
        <v/>
      </c>
      <c r="AP155" s="109"/>
      <c r="AQ155" s="110" t="str">
        <f t="shared" si="85"/>
        <v/>
      </c>
      <c r="AR155" s="109"/>
      <c r="AS155" s="110" t="str">
        <f t="shared" si="80"/>
        <v/>
      </c>
      <c r="AT155" s="109"/>
      <c r="AU155" s="110" t="str">
        <f t="shared" si="81"/>
        <v/>
      </c>
      <c r="AV155" s="109"/>
      <c r="AW155" s="110" t="str">
        <f t="shared" si="82"/>
        <v/>
      </c>
      <c r="AX155" s="111"/>
      <c r="AY155" s="110" t="str">
        <f t="shared" si="83"/>
        <v/>
      </c>
      <c r="AZ155" s="111"/>
      <c r="BA155" s="110" t="str">
        <f t="shared" si="84"/>
        <v/>
      </c>
      <c r="BB155" s="1" t="s">
        <v>508</v>
      </c>
    </row>
    <row r="156" spans="1:54" ht="20" customHeight="1" x14ac:dyDescent="0.2">
      <c r="A156" s="98"/>
      <c r="B156" s="84"/>
      <c r="C156" s="73"/>
      <c r="D156" s="73" t="s">
        <v>38</v>
      </c>
      <c r="E156" s="74" t="s">
        <v>509</v>
      </c>
      <c r="F156" s="74" t="s">
        <v>510</v>
      </c>
      <c r="G156" s="73">
        <v>1998</v>
      </c>
      <c r="H156" s="75"/>
      <c r="I156" s="87">
        <v>15</v>
      </c>
      <c r="J156" s="88" t="s">
        <v>90</v>
      </c>
      <c r="K156" s="89" t="s">
        <v>121</v>
      </c>
      <c r="L156" s="115"/>
      <c r="M156" s="116"/>
      <c r="N156" s="115"/>
      <c r="O156" s="116"/>
      <c r="P156" s="115"/>
      <c r="Q156" s="116"/>
      <c r="R156" s="115"/>
      <c r="S156" s="116"/>
      <c r="T156" s="115"/>
      <c r="U156" s="116"/>
      <c r="V156" s="115"/>
      <c r="W156" s="116"/>
      <c r="X156" s="115"/>
      <c r="Y156" s="116"/>
      <c r="Z156" s="115"/>
      <c r="AA156" s="116"/>
      <c r="AB156" s="115"/>
      <c r="AC156" s="116"/>
      <c r="AD156" s="115"/>
      <c r="AE156" s="116"/>
      <c r="AF156" s="115"/>
      <c r="AG156" s="116"/>
      <c r="AH156" s="115"/>
      <c r="AI156" s="116"/>
      <c r="AJ156" s="115"/>
      <c r="AK156" s="116"/>
      <c r="AL156" s="115"/>
      <c r="AM156" s="116"/>
      <c r="AN156" s="115"/>
      <c r="AO156" s="116"/>
      <c r="AP156" s="115"/>
      <c r="AQ156" s="116"/>
      <c r="AR156" s="115"/>
      <c r="AS156" s="116"/>
      <c r="AT156" s="115"/>
      <c r="AU156" s="116"/>
      <c r="AV156" s="115"/>
      <c r="AW156" s="116"/>
      <c r="AX156" s="117"/>
      <c r="AY156" s="116"/>
      <c r="AZ156" s="117"/>
      <c r="BA156" s="116"/>
    </row>
    <row r="157" spans="1:54" ht="20" customHeight="1" thickBot="1" x14ac:dyDescent="0.25">
      <c r="A157" s="118"/>
      <c r="B157" s="119"/>
      <c r="C157" s="120"/>
      <c r="D157" s="120" t="s">
        <v>38</v>
      </c>
      <c r="E157" s="121" t="s">
        <v>511</v>
      </c>
      <c r="F157" s="121" t="s">
        <v>512</v>
      </c>
      <c r="G157" s="120">
        <v>1999</v>
      </c>
      <c r="H157" s="122"/>
      <c r="I157" s="123">
        <v>13</v>
      </c>
      <c r="J157" s="124" t="s">
        <v>513</v>
      </c>
      <c r="K157" s="125" t="s">
        <v>158</v>
      </c>
      <c r="L157" s="126"/>
      <c r="M157" s="127"/>
      <c r="N157" s="126"/>
      <c r="O157" s="127"/>
      <c r="P157" s="126"/>
      <c r="Q157" s="127"/>
      <c r="R157" s="126"/>
      <c r="S157" s="127"/>
      <c r="T157" s="126"/>
      <c r="U157" s="127"/>
      <c r="V157" s="126"/>
      <c r="W157" s="127"/>
      <c r="X157" s="126"/>
      <c r="Y157" s="127"/>
      <c r="Z157" s="126"/>
      <c r="AA157" s="127"/>
      <c r="AB157" s="126"/>
      <c r="AC157" s="127"/>
      <c r="AD157" s="126"/>
      <c r="AE157" s="127"/>
      <c r="AF157" s="126"/>
      <c r="AG157" s="127"/>
      <c r="AH157" s="126"/>
      <c r="AI157" s="127"/>
      <c r="AJ157" s="126"/>
      <c r="AK157" s="127"/>
      <c r="AL157" s="126"/>
      <c r="AM157" s="127"/>
      <c r="AN157" s="126"/>
      <c r="AO157" s="127"/>
      <c r="AP157" s="126"/>
      <c r="AQ157" s="127"/>
      <c r="AR157" s="126"/>
      <c r="AS157" s="127"/>
      <c r="AT157" s="126"/>
      <c r="AU157" s="127"/>
      <c r="AV157" s="126"/>
      <c r="AW157" s="127"/>
      <c r="AX157" s="128"/>
      <c r="AY157" s="127"/>
      <c r="AZ157" s="128"/>
      <c r="BA157" s="127"/>
    </row>
    <row r="158" spans="1:54" s="129" customFormat="1" ht="20" customHeight="1" x14ac:dyDescent="0.2">
      <c r="D158" s="130"/>
      <c r="G158" s="131"/>
      <c r="H158" s="132" t="s">
        <v>514</v>
      </c>
      <c r="I158" s="133">
        <f>SUM(I11:I155)</f>
        <v>4346</v>
      </c>
      <c r="J158" s="134" t="s">
        <v>515</v>
      </c>
      <c r="K158" s="135" t="s">
        <v>516</v>
      </c>
      <c r="L158" s="136">
        <f>IF((SUM(L11:L155)&lt;&gt;0), SUMIF($I11:$I155, "&gt;0", L11:L155), "")</f>
        <v>82</v>
      </c>
      <c r="M158" s="137">
        <f>IF(ISERROR((L158/$I158)*100), "", IF(((L158/$I158)*100) &lt;&gt; 0, (L158/$I158)*100, ""))</f>
        <v>1.8867924528301887</v>
      </c>
      <c r="N158" s="136">
        <f>IF((SUM(N11:N155)&lt;&gt;0), SUMIF($I11:$I155, "&gt;0", N11:N155), "")</f>
        <v>6</v>
      </c>
      <c r="O158" s="137">
        <f>IF(ISERROR((N158/$I158)*100), "", IF(((N158/$I158)*100) &lt;&gt; 0, (N158/$I158)*100, ""))</f>
        <v>0.13805798435342845</v>
      </c>
      <c r="P158" s="136">
        <f>IF((SUM(P11:P155)&lt;&gt;0), SUMIF($I11:$I155, "&gt;0", P11:P155), "")</f>
        <v>17</v>
      </c>
      <c r="Q158" s="137">
        <f>IF(ISERROR((P158/$I158)*100), "", IF(((P158/$I158)*100) &lt;&gt; 0, (P158/$I158)*100, ""))</f>
        <v>0.39116428900138056</v>
      </c>
      <c r="R158" s="136">
        <f>IF((SUM(R11:R155)&lt;&gt;0), SUMIF($I11:$I155, "&gt;0", R11:R155), "")</f>
        <v>37</v>
      </c>
      <c r="S158" s="137">
        <f>IF(ISERROR((R158/$I158)*100), "", IF(((R158/$I158)*100) &lt;&gt; 0, (R158/$I158)*100, ""))</f>
        <v>0.85135757017947533</v>
      </c>
      <c r="T158" s="136" t="str">
        <f>IF((SUM(T11:T155)&lt;&gt;0), SUMIF($I11:$I155, "&gt;0", T11:T155), "")</f>
        <v/>
      </c>
      <c r="U158" s="137" t="str">
        <f>IF(ISERROR((T158/$I158)*100), "", IF(((T158/$I158)*100) &lt;&gt; 0, (T158/$I158)*100, ""))</f>
        <v/>
      </c>
      <c r="V158" s="136">
        <f>IF((SUM(V11:V155)&lt;&gt;0), SUMIF($I11:$I155, "&gt;0", V11:V155), "")</f>
        <v>79</v>
      </c>
      <c r="W158" s="137">
        <f>IF(ISERROR((V158/$I158)*100), "", IF(((V158/$I158)*100) &lt;&gt; 0, (V158/$I158)*100, ""))</f>
        <v>1.8177634606534745</v>
      </c>
      <c r="X158" s="136">
        <f>IF((SUM(X11:X155)&lt;&gt;0), SUMIF($I11:$I155, "&gt;0", X11:X155), "")</f>
        <v>39</v>
      </c>
      <c r="Y158" s="137">
        <f>IF(ISERROR((X158/$I158)*100), "", IF(((X158/$I158)*100) &lt;&gt; 0, (X158/$I158)*100, ""))</f>
        <v>0.89737689829728495</v>
      </c>
      <c r="Z158" s="136">
        <f>IF((SUM(Z11:Z155)&lt;&gt;0), SUMIF($I11:$I155, "&gt;0", Z11:Z155), "")</f>
        <v>43</v>
      </c>
      <c r="AA158" s="137">
        <f>IF(ISERROR((Z158/$I158)*100), "", IF(((Z158/$I158)*100) &lt;&gt; 0, (Z158/$I158)*100, ""))</f>
        <v>0.98941555453290386</v>
      </c>
      <c r="AB158" s="136">
        <f>IF((SUM(AB11:AB155)&lt;&gt;0), SUMIF($I11:$I155, "&gt;0", AB11:AB155), "")</f>
        <v>3</v>
      </c>
      <c r="AC158" s="137">
        <f>IF(ISERROR((AB158/$I158)*100), "", IF(((AB158/$I158)*100) &lt;&gt; 0, (AB158/$I158)*100, ""))</f>
        <v>6.9028992176714224E-2</v>
      </c>
      <c r="AD158" s="136">
        <f>IF((SUM(AD11:AD155)&lt;&gt;0), SUMIF($I11:$I155, "&gt;0", AD11:AD155), "")</f>
        <v>3</v>
      </c>
      <c r="AE158" s="137">
        <f>IF(ISERROR((AD158/$I158)*100), "", IF(((AD158/$I158)*100) &lt;&gt; 0, (AD158/$I158)*100, ""))</f>
        <v>6.9028992176714224E-2</v>
      </c>
      <c r="AF158" s="136">
        <f>IF((SUM(AF11:AF155)&lt;&gt;0), SUMIF($I11:$I155, "&gt;0", AF11:AF155), "")</f>
        <v>6</v>
      </c>
      <c r="AG158" s="137">
        <f>IF(ISERROR((AF158/$I158)*100), "", IF(((AF158/$I158)*100) &lt;&gt; 0, (AF158/$I158)*100, ""))</f>
        <v>0.13805798435342845</v>
      </c>
      <c r="AH158" s="136">
        <f>IF((SUM(AH11:AH155)&lt;&gt;0), SUMIF($I11:$I155, "&gt;0", AH11:AH155), "")</f>
        <v>1</v>
      </c>
      <c r="AI158" s="137">
        <f>IF(ISERROR((AH158/$I158)*100), "", IF(((AH158/$I158)*100) &lt;&gt; 0, (AH158/$I158)*100, ""))</f>
        <v>2.3009664058904741E-2</v>
      </c>
      <c r="AJ158" s="136">
        <f>IF((SUM(AJ11:AJ155)&lt;&gt;0), SUMIF($I11:$I155, "&gt;0", AJ11:AJ155), "")</f>
        <v>4</v>
      </c>
      <c r="AK158" s="137">
        <f>IF(ISERROR((AJ158/$I158)*100), "", IF(((AJ158/$I158)*100) &lt;&gt; 0, (AJ158/$I158)*100, ""))</f>
        <v>9.2038656235618965E-2</v>
      </c>
      <c r="AL158" s="136">
        <f>IF((SUM(AL11:AL155)&lt;&gt;0), SUMIF($I11:$I155, "&gt;0", AL11:AL155), "")</f>
        <v>8</v>
      </c>
      <c r="AM158" s="137">
        <f>IF(ISERROR((AL158/$I158)*100), "", IF(((AL158/$I158)*100) &lt;&gt; 0, (AL158/$I158)*100, ""))</f>
        <v>0.18407731247123793</v>
      </c>
      <c r="AN158" s="136">
        <f>IF((SUM(AN11:AN155)&lt;&gt;0), SUMIF($I11:$I155, "&gt;0", AN11:AN155), "")</f>
        <v>8</v>
      </c>
      <c r="AO158" s="137">
        <f>IF(ISERROR((AN158/$I158)*100), "", IF(((AN158/$I158)*100) &lt;&gt; 0, (AN158/$I158)*100, ""))</f>
        <v>0.18407731247123793</v>
      </c>
      <c r="AP158" s="136">
        <f>IF((SUM(AP11:AP155)&lt;&gt;0), SUMIF($I11:$I155, "&gt;0", AP11:AP155), "")</f>
        <v>20</v>
      </c>
      <c r="AQ158" s="137">
        <f>IF(ISERROR((AP158/$I158)*100), "", IF(((AP158/$I158)*100) &lt;&gt; 0, (AP158/$I158)*100, ""))</f>
        <v>0.46019328117809477</v>
      </c>
      <c r="AR158" s="136">
        <f>IF((SUM(AR11:AR155)&lt;&gt;0), SUMIF($I11:$I155, "&gt;0", AR11:AR155), "")</f>
        <v>2</v>
      </c>
      <c r="AS158" s="137">
        <f>IF(ISERROR((AR158/$I158)*100), "", IF(((AR158/$I158)*100) &lt;&gt; 0, (AR158/$I158)*100, ""))</f>
        <v>4.6019328117809483E-2</v>
      </c>
      <c r="AT158" s="136">
        <f>IF((SUM(AT11:AT155)&lt;&gt;0), SUMIF($I11:$I155, "&gt;0", AT11:AT155), "")</f>
        <v>8</v>
      </c>
      <c r="AU158" s="137">
        <f>IF(ISERROR((AT158/$I158)*100), "", IF(((AT158/$I158)*100) &lt;&gt; 0, (AT158/$I158)*100, ""))</f>
        <v>0.18407731247123793</v>
      </c>
      <c r="AV158" s="136">
        <f>IF((SUM(AV11:AV155)&lt;&gt;0), SUMIF($I11:$I155, "&gt;0", AV11:AV155), "")</f>
        <v>1</v>
      </c>
      <c r="AW158" s="137">
        <f>IF(ISERROR((AV158/$I158)*100), "", IF(((AV158/$I158)*100) &lt;&gt; 0, (AV158/$I158)*100, ""))</f>
        <v>2.3009664058904741E-2</v>
      </c>
      <c r="AX158" s="136">
        <f>IF((SUM(AX11:AX155)&lt;&gt;0), SUMIF($I11:$I155, "&gt;0", AX11:AX155), "")</f>
        <v>273</v>
      </c>
      <c r="AY158" s="137">
        <f>IF(ISERROR((AX158/$I158)*100), "", IF(((AX158/$I158)*100) &lt;&gt; 0, (AX158/$I158)*100, ""))</f>
        <v>6.2816382880809947</v>
      </c>
      <c r="AZ158" s="136">
        <f>IF((SUM(AZ11:AZ155)&lt;&gt;0), SUMIF($I11:$I155, "&gt;0", AZ11:AZ155), "")</f>
        <v>121</v>
      </c>
      <c r="BA158" s="137">
        <f>IF(ISERROR((AZ158/$I158)*100), "", IF(((AZ158/$I158)*100) &lt;&gt; 0, (AZ158/$I158)*100, ""))</f>
        <v>2.7841693511274737</v>
      </c>
    </row>
    <row r="159" spans="1:54" s="129" customFormat="1" ht="20" customHeight="1" x14ac:dyDescent="0.2">
      <c r="D159" s="130"/>
      <c r="G159" s="131"/>
      <c r="H159" s="132" t="s">
        <v>517</v>
      </c>
      <c r="I159" s="138" t="s">
        <v>518</v>
      </c>
      <c r="J159" s="139" t="s">
        <v>519</v>
      </c>
      <c r="K159" s="140" t="s">
        <v>520</v>
      </c>
      <c r="L159" s="141">
        <f>IF(SUMIF(L11:L155, "&gt; 0", $I11:$I155) &gt; 0, SUMIF(L11:L155, "&gt; 0", $I11:$I155), "")</f>
        <v>916</v>
      </c>
      <c r="M159" s="142">
        <f>IF(AND(NOT(ISERROR((L158/L159)*100)), L158/L159 &lt;&gt; 0), (L158/L159)*100, "")</f>
        <v>8.9519650655021827</v>
      </c>
      <c r="N159" s="141">
        <f>IF(SUMIF(N11:N155, "&gt; 0", $I11:$I155) &gt; 0, SUMIF(N11:N155, "&gt; 0", $I11:$I155), "")</f>
        <v>97</v>
      </c>
      <c r="O159" s="142">
        <f>IF(AND(NOT(ISERROR((N158/N159)*100)), N158/N159 &lt;&gt; 0), (N158/N159)*100, "")</f>
        <v>6.1855670103092786</v>
      </c>
      <c r="P159" s="141">
        <f>IF(SUMIF(P11:P155, "&gt; 0", $I11:$I155) &gt; 0, SUMIF(P11:P155, "&gt; 0", $I11:$I155), "")</f>
        <v>403</v>
      </c>
      <c r="Q159" s="142">
        <f>IF(AND(NOT(ISERROR((P158/P159)*100)), P158/P159 &lt;&gt; 0), (P158/P159)*100, "")</f>
        <v>4.2183622828784122</v>
      </c>
      <c r="R159" s="141">
        <f>IF(SUMIF(R11:R155, "&gt; 0", $I11:$I155) &gt; 0, SUMIF(R11:R155, "&gt; 0", $I11:$I155), "")</f>
        <v>748</v>
      </c>
      <c r="S159" s="142">
        <f>IF(AND(NOT(ISERROR((R158/R159)*100)), R158/R159 &lt;&gt; 0), (R158/R159)*100, "")</f>
        <v>4.9465240641711237</v>
      </c>
      <c r="T159" s="141" t="str">
        <f>IF(SUMIF(T11:T155, "&gt; 0", $I11:$I155) &gt; 0, SUMIF(T11:T155, "&gt; 0", $I11:$I155), "")</f>
        <v/>
      </c>
      <c r="U159" s="142"/>
      <c r="V159" s="141">
        <f>IF(SUMIF(V11:V155, "&gt; 0", $I11:$I155) &gt; 0, SUMIF(V11:V155, "&gt; 0", $I11:$I155), "")</f>
        <v>657</v>
      </c>
      <c r="W159" s="142">
        <f>IF(AND(NOT(ISERROR((V158/V159)*100)), V158/V159 &lt;&gt; 0), (V158/V159)*100, "")</f>
        <v>12.02435312024353</v>
      </c>
      <c r="X159" s="141">
        <f>IF(SUMIF(X11:X155, "&gt; 0", $I11:$I155) &gt; 0, SUMIF(X11:X155, "&gt; 0", $I11:$I155), "")</f>
        <v>250</v>
      </c>
      <c r="Y159" s="142">
        <f>IF(AND(NOT(ISERROR((X158/X159)*100)), X158/X159 &lt;&gt; 0), (X158/X159)*100, "")</f>
        <v>15.6</v>
      </c>
      <c r="Z159" s="141">
        <f>IF(SUMIF(Z11:Z155, "&gt; 0", $I11:$I155) &gt; 0, SUMIF(Z11:Z155, "&gt; 0", $I11:$I155), "")</f>
        <v>320</v>
      </c>
      <c r="AA159" s="142">
        <f>IF(AND(NOT(ISERROR((Z158/Z159)*100)), Z158/Z159 &lt;&gt; 0), (Z158/Z159)*100, "")</f>
        <v>13.4375</v>
      </c>
      <c r="AB159" s="141">
        <f>IF(SUMIF(AB11:AB155, "&gt; 0", $I11:$I155) &gt; 0, SUMIF(AB11:AB155, "&gt; 0", $I11:$I155), "")</f>
        <v>61</v>
      </c>
      <c r="AC159" s="142">
        <f>IF(AND(NOT(ISERROR((AB158/AB159)*100)), AB158/AB159 &lt;&gt; 0), (AB158/AB159)*100, "")</f>
        <v>4.918032786885246</v>
      </c>
      <c r="AD159" s="141">
        <f>IF(SUMIF(AD11:AD155, "&gt; 0", $I11:$I155) &gt; 0, SUMIF(AD11:AD155, "&gt; 0", $I11:$I155), "")</f>
        <v>191</v>
      </c>
      <c r="AE159" s="142">
        <f>IF(AND(NOT(ISERROR((AD158/AD159)*100)), AD158/AD159 &lt;&gt; 0), (AD158/AD159)*100, "")</f>
        <v>1.5706806282722512</v>
      </c>
      <c r="AF159" s="141">
        <f>IF(SUMIF(AF11:AF155, "&gt; 0", $I11:$I155) &gt; 0, SUMIF(AF11:AF155, "&gt; 0", $I11:$I155), "")</f>
        <v>17</v>
      </c>
      <c r="AG159" s="142">
        <f>IF(AND(NOT(ISERROR((AF158/AF159)*100)), AF158/AF159 &lt;&gt; 0), (AF158/AF159)*100, "")</f>
        <v>35.294117647058826</v>
      </c>
      <c r="AH159" s="141">
        <f>IF(SUMIF(AH11:AH155, "&gt; 0", $I11:$I155) &gt; 0, SUMIF(AH11:AH155, "&gt; 0", $I11:$I155), "")</f>
        <v>8</v>
      </c>
      <c r="AI159" s="142">
        <f>IF(AND(NOT(ISERROR((AH158/AH159)*100)), AH158/AH159 &lt;&gt; 0), (AH158/AH159)*100, "")</f>
        <v>12.5</v>
      </c>
      <c r="AJ159" s="141">
        <f>IF(SUMIF(AJ11:AJ155, "&gt; 0", $I11:$I155) &gt; 0, SUMIF(AJ11:AJ155, "&gt; 0", $I11:$I155), "")</f>
        <v>150</v>
      </c>
      <c r="AK159" s="142">
        <f>IF(AND(NOT(ISERROR((AJ158/AJ159)*100)), AJ158/AJ159 &lt;&gt; 0), (AJ158/AJ159)*100, "")</f>
        <v>2.666666666666667</v>
      </c>
      <c r="AL159" s="141">
        <f>IF(SUMIF(AL11:AL155, "&gt; 0", $I11:$I155) &gt; 0, SUMIF(AL11:AL155, "&gt; 0", $I11:$I155), "")</f>
        <v>262</v>
      </c>
      <c r="AM159" s="142">
        <f>IF(AND(NOT(ISERROR((AL158/AL159)*100)), AL158/AL159 &lt;&gt; 0), (AL158/AL159)*100, "")</f>
        <v>3.0534351145038165</v>
      </c>
      <c r="AN159" s="141">
        <f>IF(SUMIF(AN11:AN155, "&gt; 0", $I11:$I155) &gt; 0, SUMIF(AN11:AN155, "&gt; 0", $I11:$I155), "")</f>
        <v>53</v>
      </c>
      <c r="AO159" s="142">
        <f>IF(AND(NOT(ISERROR((AN158/AN159)*100)), AN158/AN159 &lt;&gt; 0), (AN158/AN159)*100, "")</f>
        <v>15.09433962264151</v>
      </c>
      <c r="AP159" s="141">
        <f>IF(SUMIF(AP11:AP155, "&gt; 0", $I11:$I155) &gt; 0, SUMIF(AP11:AP155, "&gt; 0", $I11:$I155), "")</f>
        <v>63</v>
      </c>
      <c r="AQ159" s="142">
        <f>IF(AND(NOT(ISERROR((AP158/AP159)*100)), AP158/AP159 &lt;&gt; 0), (AP158/AP159)*100, "")</f>
        <v>31.746031746031743</v>
      </c>
      <c r="AR159" s="141">
        <f>IF(SUMIF(AR11:AR155, "&gt; 0", $I11:$I155) &gt; 0, SUMIF(AR11:AR155, "&gt; 0", $I11:$I155), "")</f>
        <v>8</v>
      </c>
      <c r="AS159" s="142">
        <f>IF(AND(NOT(ISERROR((AR158/AR159)*100)), AR158/AR159 &lt;&gt; 0), (AR158/AR159)*100, "")</f>
        <v>25</v>
      </c>
      <c r="AT159" s="141">
        <f>IF(SUMIF(AT11:AT155, "&gt; 0", $I11:$I155) &gt; 0, SUMIF(AT11:AT155, "&gt; 0", $I11:$I155), "")</f>
        <v>38</v>
      </c>
      <c r="AU159" s="142">
        <f>IF(AND(NOT(ISERROR((AT158/AT159)*100)), AT158/AT159 &lt;&gt; 0), (AT158/AT159)*100, "")</f>
        <v>21.052631578947366</v>
      </c>
      <c r="AV159" s="141">
        <f>IF(SUMIF(AV11:AV155, "&gt; 0", $I11:$I155) &gt; 0, SUMIF(AV11:AV155, "&gt; 0", $I11:$I155), "")</f>
        <v>8</v>
      </c>
      <c r="AW159" s="142">
        <f>IF(AND(NOT(ISERROR((AV158/AV159)*100)), AV158/AV159 &lt;&gt; 0), (AV158/AV159)*100, "")</f>
        <v>12.5</v>
      </c>
      <c r="AX159" s="141">
        <f>IF(SUMIF(AX11:AX155, "&gt; 0", $I11:$I155) &gt; 0, SUMIF(AX11:AX155, "&gt; 0", $I11:$I155), "")</f>
        <v>875</v>
      </c>
      <c r="AY159" s="142">
        <f>IF(AND(NOT(ISERROR((AX158/AX159)*100)), AX158/AX159 &lt;&gt; 0), (AX158/AX159)*100, "")</f>
        <v>31.2</v>
      </c>
      <c r="AZ159" s="141">
        <f>IF(SUMIF(AZ11:AZ155, "&gt; 0", $I11:$I155) &gt; 0, SUMIF(AZ11:AZ155, "&gt; 0", $I11:$I155), "")</f>
        <v>1011</v>
      </c>
      <c r="BA159" s="142">
        <f>IF(AND(NOT(ISERROR((AZ158/AZ159)*100)), AZ158/AZ159 &lt;&gt; 0), (AZ158/AZ159)*100, "")</f>
        <v>11.968348170128586</v>
      </c>
    </row>
    <row r="160" spans="1:54" ht="18" customHeight="1" thickBot="1" x14ac:dyDescent="0.25">
      <c r="I160" s="143" t="s">
        <v>521</v>
      </c>
      <c r="J160" s="144"/>
      <c r="K160" s="145"/>
      <c r="L160" s="146" t="s">
        <v>28</v>
      </c>
      <c r="M160" s="147" t="s">
        <v>29</v>
      </c>
      <c r="N160" s="148" t="s">
        <v>28</v>
      </c>
      <c r="O160" s="149" t="s">
        <v>29</v>
      </c>
      <c r="P160" s="148" t="s">
        <v>28</v>
      </c>
      <c r="Q160" s="149" t="s">
        <v>29</v>
      </c>
      <c r="R160" s="148" t="s">
        <v>28</v>
      </c>
      <c r="S160" s="149" t="s">
        <v>29</v>
      </c>
      <c r="T160" s="148" t="s">
        <v>28</v>
      </c>
      <c r="U160" s="149" t="s">
        <v>29</v>
      </c>
      <c r="V160" s="148" t="s">
        <v>28</v>
      </c>
      <c r="W160" s="149" t="s">
        <v>29</v>
      </c>
      <c r="X160" s="148" t="s">
        <v>28</v>
      </c>
      <c r="Y160" s="149" t="s">
        <v>29</v>
      </c>
      <c r="Z160" s="148" t="s">
        <v>28</v>
      </c>
      <c r="AA160" s="149" t="s">
        <v>29</v>
      </c>
      <c r="AB160" s="148" t="s">
        <v>28</v>
      </c>
      <c r="AC160" s="149" t="s">
        <v>29</v>
      </c>
      <c r="AD160" s="148" t="s">
        <v>28</v>
      </c>
      <c r="AE160" s="149" t="s">
        <v>29</v>
      </c>
      <c r="AF160" s="148" t="s">
        <v>28</v>
      </c>
      <c r="AG160" s="149" t="s">
        <v>29</v>
      </c>
      <c r="AH160" s="148" t="s">
        <v>28</v>
      </c>
      <c r="AI160" s="149" t="s">
        <v>29</v>
      </c>
      <c r="AJ160" s="148" t="s">
        <v>28</v>
      </c>
      <c r="AK160" s="149" t="s">
        <v>29</v>
      </c>
      <c r="AL160" s="148" t="s">
        <v>28</v>
      </c>
      <c r="AM160" s="149" t="s">
        <v>29</v>
      </c>
      <c r="AN160" s="148" t="s">
        <v>28</v>
      </c>
      <c r="AO160" s="149" t="s">
        <v>29</v>
      </c>
      <c r="AP160" s="148" t="s">
        <v>28</v>
      </c>
      <c r="AQ160" s="149" t="s">
        <v>29</v>
      </c>
      <c r="AR160" s="148" t="s">
        <v>28</v>
      </c>
      <c r="AS160" s="149" t="s">
        <v>29</v>
      </c>
      <c r="AT160" s="148" t="s">
        <v>28</v>
      </c>
      <c r="AU160" s="149" t="s">
        <v>29</v>
      </c>
      <c r="AV160" s="148" t="s">
        <v>28</v>
      </c>
      <c r="AW160" s="149" t="s">
        <v>29</v>
      </c>
      <c r="AX160" s="148" t="s">
        <v>28</v>
      </c>
      <c r="AY160" s="149" t="s">
        <v>29</v>
      </c>
      <c r="AZ160" s="148" t="s">
        <v>28</v>
      </c>
      <c r="BA160" s="149" t="s">
        <v>29</v>
      </c>
    </row>
    <row r="161" spans="4:53" x14ac:dyDescent="0.2">
      <c r="F161" s="150" t="s">
        <v>522</v>
      </c>
      <c r="G161" s="151">
        <v>1</v>
      </c>
      <c r="I161" s="152"/>
      <c r="J161" s="153"/>
      <c r="K161" s="154"/>
      <c r="L161" s="148"/>
      <c r="M161" s="147"/>
      <c r="N161" s="148"/>
      <c r="O161" s="147"/>
      <c r="P161" s="148"/>
      <c r="Q161" s="147"/>
      <c r="R161" s="148"/>
      <c r="S161" s="147"/>
      <c r="T161" s="148"/>
      <c r="U161" s="147"/>
      <c r="V161" s="148"/>
      <c r="W161" s="147"/>
      <c r="X161" s="148"/>
      <c r="Y161" s="147"/>
      <c r="Z161" s="148"/>
      <c r="AA161" s="147"/>
      <c r="AB161" s="148"/>
      <c r="AC161" s="147"/>
      <c r="AD161" s="148"/>
      <c r="AE161" s="147"/>
      <c r="AF161" s="148"/>
      <c r="AG161" s="147"/>
      <c r="AH161" s="148"/>
      <c r="AI161" s="147"/>
      <c r="AJ161" s="148"/>
      <c r="AK161" s="147"/>
      <c r="AL161" s="148"/>
      <c r="AM161" s="147"/>
      <c r="AN161" s="148"/>
      <c r="AO161" s="147"/>
      <c r="AP161" s="148"/>
      <c r="AQ161" s="147"/>
      <c r="AR161" s="148"/>
      <c r="AS161" s="147"/>
      <c r="AT161" s="148"/>
      <c r="AU161" s="147"/>
      <c r="AV161" s="148"/>
      <c r="AW161" s="147"/>
      <c r="AX161" s="148"/>
      <c r="AY161" s="147"/>
      <c r="AZ161" s="148"/>
      <c r="BA161" s="147"/>
    </row>
    <row r="162" spans="4:53" x14ac:dyDescent="0.2">
      <c r="F162" s="155"/>
      <c r="G162" s="156"/>
      <c r="I162" s="152"/>
      <c r="J162" s="153"/>
      <c r="K162" s="154"/>
      <c r="L162" s="148"/>
      <c r="M162" s="147"/>
      <c r="N162" s="148"/>
      <c r="O162" s="147"/>
      <c r="P162" s="148"/>
      <c r="Q162" s="147"/>
      <c r="R162" s="148"/>
      <c r="S162" s="147"/>
      <c r="T162" s="148"/>
      <c r="U162" s="147"/>
      <c r="V162" s="148"/>
      <c r="W162" s="147"/>
      <c r="X162" s="148"/>
      <c r="Y162" s="147"/>
      <c r="Z162" s="148"/>
      <c r="AA162" s="147"/>
      <c r="AB162" s="148"/>
      <c r="AC162" s="147"/>
      <c r="AD162" s="148"/>
      <c r="AE162" s="147"/>
      <c r="AF162" s="148"/>
      <c r="AG162" s="147"/>
      <c r="AH162" s="148"/>
      <c r="AI162" s="147"/>
      <c r="AJ162" s="148"/>
      <c r="AK162" s="147"/>
      <c r="AL162" s="148"/>
      <c r="AM162" s="147"/>
      <c r="AN162" s="148"/>
      <c r="AO162" s="147"/>
      <c r="AP162" s="148"/>
      <c r="AQ162" s="147"/>
      <c r="AR162" s="148"/>
      <c r="AS162" s="147"/>
      <c r="AT162" s="148"/>
      <c r="AU162" s="147"/>
      <c r="AV162" s="148"/>
      <c r="AW162" s="147"/>
      <c r="AX162" s="148"/>
      <c r="AY162" s="147"/>
      <c r="AZ162" s="148"/>
      <c r="BA162" s="147"/>
    </row>
    <row r="163" spans="4:53" x14ac:dyDescent="0.2">
      <c r="F163" s="157" t="s">
        <v>523</v>
      </c>
      <c r="G163" s="158"/>
      <c r="I163" s="152"/>
      <c r="J163" s="153"/>
      <c r="K163" s="154"/>
      <c r="L163" s="148"/>
      <c r="M163" s="147"/>
      <c r="N163" s="148"/>
      <c r="O163" s="147"/>
      <c r="P163" s="148"/>
      <c r="Q163" s="147"/>
      <c r="R163" s="148"/>
      <c r="S163" s="147"/>
      <c r="T163" s="148"/>
      <c r="U163" s="147"/>
      <c r="V163" s="148"/>
      <c r="W163" s="147"/>
      <c r="X163" s="148"/>
      <c r="Y163" s="147"/>
      <c r="Z163" s="148"/>
      <c r="AA163" s="147"/>
      <c r="AB163" s="148"/>
      <c r="AC163" s="147"/>
      <c r="AD163" s="148"/>
      <c r="AE163" s="147"/>
      <c r="AF163" s="148"/>
      <c r="AG163" s="147"/>
      <c r="AH163" s="148"/>
      <c r="AI163" s="147"/>
      <c r="AJ163" s="148"/>
      <c r="AK163" s="147"/>
      <c r="AL163" s="148"/>
      <c r="AM163" s="147"/>
      <c r="AN163" s="148"/>
      <c r="AO163" s="147"/>
      <c r="AP163" s="148"/>
      <c r="AQ163" s="147"/>
      <c r="AR163" s="148"/>
      <c r="AS163" s="147"/>
      <c r="AT163" s="148"/>
      <c r="AU163" s="147"/>
      <c r="AV163" s="148"/>
      <c r="AW163" s="147"/>
      <c r="AX163" s="148"/>
      <c r="AY163" s="147"/>
      <c r="AZ163" s="148"/>
      <c r="BA163" s="147"/>
    </row>
    <row r="164" spans="4:53" x14ac:dyDescent="0.2">
      <c r="F164" s="157"/>
      <c r="G164" s="158"/>
      <c r="I164" s="152"/>
      <c r="J164" s="153"/>
      <c r="K164" s="154"/>
      <c r="L164" s="159"/>
      <c r="M164" s="147"/>
      <c r="N164" s="159"/>
      <c r="O164" s="147"/>
      <c r="P164" s="159"/>
      <c r="Q164" s="147"/>
      <c r="R164" s="159"/>
      <c r="S164" s="147"/>
      <c r="T164" s="159"/>
      <c r="U164" s="147"/>
      <c r="V164" s="159"/>
      <c r="W164" s="147"/>
      <c r="X164" s="159"/>
      <c r="Y164" s="147"/>
      <c r="Z164" s="159"/>
      <c r="AA164" s="147"/>
      <c r="AB164" s="159"/>
      <c r="AC164" s="147"/>
      <c r="AD164" s="159"/>
      <c r="AE164" s="147"/>
      <c r="AF164" s="159"/>
      <c r="AG164" s="147"/>
      <c r="AH164" s="159"/>
      <c r="AI164" s="147"/>
      <c r="AJ164" s="159"/>
      <c r="AK164" s="147"/>
      <c r="AL164" s="159"/>
      <c r="AM164" s="147"/>
      <c r="AN164" s="159"/>
      <c r="AO164" s="147"/>
      <c r="AP164" s="159"/>
      <c r="AQ164" s="147"/>
      <c r="AR164" s="159"/>
      <c r="AS164" s="147"/>
      <c r="AT164" s="159"/>
      <c r="AU164" s="147"/>
      <c r="AV164" s="159"/>
      <c r="AW164" s="147"/>
      <c r="AX164" s="159"/>
      <c r="AY164" s="147"/>
      <c r="AZ164" s="159"/>
      <c r="BA164" s="147"/>
    </row>
    <row r="165" spans="4:53" x14ac:dyDescent="0.2">
      <c r="F165" s="157"/>
      <c r="G165" s="158"/>
      <c r="I165" s="152"/>
      <c r="J165" s="153"/>
      <c r="K165" s="154"/>
      <c r="L165" s="160" t="s">
        <v>2</v>
      </c>
      <c r="M165" s="161"/>
      <c r="N165" s="160" t="s">
        <v>3</v>
      </c>
      <c r="O165" s="161"/>
      <c r="P165" s="160" t="s">
        <v>4</v>
      </c>
      <c r="Q165" s="161"/>
      <c r="R165" s="160" t="s">
        <v>5</v>
      </c>
      <c r="S165" s="161"/>
      <c r="T165" s="160" t="s">
        <v>6</v>
      </c>
      <c r="U165" s="161"/>
      <c r="V165" s="160" t="s">
        <v>7</v>
      </c>
      <c r="W165" s="161"/>
      <c r="X165" s="162" t="s">
        <v>8</v>
      </c>
      <c r="Y165" s="161"/>
      <c r="Z165" s="160" t="s">
        <v>9</v>
      </c>
      <c r="AA165" s="161"/>
      <c r="AB165" s="162" t="s">
        <v>10</v>
      </c>
      <c r="AC165" s="161"/>
      <c r="AD165" s="160" t="s">
        <v>11</v>
      </c>
      <c r="AE165" s="161"/>
      <c r="AF165" s="162" t="s">
        <v>12</v>
      </c>
      <c r="AG165" s="161"/>
      <c r="AH165" s="160" t="s">
        <v>13</v>
      </c>
      <c r="AI165" s="161"/>
      <c r="AJ165" s="160" t="s">
        <v>14</v>
      </c>
      <c r="AK165" s="161"/>
      <c r="AL165" s="160" t="s">
        <v>15</v>
      </c>
      <c r="AM165" s="161"/>
      <c r="AN165" s="162" t="s">
        <v>16</v>
      </c>
      <c r="AO165" s="161"/>
      <c r="AP165" s="160" t="s">
        <v>17</v>
      </c>
      <c r="AQ165" s="161"/>
      <c r="AR165" s="160" t="s">
        <v>18</v>
      </c>
      <c r="AS165" s="161"/>
      <c r="AT165" s="160" t="s">
        <v>19</v>
      </c>
      <c r="AU165" s="161"/>
      <c r="AV165" s="160" t="s">
        <v>20</v>
      </c>
      <c r="AW165" s="161"/>
      <c r="AX165" s="163" t="s">
        <v>21</v>
      </c>
      <c r="AY165" s="161"/>
      <c r="AZ165" s="163" t="s">
        <v>22</v>
      </c>
      <c r="BA165" s="161"/>
    </row>
    <row r="166" spans="4:53" x14ac:dyDescent="0.2">
      <c r="F166" s="157"/>
      <c r="G166" s="158"/>
      <c r="I166" s="152"/>
      <c r="J166" s="153"/>
      <c r="K166" s="154"/>
      <c r="L166" s="15"/>
      <c r="M166" s="16"/>
      <c r="N166" s="15"/>
      <c r="O166" s="16"/>
      <c r="P166" s="15"/>
      <c r="Q166" s="16"/>
      <c r="R166" s="15"/>
      <c r="S166" s="16"/>
      <c r="T166" s="15"/>
      <c r="U166" s="16"/>
      <c r="V166" s="15"/>
      <c r="W166" s="16"/>
      <c r="X166" s="15"/>
      <c r="Y166" s="16"/>
      <c r="Z166" s="15"/>
      <c r="AA166" s="16"/>
      <c r="AB166" s="15"/>
      <c r="AC166" s="16"/>
      <c r="AD166" s="15"/>
      <c r="AE166" s="16"/>
      <c r="AF166" s="15"/>
      <c r="AG166" s="16"/>
      <c r="AH166" s="15"/>
      <c r="AI166" s="16"/>
      <c r="AJ166" s="15"/>
      <c r="AK166" s="16"/>
      <c r="AL166" s="15"/>
      <c r="AM166" s="16"/>
      <c r="AN166" s="15"/>
      <c r="AO166" s="16"/>
      <c r="AP166" s="15"/>
      <c r="AQ166" s="16"/>
      <c r="AR166" s="15"/>
      <c r="AS166" s="16"/>
      <c r="AT166" s="15"/>
      <c r="AU166" s="16"/>
      <c r="AV166" s="15"/>
      <c r="AW166" s="16"/>
      <c r="AX166" s="17"/>
      <c r="AY166" s="16"/>
      <c r="AZ166" s="17"/>
      <c r="BA166" s="16"/>
    </row>
    <row r="167" spans="4:53" ht="17" thickBot="1" x14ac:dyDescent="0.25">
      <c r="D167" s="1"/>
      <c r="F167" s="157"/>
      <c r="G167" s="158"/>
      <c r="I167" s="152"/>
      <c r="J167" s="153"/>
      <c r="K167" s="154"/>
      <c r="L167" s="164"/>
      <c r="M167" s="165"/>
      <c r="N167" s="164"/>
      <c r="O167" s="165"/>
      <c r="P167" s="164"/>
      <c r="Q167" s="165"/>
      <c r="R167" s="164"/>
      <c r="S167" s="165"/>
      <c r="T167" s="164"/>
      <c r="U167" s="165"/>
      <c r="V167" s="164"/>
      <c r="W167" s="165"/>
      <c r="X167" s="164"/>
      <c r="Y167" s="165"/>
      <c r="Z167" s="164"/>
      <c r="AA167" s="165"/>
      <c r="AB167" s="164"/>
      <c r="AC167" s="165"/>
      <c r="AD167" s="164"/>
      <c r="AE167" s="165"/>
      <c r="AF167" s="164"/>
      <c r="AG167" s="165"/>
      <c r="AH167" s="164"/>
      <c r="AI167" s="165"/>
      <c r="AJ167" s="164"/>
      <c r="AK167" s="165"/>
      <c r="AL167" s="164"/>
      <c r="AM167" s="165"/>
      <c r="AN167" s="164"/>
      <c r="AO167" s="165"/>
      <c r="AP167" s="164"/>
      <c r="AQ167" s="165"/>
      <c r="AR167" s="164"/>
      <c r="AS167" s="165"/>
      <c r="AT167" s="164"/>
      <c r="AU167" s="165"/>
      <c r="AV167" s="164"/>
      <c r="AW167" s="165"/>
      <c r="AX167" s="166"/>
      <c r="AY167" s="165"/>
      <c r="AZ167" s="166"/>
      <c r="BA167" s="165"/>
    </row>
    <row r="168" spans="4:53" ht="20" thickBot="1" x14ac:dyDescent="0.3">
      <c r="D168" s="1"/>
      <c r="F168" s="167"/>
      <c r="G168" s="168"/>
      <c r="I168" s="169"/>
      <c r="J168" s="170"/>
      <c r="K168" s="171"/>
      <c r="L168" s="172" t="s">
        <v>0</v>
      </c>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4"/>
    </row>
    <row r="169" spans="4:53" x14ac:dyDescent="0.2">
      <c r="D169" s="1"/>
      <c r="I169" s="175" t="s">
        <v>524</v>
      </c>
    </row>
    <row r="170" spans="4:53" x14ac:dyDescent="0.2">
      <c r="D170" s="1"/>
      <c r="I170" s="176"/>
    </row>
  </sheetData>
  <mergeCells count="140">
    <mergeCell ref="AV165:AW167"/>
    <mergeCell ref="AX165:AY167"/>
    <mergeCell ref="AZ165:BA167"/>
    <mergeCell ref="L168:BA168"/>
    <mergeCell ref="AJ165:AK167"/>
    <mergeCell ref="AL165:AM167"/>
    <mergeCell ref="AN165:AO167"/>
    <mergeCell ref="AP165:AQ167"/>
    <mergeCell ref="AR165:AS167"/>
    <mergeCell ref="AT165:AU167"/>
    <mergeCell ref="X165:Y167"/>
    <mergeCell ref="Z165:AA167"/>
    <mergeCell ref="AB165:AC167"/>
    <mergeCell ref="AD165:AE167"/>
    <mergeCell ref="AF165:AG167"/>
    <mergeCell ref="AH165:AI167"/>
    <mergeCell ref="AY160:AY164"/>
    <mergeCell ref="AZ160:AZ164"/>
    <mergeCell ref="BA160:BA164"/>
    <mergeCell ref="F163:G168"/>
    <mergeCell ref="L165:M167"/>
    <mergeCell ref="N165:O167"/>
    <mergeCell ref="P165:Q167"/>
    <mergeCell ref="R165:S167"/>
    <mergeCell ref="T165:U167"/>
    <mergeCell ref="V165:W167"/>
    <mergeCell ref="AS160:AS164"/>
    <mergeCell ref="AT160:AT164"/>
    <mergeCell ref="AU160:AU164"/>
    <mergeCell ref="AV160:AV164"/>
    <mergeCell ref="AW160:AW164"/>
    <mergeCell ref="AX160:AX164"/>
    <mergeCell ref="AM160:AM164"/>
    <mergeCell ref="AN160:AN164"/>
    <mergeCell ref="AO160:AO164"/>
    <mergeCell ref="AP160:AP164"/>
    <mergeCell ref="AQ160:AQ164"/>
    <mergeCell ref="AR160:AR164"/>
    <mergeCell ref="AG160:AG164"/>
    <mergeCell ref="AH160:AH164"/>
    <mergeCell ref="AI160:AI164"/>
    <mergeCell ref="AJ160:AJ164"/>
    <mergeCell ref="AK160:AK164"/>
    <mergeCell ref="AL160:AL164"/>
    <mergeCell ref="AA160:AA164"/>
    <mergeCell ref="AB160:AB164"/>
    <mergeCell ref="AC160:AC164"/>
    <mergeCell ref="AD160:AD164"/>
    <mergeCell ref="AE160:AE164"/>
    <mergeCell ref="AF160:AF164"/>
    <mergeCell ref="U160:U164"/>
    <mergeCell ref="V160:V164"/>
    <mergeCell ref="W160:W164"/>
    <mergeCell ref="X160:X164"/>
    <mergeCell ref="Y160:Y164"/>
    <mergeCell ref="Z160:Z164"/>
    <mergeCell ref="O160:O164"/>
    <mergeCell ref="P160:P164"/>
    <mergeCell ref="Q160:Q164"/>
    <mergeCell ref="R160:R164"/>
    <mergeCell ref="S160:S164"/>
    <mergeCell ref="T160:T164"/>
    <mergeCell ref="AZ6:AZ10"/>
    <mergeCell ref="BA6:BA10"/>
    <mergeCell ref="A7:A10"/>
    <mergeCell ref="B7:B10"/>
    <mergeCell ref="C7:C10"/>
    <mergeCell ref="I160:I168"/>
    <mergeCell ref="J160:K168"/>
    <mergeCell ref="L160:L164"/>
    <mergeCell ref="M160:M164"/>
    <mergeCell ref="N160:N164"/>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67"/>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 t="s">
        <v>0</v>
      </c>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6"/>
    </row>
    <row r="3" spans="1:54" ht="16" customHeight="1" x14ac:dyDescent="0.2">
      <c r="E3" s="7" t="s">
        <v>545</v>
      </c>
      <c r="L3" s="10" t="s">
        <v>8</v>
      </c>
      <c r="M3" s="9"/>
      <c r="N3" s="8" t="s">
        <v>19</v>
      </c>
      <c r="O3" s="9"/>
      <c r="P3" s="10" t="s">
        <v>12</v>
      </c>
      <c r="Q3" s="9"/>
      <c r="R3" s="8" t="s">
        <v>18</v>
      </c>
      <c r="S3" s="9"/>
      <c r="T3" s="8" t="s">
        <v>7</v>
      </c>
      <c r="U3" s="9"/>
      <c r="V3" s="11" t="s">
        <v>21</v>
      </c>
      <c r="W3" s="9"/>
      <c r="X3" s="8" t="s">
        <v>9</v>
      </c>
      <c r="Y3" s="9"/>
      <c r="Z3" s="8" t="s">
        <v>13</v>
      </c>
      <c r="AA3" s="9"/>
      <c r="AB3" s="8" t="s">
        <v>17</v>
      </c>
      <c r="AC3" s="9"/>
      <c r="AD3" s="8" t="s">
        <v>20</v>
      </c>
      <c r="AE3" s="9"/>
      <c r="AF3" s="10" t="s">
        <v>22</v>
      </c>
      <c r="AG3" s="12"/>
      <c r="AH3" s="8" t="s">
        <v>2</v>
      </c>
      <c r="AI3" s="9"/>
      <c r="AJ3" s="10" t="s">
        <v>16</v>
      </c>
      <c r="AK3" s="9"/>
      <c r="AL3" s="8" t="s">
        <v>15</v>
      </c>
      <c r="AM3" s="9"/>
      <c r="AN3" s="8" t="s">
        <v>3</v>
      </c>
      <c r="AO3" s="9"/>
      <c r="AP3" s="8" t="s">
        <v>5</v>
      </c>
      <c r="AQ3" s="9"/>
      <c r="AR3" s="10" t="s">
        <v>10</v>
      </c>
      <c r="AS3" s="9"/>
      <c r="AT3" s="8" t="s">
        <v>4</v>
      </c>
      <c r="AU3" s="9"/>
      <c r="AV3" s="8" t="s">
        <v>11</v>
      </c>
      <c r="AW3" s="9"/>
      <c r="AX3" s="8" t="s">
        <v>14</v>
      </c>
      <c r="AY3" s="9"/>
      <c r="AZ3" s="8" t="s">
        <v>6</v>
      </c>
      <c r="BA3" s="9"/>
    </row>
    <row r="4" spans="1:54" ht="20" customHeight="1" x14ac:dyDescent="0.2">
      <c r="C4" s="13"/>
      <c r="E4" s="14"/>
      <c r="L4" s="15"/>
      <c r="M4" s="16"/>
      <c r="N4" s="15"/>
      <c r="O4" s="16"/>
      <c r="P4" s="15"/>
      <c r="Q4" s="16"/>
      <c r="R4" s="15"/>
      <c r="S4" s="16"/>
      <c r="T4" s="15"/>
      <c r="U4" s="16"/>
      <c r="V4" s="17"/>
      <c r="W4" s="16"/>
      <c r="X4" s="15"/>
      <c r="Y4" s="16"/>
      <c r="Z4" s="15"/>
      <c r="AA4" s="16"/>
      <c r="AB4" s="15"/>
      <c r="AC4" s="16"/>
      <c r="AD4" s="15"/>
      <c r="AE4" s="16"/>
      <c r="AF4" s="18"/>
      <c r="AG4" s="19"/>
      <c r="AH4" s="15"/>
      <c r="AI4" s="16"/>
      <c r="AJ4" s="15"/>
      <c r="AK4" s="16"/>
      <c r="AL4" s="15"/>
      <c r="AM4" s="16"/>
      <c r="AN4" s="15"/>
      <c r="AO4" s="16"/>
      <c r="AP4" s="15"/>
      <c r="AQ4" s="16"/>
      <c r="AR4" s="15"/>
      <c r="AS4" s="16"/>
      <c r="AT4" s="15"/>
      <c r="AU4" s="16"/>
      <c r="AV4" s="15"/>
      <c r="AW4" s="16"/>
      <c r="AX4" s="15"/>
      <c r="AY4" s="16"/>
      <c r="AZ4" s="15"/>
      <c r="BA4" s="16"/>
    </row>
    <row r="5" spans="1:54" ht="20" customHeight="1" thickBot="1" x14ac:dyDescent="0.25">
      <c r="B5" s="20"/>
      <c r="C5" s="21"/>
      <c r="E5" s="22" t="s">
        <v>23</v>
      </c>
      <c r="J5" s="2"/>
      <c r="K5" s="2"/>
      <c r="L5" s="23"/>
      <c r="M5" s="24"/>
      <c r="N5" s="23"/>
      <c r="O5" s="24"/>
      <c r="P5" s="23"/>
      <c r="Q5" s="24"/>
      <c r="R5" s="23"/>
      <c r="S5" s="24"/>
      <c r="T5" s="23"/>
      <c r="U5" s="24"/>
      <c r="V5" s="25"/>
      <c r="W5" s="24"/>
      <c r="X5" s="23"/>
      <c r="Y5" s="24"/>
      <c r="Z5" s="23"/>
      <c r="AA5" s="24"/>
      <c r="AB5" s="23"/>
      <c r="AC5" s="24"/>
      <c r="AD5" s="23"/>
      <c r="AE5" s="24"/>
      <c r="AF5" s="26"/>
      <c r="AG5" s="27"/>
      <c r="AH5" s="23"/>
      <c r="AI5" s="24"/>
      <c r="AJ5" s="23"/>
      <c r="AK5" s="24"/>
      <c r="AL5" s="23"/>
      <c r="AM5" s="24"/>
      <c r="AN5" s="23"/>
      <c r="AO5" s="24"/>
      <c r="AP5" s="23"/>
      <c r="AQ5" s="24"/>
      <c r="AR5" s="23"/>
      <c r="AS5" s="24"/>
      <c r="AT5" s="23"/>
      <c r="AU5" s="24"/>
      <c r="AV5" s="23"/>
      <c r="AW5" s="24"/>
      <c r="AX5" s="23"/>
      <c r="AY5" s="24"/>
      <c r="AZ5" s="23"/>
      <c r="BA5" s="24"/>
    </row>
    <row r="6" spans="1:54" ht="20" customHeight="1" x14ac:dyDescent="0.2">
      <c r="A6" s="28"/>
      <c r="B6" s="29"/>
      <c r="C6" s="30"/>
      <c r="E6" s="22"/>
      <c r="H6" s="31" t="s">
        <v>24</v>
      </c>
      <c r="I6" s="32" t="s">
        <v>25</v>
      </c>
      <c r="J6" s="33" t="s">
        <v>26</v>
      </c>
      <c r="K6" s="34" t="s">
        <v>27</v>
      </c>
      <c r="L6" s="39" t="s">
        <v>28</v>
      </c>
      <c r="M6" s="38" t="s">
        <v>29</v>
      </c>
      <c r="N6" s="37" t="s">
        <v>28</v>
      </c>
      <c r="O6" s="38" t="s">
        <v>29</v>
      </c>
      <c r="P6" s="37" t="s">
        <v>28</v>
      </c>
      <c r="Q6" s="38" t="s">
        <v>29</v>
      </c>
      <c r="R6" s="37" t="s">
        <v>28</v>
      </c>
      <c r="S6" s="38" t="s">
        <v>29</v>
      </c>
      <c r="T6" s="37" t="s">
        <v>28</v>
      </c>
      <c r="U6" s="38" t="s">
        <v>29</v>
      </c>
      <c r="V6" s="41" t="s">
        <v>28</v>
      </c>
      <c r="W6" s="38" t="s">
        <v>29</v>
      </c>
      <c r="X6" s="40" t="s">
        <v>28</v>
      </c>
      <c r="Y6" s="38" t="s">
        <v>29</v>
      </c>
      <c r="Z6" s="37" t="s">
        <v>28</v>
      </c>
      <c r="AA6" s="38" t="s">
        <v>29</v>
      </c>
      <c r="AB6" s="37" t="s">
        <v>28</v>
      </c>
      <c r="AC6" s="38" t="s">
        <v>29</v>
      </c>
      <c r="AD6" s="35" t="s">
        <v>28</v>
      </c>
      <c r="AE6" s="38" t="s">
        <v>29</v>
      </c>
      <c r="AF6" s="41" t="s">
        <v>28</v>
      </c>
      <c r="AG6" s="38" t="s">
        <v>29</v>
      </c>
      <c r="AH6" s="35" t="s">
        <v>28</v>
      </c>
      <c r="AI6" s="36" t="s">
        <v>29</v>
      </c>
      <c r="AJ6" s="39" t="s">
        <v>28</v>
      </c>
      <c r="AK6" s="38" t="s">
        <v>29</v>
      </c>
      <c r="AL6" s="37" t="s">
        <v>28</v>
      </c>
      <c r="AM6" s="38" t="s">
        <v>29</v>
      </c>
      <c r="AN6" s="37" t="s">
        <v>28</v>
      </c>
      <c r="AO6" s="38" t="s">
        <v>29</v>
      </c>
      <c r="AP6" s="37" t="s">
        <v>28</v>
      </c>
      <c r="AQ6" s="38" t="s">
        <v>29</v>
      </c>
      <c r="AR6" s="39" t="s">
        <v>28</v>
      </c>
      <c r="AS6" s="38" t="s">
        <v>29</v>
      </c>
      <c r="AT6" s="37" t="s">
        <v>28</v>
      </c>
      <c r="AU6" s="38" t="s">
        <v>29</v>
      </c>
      <c r="AV6" s="37" t="s">
        <v>28</v>
      </c>
      <c r="AW6" s="38" t="s">
        <v>29</v>
      </c>
      <c r="AX6" s="37" t="s">
        <v>28</v>
      </c>
      <c r="AY6" s="38" t="s">
        <v>29</v>
      </c>
      <c r="AZ6" s="37" t="s">
        <v>28</v>
      </c>
      <c r="BA6" s="38" t="s">
        <v>29</v>
      </c>
    </row>
    <row r="7" spans="1:54" ht="23" customHeight="1" thickBot="1" x14ac:dyDescent="0.25">
      <c r="A7" s="31" t="s">
        <v>30</v>
      </c>
      <c r="B7" s="31" t="s">
        <v>31</v>
      </c>
      <c r="C7" s="42" t="s">
        <v>32</v>
      </c>
      <c r="E7" s="43"/>
      <c r="H7" s="31"/>
      <c r="I7" s="44"/>
      <c r="J7" s="45"/>
      <c r="K7" s="46"/>
      <c r="L7" s="39"/>
      <c r="M7" s="38"/>
      <c r="N7" s="37"/>
      <c r="O7" s="38"/>
      <c r="P7" s="37"/>
      <c r="Q7" s="38"/>
      <c r="R7" s="37"/>
      <c r="S7" s="38"/>
      <c r="T7" s="37"/>
      <c r="U7" s="38"/>
      <c r="V7" s="41"/>
      <c r="W7" s="38"/>
      <c r="X7" s="49"/>
      <c r="Y7" s="38"/>
      <c r="Z7" s="37"/>
      <c r="AA7" s="38"/>
      <c r="AB7" s="37"/>
      <c r="AC7" s="38"/>
      <c r="AD7" s="47"/>
      <c r="AE7" s="38"/>
      <c r="AF7" s="41"/>
      <c r="AG7" s="38"/>
      <c r="AH7" s="47"/>
      <c r="AI7" s="48"/>
      <c r="AJ7" s="37"/>
      <c r="AK7" s="38"/>
      <c r="AL7" s="37"/>
      <c r="AM7" s="38"/>
      <c r="AN7" s="37"/>
      <c r="AO7" s="38"/>
      <c r="AP7" s="37"/>
      <c r="AQ7" s="38"/>
      <c r="AR7" s="39"/>
      <c r="AS7" s="38"/>
      <c r="AT7" s="37"/>
      <c r="AU7" s="38"/>
      <c r="AV7" s="37"/>
      <c r="AW7" s="38"/>
      <c r="AX7" s="37"/>
      <c r="AY7" s="38"/>
      <c r="AZ7" s="37"/>
      <c r="BA7" s="38"/>
    </row>
    <row r="8" spans="1:54" ht="23" customHeight="1" x14ac:dyDescent="0.2">
      <c r="A8" s="31"/>
      <c r="B8" s="31"/>
      <c r="C8" s="42"/>
      <c r="H8" s="31"/>
      <c r="I8" s="44"/>
      <c r="J8" s="45"/>
      <c r="K8" s="46"/>
      <c r="L8" s="39"/>
      <c r="M8" s="38"/>
      <c r="N8" s="37"/>
      <c r="O8" s="38"/>
      <c r="P8" s="37"/>
      <c r="Q8" s="38"/>
      <c r="R8" s="37"/>
      <c r="S8" s="38"/>
      <c r="T8" s="37"/>
      <c r="U8" s="38"/>
      <c r="V8" s="41"/>
      <c r="W8" s="38"/>
      <c r="X8" s="49"/>
      <c r="Y8" s="38"/>
      <c r="Z8" s="37"/>
      <c r="AA8" s="38"/>
      <c r="AB8" s="37"/>
      <c r="AC8" s="38"/>
      <c r="AD8" s="47"/>
      <c r="AE8" s="38"/>
      <c r="AF8" s="41"/>
      <c r="AG8" s="38"/>
      <c r="AH8" s="47"/>
      <c r="AI8" s="48"/>
      <c r="AJ8" s="37"/>
      <c r="AK8" s="38"/>
      <c r="AL8" s="37"/>
      <c r="AM8" s="38"/>
      <c r="AN8" s="37"/>
      <c r="AO8" s="38"/>
      <c r="AP8" s="37"/>
      <c r="AQ8" s="38"/>
      <c r="AR8" s="39"/>
      <c r="AS8" s="38"/>
      <c r="AT8" s="37"/>
      <c r="AU8" s="38"/>
      <c r="AV8" s="37"/>
      <c r="AW8" s="38"/>
      <c r="AX8" s="37"/>
      <c r="AY8" s="38"/>
      <c r="AZ8" s="37"/>
      <c r="BA8" s="38"/>
    </row>
    <row r="9" spans="1:54" ht="23" customHeight="1" x14ac:dyDescent="0.2">
      <c r="A9" s="31"/>
      <c r="B9" s="31"/>
      <c r="C9" s="42"/>
      <c r="H9" s="31"/>
      <c r="I9" s="44"/>
      <c r="J9" s="45"/>
      <c r="K9" s="46"/>
      <c r="L9" s="39"/>
      <c r="M9" s="38"/>
      <c r="N9" s="37"/>
      <c r="O9" s="38"/>
      <c r="P9" s="37"/>
      <c r="Q9" s="38"/>
      <c r="R9" s="37"/>
      <c r="S9" s="38"/>
      <c r="T9" s="37"/>
      <c r="U9" s="38"/>
      <c r="V9" s="41"/>
      <c r="W9" s="38"/>
      <c r="X9" s="49"/>
      <c r="Y9" s="38"/>
      <c r="Z9" s="37"/>
      <c r="AA9" s="38"/>
      <c r="AB9" s="37"/>
      <c r="AC9" s="38"/>
      <c r="AD9" s="47"/>
      <c r="AE9" s="38"/>
      <c r="AF9" s="41"/>
      <c r="AG9" s="38"/>
      <c r="AH9" s="47"/>
      <c r="AI9" s="48"/>
      <c r="AJ9" s="37"/>
      <c r="AK9" s="38"/>
      <c r="AL9" s="37"/>
      <c r="AM9" s="38"/>
      <c r="AN9" s="37"/>
      <c r="AO9" s="38"/>
      <c r="AP9" s="37"/>
      <c r="AQ9" s="38"/>
      <c r="AR9" s="39"/>
      <c r="AS9" s="38"/>
      <c r="AT9" s="37"/>
      <c r="AU9" s="38"/>
      <c r="AV9" s="37"/>
      <c r="AW9" s="38"/>
      <c r="AX9" s="37"/>
      <c r="AY9" s="38"/>
      <c r="AZ9" s="37"/>
      <c r="BA9" s="38"/>
    </row>
    <row r="10" spans="1:54" s="54" customFormat="1" ht="23" customHeight="1" thickBot="1" x14ac:dyDescent="0.25">
      <c r="A10" s="31"/>
      <c r="B10" s="31"/>
      <c r="C10" s="42"/>
      <c r="D10" s="50" t="s">
        <v>33</v>
      </c>
      <c r="E10" s="51" t="s">
        <v>34</v>
      </c>
      <c r="F10" s="51" t="s">
        <v>35</v>
      </c>
      <c r="G10" s="50" t="s">
        <v>36</v>
      </c>
      <c r="H10" s="31"/>
      <c r="I10" s="44"/>
      <c r="J10" s="45"/>
      <c r="K10" s="46"/>
      <c r="L10" s="40"/>
      <c r="M10" s="36"/>
      <c r="N10" s="35"/>
      <c r="O10" s="36"/>
      <c r="P10" s="35"/>
      <c r="Q10" s="36"/>
      <c r="R10" s="35"/>
      <c r="S10" s="36"/>
      <c r="T10" s="35"/>
      <c r="U10" s="36"/>
      <c r="V10" s="52"/>
      <c r="W10" s="36"/>
      <c r="X10" s="49"/>
      <c r="Y10" s="36"/>
      <c r="Z10" s="35"/>
      <c r="AA10" s="36"/>
      <c r="AB10" s="35"/>
      <c r="AC10" s="36"/>
      <c r="AD10" s="47"/>
      <c r="AE10" s="36"/>
      <c r="AF10" s="52"/>
      <c r="AG10" s="36"/>
      <c r="AH10" s="47"/>
      <c r="AI10" s="48"/>
      <c r="AJ10" s="35"/>
      <c r="AK10" s="36"/>
      <c r="AL10" s="35"/>
      <c r="AM10" s="36"/>
      <c r="AN10" s="35"/>
      <c r="AO10" s="36"/>
      <c r="AP10" s="35"/>
      <c r="AQ10" s="36"/>
      <c r="AR10" s="40"/>
      <c r="AS10" s="36"/>
      <c r="AT10" s="35"/>
      <c r="AU10" s="36"/>
      <c r="AV10" s="35"/>
      <c r="AW10" s="36"/>
      <c r="AX10" s="35"/>
      <c r="AY10" s="36"/>
      <c r="AZ10" s="35"/>
      <c r="BA10" s="36"/>
      <c r="BB10" s="53" t="s">
        <v>37</v>
      </c>
    </row>
    <row r="11" spans="1:54" s="54" customFormat="1" ht="20" customHeight="1" x14ac:dyDescent="0.2">
      <c r="A11" s="177"/>
      <c r="B11" s="56"/>
      <c r="C11" s="57"/>
      <c r="D11" s="58" t="s">
        <v>38</v>
      </c>
      <c r="E11" s="59" t="s">
        <v>39</v>
      </c>
      <c r="F11" s="59" t="s">
        <v>40</v>
      </c>
      <c r="G11" s="58">
        <v>2015</v>
      </c>
      <c r="H11" s="60"/>
      <c r="I11" s="61">
        <v>40</v>
      </c>
      <c r="J11" s="62" t="s">
        <v>41</v>
      </c>
      <c r="K11" s="63" t="s">
        <v>42</v>
      </c>
      <c r="L11" s="66"/>
      <c r="M11" s="65" t="str">
        <f t="shared" ref="M11:M74" si="0">IF((ISERROR((L11/$I11)*100)), "", IF(AND(NOT(ISERROR((L11/$I11)*100)),((L11/$I11)*100) &lt;&gt; 0), (L11/$I11)*100, ""))</f>
        <v/>
      </c>
      <c r="N11" s="64"/>
      <c r="O11" s="65" t="str">
        <f t="shared" ref="O11:O74" si="1">IF((ISERROR((N11/$I11)*100)), "", IF(AND(NOT(ISERROR((N11/$I11)*100)),((N11/$I11)*100) &lt;&gt; 0), (N11/$I11)*100, ""))</f>
        <v/>
      </c>
      <c r="P11" s="64"/>
      <c r="Q11" s="65" t="str">
        <f t="shared" ref="Q11:Q74" si="2">IF((ISERROR((P11/$I11)*100)), "", IF(AND(NOT(ISERROR((P11/$I11)*100)),((P11/$I11)*100) &lt;&gt; 0), (P11/$I11)*100, ""))</f>
        <v/>
      </c>
      <c r="R11" s="64"/>
      <c r="S11" s="65" t="str">
        <f t="shared" ref="S11:S74" si="3">IF((ISERROR((R11/$I11)*100)), "", IF(AND(NOT(ISERROR((R11/$I11)*100)),((R11/$I11)*100) &lt;&gt; 0), (R11/$I11)*100, ""))</f>
        <v/>
      </c>
      <c r="T11" s="64"/>
      <c r="U11" s="65" t="str">
        <f t="shared" ref="U11:Y54" si="4">IF((ISERROR((T11/$I11)*100)), "", IF(AND(NOT(ISERROR((T11/$I11)*100)),((T11/$I11)*100) &lt;&gt; 0), (T11/$I11)*100, ""))</f>
        <v/>
      </c>
      <c r="V11" s="67"/>
      <c r="W11" s="68" t="str">
        <f t="shared" ref="W11:W74" si="5">IF((ISERROR((V11/$I11)*100)), "", IF(AND(NOT(ISERROR((V11/$I11)*100)),((V11/$I11)*100) &lt;&gt; 0), (V11/$I11)*100, ""))</f>
        <v/>
      </c>
      <c r="X11" s="66"/>
      <c r="Y11" s="65" t="str">
        <f>IF((ISERROR((X11/$I11)*100)), "", IF(AND(NOT(ISERROR((X11/$I11)*100)),((X11/$I11)*100) &lt;&gt; 0), (X11/$I11)*100, ""))</f>
        <v/>
      </c>
      <c r="Z11" s="64"/>
      <c r="AA11" s="65" t="str">
        <f>IF((ISERROR((Z11/$I11)*100)), "", IF(AND(NOT(ISERROR((Z11/$I11)*100)),((Z11/$I11)*100) &lt;&gt; 0), (Z11/$I11)*100, ""))</f>
        <v/>
      </c>
      <c r="AB11" s="64"/>
      <c r="AC11" s="65" t="str">
        <f>IF((ISERROR((AB11/$I11)*100)), "", IF(AND(NOT(ISERROR((AB11/$I11)*100)),((AB11/$I11)*100) &lt;&gt; 0), (AB11/$I11)*100, ""))</f>
        <v/>
      </c>
      <c r="AD11" s="64"/>
      <c r="AE11" s="65" t="str">
        <f>IF((ISERROR((AD11/$I11)*100)), "", IF(AND(NOT(ISERROR((AD11/$I11)*100)),((AD11/$I11)*100) &lt;&gt; 0), (AD11/$I11)*100, ""))</f>
        <v/>
      </c>
      <c r="AF11" s="67"/>
      <c r="AG11" s="68" t="str">
        <f t="shared" ref="AG11:AG74" si="6">IF((ISERROR((AF11/$I11)*100)), "", IF(AND(NOT(ISERROR((AF11/$I11)*100)),((AF11/$I11)*100) &lt;&gt; 0), (AF11/$I11)*100, ""))</f>
        <v/>
      </c>
      <c r="AH11" s="64"/>
      <c r="AI11" s="65" t="str">
        <f>IF((ISERROR((AH11/$I11)*100)), "", IF(AND(NOT(ISERROR((AH11/$I11)*100)),((AH11/$I11)*100) &lt;&gt; 0), (AH11/$I11)*100, ""))</f>
        <v/>
      </c>
      <c r="AJ11" s="64"/>
      <c r="AK11" s="65" t="str">
        <f t="shared" ref="AK11:AK74" si="7">IF((ISERROR((AJ11/$I11)*100)), "", IF(AND(NOT(ISERROR((AJ11/$I11)*100)),((AJ11/$I11)*100) &lt;&gt; 0), (AJ11/$I11)*100, ""))</f>
        <v/>
      </c>
      <c r="AL11" s="64"/>
      <c r="AM11" s="65" t="str">
        <f>IF((ISERROR((AL11/$I11)*100)), "", IF(AND(NOT(ISERROR((AL11/$I11)*100)),((AL11/$I11)*100) &lt;&gt; 0), (AL11/$I11)*100, ""))</f>
        <v/>
      </c>
      <c r="AN11" s="64"/>
      <c r="AO11" s="65" t="str">
        <f>IF((ISERROR((AN11/$I11)*100)), "", IF(AND(NOT(ISERROR((AN11/$I11)*100)),((AN11/$I11)*100) &lt;&gt; 0), (AN11/$I11)*100, ""))</f>
        <v/>
      </c>
      <c r="AP11" s="64"/>
      <c r="AQ11" s="65" t="str">
        <f t="shared" ref="AQ11:AQ74" si="8">IF((ISERROR((AP11/$I11)*100)), "", IF(AND(NOT(ISERROR((AP11/$I11)*100)),((AP11/$I11)*100) &lt;&gt; 0), (AP11/$I11)*100, ""))</f>
        <v/>
      </c>
      <c r="AR11" s="66"/>
      <c r="AS11" s="65" t="str">
        <f t="shared" ref="AS11:AS74" si="9">IF((ISERROR((AR11/$I11)*100)), "", IF(AND(NOT(ISERROR((AR11/$I11)*100)),((AR11/$I11)*100) &lt;&gt; 0), (AR11/$I11)*100, ""))</f>
        <v/>
      </c>
      <c r="AT11" s="64"/>
      <c r="AU11" s="65" t="str">
        <f t="shared" ref="AU11" si="10">IF((ISERROR((AT11/$I11)*100)), "", IF(AND(NOT(ISERROR((AT11/$I11)*100)),((AT11/$I11)*100) &lt;&gt; 0), (AT11/$I11)*100, ""))</f>
        <v/>
      </c>
      <c r="AV11" s="64"/>
      <c r="AW11" s="65" t="str">
        <f t="shared" ref="AW11:AW74" si="11">IF((ISERROR((AV11/$I11)*100)), "", IF(AND(NOT(ISERROR((AV11/$I11)*100)),((AV11/$I11)*100) &lt;&gt; 0), (AV11/$I11)*100, ""))</f>
        <v/>
      </c>
      <c r="AX11" s="64"/>
      <c r="AY11" s="65" t="str">
        <f t="shared" ref="AY11:AY74" si="12">IF((ISERROR((AX11/$I11)*100)), "", IF(AND(NOT(ISERROR((AX11/$I11)*100)),((AX11/$I11)*100) &lt;&gt; 0), (AX11/$I11)*100, ""))</f>
        <v/>
      </c>
      <c r="AZ11" s="64"/>
      <c r="BA11" s="65" t="str">
        <f t="shared" ref="BA11:BA74" si="13">IF((ISERROR((AZ11/$I11)*100)), "", IF(AND(NOT(ISERROR((AZ11/$I11)*100)),((AZ11/$I11)*100) &lt;&gt; 0), (AZ11/$I11)*100, ""))</f>
        <v/>
      </c>
      <c r="BB11" s="69" t="s">
        <v>43</v>
      </c>
    </row>
    <row r="12" spans="1:54" ht="20" customHeight="1" x14ac:dyDescent="0.2">
      <c r="A12" s="178"/>
      <c r="B12" s="84"/>
      <c r="C12" s="72"/>
      <c r="D12" s="73" t="s">
        <v>38</v>
      </c>
      <c r="E12" s="74" t="s">
        <v>44</v>
      </c>
      <c r="F12" s="74" t="s">
        <v>45</v>
      </c>
      <c r="G12" s="73">
        <v>2008</v>
      </c>
      <c r="H12" s="75">
        <v>165</v>
      </c>
      <c r="I12" s="76">
        <v>107</v>
      </c>
      <c r="J12" s="77" t="s">
        <v>46</v>
      </c>
      <c r="K12" s="78"/>
      <c r="L12" s="79"/>
      <c r="M12" s="80" t="str">
        <f t="shared" si="0"/>
        <v/>
      </c>
      <c r="N12" s="79"/>
      <c r="O12" s="80" t="str">
        <f t="shared" si="1"/>
        <v/>
      </c>
      <c r="P12" s="79"/>
      <c r="Q12" s="80" t="str">
        <f t="shared" si="2"/>
        <v/>
      </c>
      <c r="R12" s="79"/>
      <c r="S12" s="80" t="str">
        <f t="shared" si="3"/>
        <v/>
      </c>
      <c r="T12" s="79">
        <v>1</v>
      </c>
      <c r="U12" s="80">
        <f t="shared" si="4"/>
        <v>0.93457943925233633</v>
      </c>
      <c r="V12" s="90">
        <v>1</v>
      </c>
      <c r="W12" s="80">
        <f t="shared" si="5"/>
        <v>0.93457943925233633</v>
      </c>
      <c r="X12" s="79"/>
      <c r="Y12" s="80" t="str">
        <f t="shared" ref="Y12:Y73" si="14">IF((ISERROR((X12/$I12)*100)), "", IF(AND(NOT(ISERROR((X12/$I12)*100)),((X12/$I12)*100) &lt;&gt; 0), (X12/$I12)*100, ""))</f>
        <v/>
      </c>
      <c r="Z12" s="81"/>
      <c r="AA12" s="82" t="str">
        <f t="shared" ref="AA12:AA73" si="15">IF((ISERROR((Z12/$I12)*100)), "", IF(AND(NOT(ISERROR((Z12/$I12)*100)),((Z12/$I12)*100) &lt;&gt; 0), (Z12/$I12)*100, ""))</f>
        <v/>
      </c>
      <c r="AB12" s="81"/>
      <c r="AC12" s="82" t="str">
        <f t="shared" ref="AC12:AC73" si="16">IF((ISERROR((AB12/$I12)*100)), "", IF(AND(NOT(ISERROR((AB12/$I12)*100)),((AB12/$I12)*100) &lt;&gt; 0), (AB12/$I12)*100, ""))</f>
        <v/>
      </c>
      <c r="AD12" s="81"/>
      <c r="AE12" s="82" t="str">
        <f t="shared" ref="AE12:AE73" si="17">IF((ISERROR((AD12/$I12)*100)), "", IF(AND(NOT(ISERROR((AD12/$I12)*100)),((AD12/$I12)*100) &lt;&gt; 0), (AD12/$I12)*100, ""))</f>
        <v/>
      </c>
      <c r="AF12" s="83"/>
      <c r="AG12" s="80" t="str">
        <f t="shared" si="6"/>
        <v/>
      </c>
      <c r="AH12" s="79"/>
      <c r="AI12" s="80" t="str">
        <f>IF((ISERROR((AH12/$I12)*100)), "", IF(AND(NOT(ISERROR((AH12/$I12)*100)),((AH12/$I12)*100) &lt;&gt; 0), (AH12/$I12)*100, ""))</f>
        <v/>
      </c>
      <c r="AJ12" s="79"/>
      <c r="AK12" s="80" t="str">
        <f t="shared" si="7"/>
        <v/>
      </c>
      <c r="AL12" s="79">
        <v>1</v>
      </c>
      <c r="AM12" s="80">
        <f t="shared" ref="AM12:AM73" si="18">IF((ISERROR((AL12/$I12)*100)), "", IF(AND(NOT(ISERROR((AL12/$I12)*100)),((AL12/$I12)*100) &lt;&gt; 0), (AL12/$I12)*100, ""))</f>
        <v>0.93457943925233633</v>
      </c>
      <c r="AN12" s="79"/>
      <c r="AO12" s="80" t="str">
        <f t="shared" ref="AO12:AU149" si="19">IF((ISERROR((AN12/$I12)*100)), "", IF(AND(NOT(ISERROR((AN12/$I12)*100)),((AN12/$I12)*100) &lt;&gt; 0), (AN12/$I12)*100, ""))</f>
        <v/>
      </c>
      <c r="AP12" s="81"/>
      <c r="AQ12" s="82" t="str">
        <f t="shared" si="8"/>
        <v/>
      </c>
      <c r="AR12" s="81"/>
      <c r="AS12" s="82" t="str">
        <f t="shared" si="9"/>
        <v/>
      </c>
      <c r="AT12" s="81"/>
      <c r="AU12" s="82" t="str">
        <f t="shared" si="19"/>
        <v/>
      </c>
      <c r="AV12" s="81"/>
      <c r="AW12" s="82" t="str">
        <f t="shared" si="11"/>
        <v/>
      </c>
      <c r="AX12" s="81"/>
      <c r="AY12" s="82" t="str">
        <f t="shared" si="12"/>
        <v/>
      </c>
      <c r="AZ12" s="81"/>
      <c r="BA12" s="82" t="str">
        <f t="shared" si="13"/>
        <v/>
      </c>
      <c r="BB12" s="1" t="s">
        <v>47</v>
      </c>
    </row>
    <row r="13" spans="1:54" ht="20" customHeight="1" x14ac:dyDescent="0.2">
      <c r="A13" s="178"/>
      <c r="B13" s="71"/>
      <c r="C13" s="73"/>
      <c r="D13" s="92" t="s">
        <v>52</v>
      </c>
      <c r="E13" s="93" t="s">
        <v>53</v>
      </c>
      <c r="F13" s="93" t="s">
        <v>54</v>
      </c>
      <c r="G13" s="92">
        <v>2016</v>
      </c>
      <c r="H13" s="94">
        <v>22</v>
      </c>
      <c r="I13" s="87"/>
      <c r="J13" s="88"/>
      <c r="K13" s="89"/>
      <c r="L13" s="79"/>
      <c r="M13" s="80" t="str">
        <f t="shared" si="0"/>
        <v/>
      </c>
      <c r="N13" s="79"/>
      <c r="O13" s="80" t="str">
        <f t="shared" si="1"/>
        <v/>
      </c>
      <c r="P13" s="79"/>
      <c r="Q13" s="80" t="str">
        <f t="shared" si="2"/>
        <v/>
      </c>
      <c r="R13" s="79"/>
      <c r="S13" s="80" t="str">
        <f t="shared" si="3"/>
        <v/>
      </c>
      <c r="T13" s="79"/>
      <c r="U13" s="80" t="str">
        <f t="shared" si="4"/>
        <v/>
      </c>
      <c r="V13" s="90"/>
      <c r="W13" s="80" t="str">
        <f t="shared" si="5"/>
        <v/>
      </c>
      <c r="X13" s="79"/>
      <c r="Y13" s="80" t="str">
        <f t="shared" si="14"/>
        <v/>
      </c>
      <c r="Z13" s="79"/>
      <c r="AA13" s="80" t="str">
        <f t="shared" si="15"/>
        <v/>
      </c>
      <c r="AB13" s="79"/>
      <c r="AC13" s="80" t="str">
        <f t="shared" si="16"/>
        <v/>
      </c>
      <c r="AD13" s="79"/>
      <c r="AE13" s="80" t="str">
        <f t="shared" si="17"/>
        <v/>
      </c>
      <c r="AF13" s="90"/>
      <c r="AG13" s="80" t="str">
        <f t="shared" si="6"/>
        <v/>
      </c>
      <c r="AH13" s="79"/>
      <c r="AI13" s="80" t="str">
        <f t="shared" ref="AI13:AI98" si="20">IF((ISERROR((AH13/$I13)*100)), "", IF(AND(NOT(ISERROR((AH13/$I13)*100)),((AH13/$I13)*100) &lt;&gt; 0), (AH13/$I13)*100, ""))</f>
        <v/>
      </c>
      <c r="AJ13" s="79"/>
      <c r="AK13" s="80" t="str">
        <f t="shared" si="7"/>
        <v/>
      </c>
      <c r="AL13" s="79"/>
      <c r="AM13" s="80" t="str">
        <f t="shared" si="18"/>
        <v/>
      </c>
      <c r="AN13" s="79"/>
      <c r="AO13" s="80" t="str">
        <f t="shared" si="19"/>
        <v/>
      </c>
      <c r="AP13" s="79"/>
      <c r="AQ13" s="80" t="str">
        <f t="shared" si="8"/>
        <v/>
      </c>
      <c r="AR13" s="79"/>
      <c r="AS13" s="80" t="str">
        <f t="shared" si="9"/>
        <v/>
      </c>
      <c r="AT13" s="79"/>
      <c r="AU13" s="80" t="str">
        <f t="shared" si="19"/>
        <v/>
      </c>
      <c r="AV13" s="79"/>
      <c r="AW13" s="80" t="str">
        <f t="shared" si="11"/>
        <v/>
      </c>
      <c r="AX13" s="79"/>
      <c r="AY13" s="80" t="str">
        <f t="shared" si="12"/>
        <v/>
      </c>
      <c r="AZ13" s="79"/>
      <c r="BA13" s="80" t="str">
        <f t="shared" si="13"/>
        <v/>
      </c>
    </row>
    <row r="14" spans="1:54" customFormat="1" ht="20" customHeight="1" x14ac:dyDescent="0.2">
      <c r="A14" s="179"/>
      <c r="B14" s="84"/>
      <c r="C14" s="85"/>
      <c r="D14" s="73" t="s">
        <v>38</v>
      </c>
      <c r="E14" s="74" t="s">
        <v>48</v>
      </c>
      <c r="F14" s="74" t="s">
        <v>49</v>
      </c>
      <c r="G14" s="73">
        <v>2016</v>
      </c>
      <c r="H14" s="86"/>
      <c r="I14" s="87">
        <v>12</v>
      </c>
      <c r="J14" s="88" t="s">
        <v>50</v>
      </c>
      <c r="K14" s="89"/>
      <c r="L14" s="79"/>
      <c r="M14" s="80" t="str">
        <f t="shared" si="0"/>
        <v/>
      </c>
      <c r="N14" s="79"/>
      <c r="O14" s="80" t="str">
        <f t="shared" si="1"/>
        <v/>
      </c>
      <c r="P14" s="79"/>
      <c r="Q14" s="80" t="str">
        <f t="shared" si="2"/>
        <v/>
      </c>
      <c r="R14" s="79"/>
      <c r="S14" s="80" t="str">
        <f t="shared" si="3"/>
        <v/>
      </c>
      <c r="T14" s="79"/>
      <c r="U14" s="80" t="str">
        <f t="shared" si="4"/>
        <v/>
      </c>
      <c r="V14" s="90"/>
      <c r="W14" s="80" t="str">
        <f t="shared" si="5"/>
        <v/>
      </c>
      <c r="X14" s="79"/>
      <c r="Y14" s="80" t="str">
        <f>IF((ISERROR((X14/$I14)*100)), "", IF(AND(NOT(ISERROR((X14/$I14)*100)),((X14/$I14)*100) &lt;&gt; 0), (X14/$I14)*100, ""))</f>
        <v/>
      </c>
      <c r="Z14" s="79"/>
      <c r="AA14" s="80" t="str">
        <f>IF((ISERROR((Z14/$I14)*100)), "", IF(AND(NOT(ISERROR((Z14/$I14)*100)),((Z14/$I14)*100) &lt;&gt; 0), (Z14/$I14)*100, ""))</f>
        <v/>
      </c>
      <c r="AB14" s="79"/>
      <c r="AC14" s="80" t="str">
        <f>IF((ISERROR((AB14/$I14)*100)), "", IF(AND(NOT(ISERROR((AB14/$I14)*100)),((AB14/$I14)*100) &lt;&gt; 0), (AB14/$I14)*100, ""))</f>
        <v/>
      </c>
      <c r="AD14" s="79"/>
      <c r="AE14" s="80" t="str">
        <f>IF((ISERROR((AD14/$I14)*100)), "", IF(AND(NOT(ISERROR((AD14/$I14)*100)),((AD14/$I14)*100) &lt;&gt; 0), (AD14/$I14)*100, ""))</f>
        <v/>
      </c>
      <c r="AF14" s="90"/>
      <c r="AG14" s="80" t="str">
        <f t="shared" si="6"/>
        <v/>
      </c>
      <c r="AH14" s="79"/>
      <c r="AI14" s="80" t="str">
        <f>IF((ISERROR((AH14/$I14)*100)), "", IF(AND(NOT(ISERROR((AH14/$I14)*100)),((AH14/$I14)*100) &lt;&gt; 0), (AH14/$I14)*100, ""))</f>
        <v/>
      </c>
      <c r="AJ14" s="79"/>
      <c r="AK14" s="80" t="str">
        <f t="shared" si="7"/>
        <v/>
      </c>
      <c r="AL14" s="79"/>
      <c r="AM14" s="80" t="str">
        <f>IF((ISERROR((AL14/$I14)*100)), "", IF(AND(NOT(ISERROR((AL14/$I14)*100)),((AL14/$I14)*100) &lt;&gt; 0), (AL14/$I14)*100, ""))</f>
        <v/>
      </c>
      <c r="AN14" s="79"/>
      <c r="AO14" s="80" t="str">
        <f>IF((ISERROR((AN14/$I14)*100)), "", IF(AND(NOT(ISERROR((AN14/$I14)*100)),((AN14/$I14)*100) &lt;&gt; 0), (AN14/$I14)*100, ""))</f>
        <v/>
      </c>
      <c r="AP14" s="79"/>
      <c r="AQ14" s="80" t="str">
        <f t="shared" si="8"/>
        <v/>
      </c>
      <c r="AR14" s="79"/>
      <c r="AS14" s="80" t="str">
        <f t="shared" si="9"/>
        <v/>
      </c>
      <c r="AT14" s="79"/>
      <c r="AU14" s="80" t="str">
        <f t="shared" si="19"/>
        <v/>
      </c>
      <c r="AV14" s="79"/>
      <c r="AW14" s="80" t="str">
        <f t="shared" si="11"/>
        <v/>
      </c>
      <c r="AX14" s="79"/>
      <c r="AY14" s="80" t="str">
        <f t="shared" si="12"/>
        <v/>
      </c>
      <c r="AZ14" s="79"/>
      <c r="BA14" s="80" t="str">
        <f t="shared" si="13"/>
        <v/>
      </c>
      <c r="BB14" s="1" t="s">
        <v>51</v>
      </c>
    </row>
    <row r="15" spans="1:54" customFormat="1" ht="20" customHeight="1" x14ac:dyDescent="0.2">
      <c r="A15" s="179"/>
      <c r="B15" s="71"/>
      <c r="C15" s="72"/>
      <c r="D15" s="73" t="s">
        <v>38</v>
      </c>
      <c r="E15" s="74" t="s">
        <v>525</v>
      </c>
      <c r="F15" s="74" t="s">
        <v>526</v>
      </c>
      <c r="G15" s="73">
        <v>2012</v>
      </c>
      <c r="H15" s="86"/>
      <c r="I15" s="87">
        <v>70</v>
      </c>
      <c r="J15" s="88" t="s">
        <v>57</v>
      </c>
      <c r="K15" s="89" t="s">
        <v>58</v>
      </c>
      <c r="L15" s="79"/>
      <c r="M15" s="80"/>
      <c r="N15" s="79"/>
      <c r="O15" s="80"/>
      <c r="P15" s="79"/>
      <c r="Q15" s="80"/>
      <c r="R15" s="79"/>
      <c r="S15" s="80"/>
      <c r="T15" s="79">
        <v>9</v>
      </c>
      <c r="U15" s="80">
        <f t="shared" si="4"/>
        <v>12.857142857142856</v>
      </c>
      <c r="V15" s="90">
        <v>101</v>
      </c>
      <c r="W15" s="80">
        <f t="shared" si="4"/>
        <v>144.28571428571428</v>
      </c>
      <c r="X15" s="79">
        <v>8</v>
      </c>
      <c r="Y15" s="80">
        <f t="shared" si="4"/>
        <v>11.428571428571429</v>
      </c>
      <c r="Z15" s="79"/>
      <c r="AA15" s="80"/>
      <c r="AB15" s="79"/>
      <c r="AC15" s="80"/>
      <c r="AD15" s="79"/>
      <c r="AE15" s="80"/>
      <c r="AF15" s="90">
        <v>31</v>
      </c>
      <c r="AG15" s="80">
        <f t="shared" si="6"/>
        <v>44.285714285714285</v>
      </c>
      <c r="AH15" s="79">
        <v>10</v>
      </c>
      <c r="AI15" s="80">
        <f t="shared" ref="AI15" si="21">IF((ISERROR((AH15/$I15)*100)), "", IF(AND(NOT(ISERROR((AH15/$I15)*100)),((AH15/$I15)*100) &lt;&gt; 0), (AH15/$I15)*100, ""))</f>
        <v>14.285714285714285</v>
      </c>
      <c r="AJ15" s="79"/>
      <c r="AK15" s="80"/>
      <c r="AL15" s="79"/>
      <c r="AM15" s="80"/>
      <c r="AN15" s="79"/>
      <c r="AO15" s="80"/>
      <c r="AP15" s="79">
        <v>1</v>
      </c>
      <c r="AQ15" s="80">
        <f t="shared" si="8"/>
        <v>1.4285714285714286</v>
      </c>
      <c r="AR15" s="79"/>
      <c r="AS15" s="80"/>
      <c r="AT15" s="79">
        <v>3</v>
      </c>
      <c r="AU15" s="80">
        <f t="shared" si="19"/>
        <v>4.2857142857142856</v>
      </c>
      <c r="AV15" s="79"/>
      <c r="AW15" s="80"/>
      <c r="AX15" s="79"/>
      <c r="AY15" s="80"/>
      <c r="AZ15" s="79"/>
      <c r="BA15" s="80"/>
      <c r="BB15" s="1" t="s">
        <v>59</v>
      </c>
    </row>
    <row r="16" spans="1:54" customFormat="1" ht="20" customHeight="1" x14ac:dyDescent="0.2">
      <c r="A16" s="180"/>
      <c r="B16" s="84"/>
      <c r="C16" s="73"/>
      <c r="D16" s="73" t="s">
        <v>38</v>
      </c>
      <c r="E16" s="74" t="s">
        <v>60</v>
      </c>
      <c r="F16" s="74" t="s">
        <v>61</v>
      </c>
      <c r="G16" s="73">
        <v>1984</v>
      </c>
      <c r="H16" s="75"/>
      <c r="I16" s="181"/>
      <c r="J16" s="182" t="s">
        <v>62</v>
      </c>
      <c r="K16" s="183" t="s">
        <v>63</v>
      </c>
      <c r="L16" s="79"/>
      <c r="M16" s="80"/>
      <c r="N16" s="79"/>
      <c r="O16" s="80"/>
      <c r="P16" s="79"/>
      <c r="Q16" s="80"/>
      <c r="R16" s="79"/>
      <c r="S16" s="80"/>
      <c r="T16" s="79"/>
      <c r="U16" s="80"/>
      <c r="V16" s="90"/>
      <c r="W16" s="80"/>
      <c r="X16" s="96"/>
      <c r="Y16" s="97"/>
      <c r="Z16" s="79"/>
      <c r="AA16" s="80"/>
      <c r="AB16" s="79"/>
      <c r="AC16" s="80"/>
      <c r="AD16" s="79"/>
      <c r="AE16" s="80"/>
      <c r="AF16" s="90"/>
      <c r="AG16" s="80"/>
      <c r="AH16" s="79"/>
      <c r="AI16" s="80"/>
      <c r="AJ16" s="79"/>
      <c r="AK16" s="80"/>
      <c r="AL16" s="79"/>
      <c r="AM16" s="80"/>
      <c r="AN16" s="79"/>
      <c r="AO16" s="80"/>
      <c r="AP16" s="79"/>
      <c r="AQ16" s="80"/>
      <c r="AR16" s="79"/>
      <c r="AS16" s="80"/>
      <c r="AT16" s="79"/>
      <c r="AU16" s="80"/>
      <c r="AV16" s="79"/>
      <c r="AW16" s="80"/>
      <c r="AX16" s="79"/>
      <c r="AY16" s="80"/>
      <c r="AZ16" s="79"/>
      <c r="BA16" s="80"/>
      <c r="BB16" s="1"/>
    </row>
    <row r="17" spans="1:54" ht="20" customHeight="1" x14ac:dyDescent="0.2">
      <c r="A17" s="178"/>
      <c r="B17" s="84"/>
      <c r="C17" s="73"/>
      <c r="D17" s="92"/>
      <c r="E17" s="93" t="s">
        <v>297</v>
      </c>
      <c r="F17" s="93" t="s">
        <v>298</v>
      </c>
      <c r="G17" s="92">
        <v>1997</v>
      </c>
      <c r="H17" s="94"/>
      <c r="I17" s="87"/>
      <c r="J17" s="88"/>
      <c r="K17" s="89"/>
      <c r="L17" s="79"/>
      <c r="M17" s="80" t="str">
        <f t="shared" si="0"/>
        <v/>
      </c>
      <c r="N17" s="79"/>
      <c r="O17" s="80" t="str">
        <f t="shared" si="1"/>
        <v/>
      </c>
      <c r="P17" s="79"/>
      <c r="Q17" s="80" t="str">
        <f t="shared" si="2"/>
        <v/>
      </c>
      <c r="R17" s="79"/>
      <c r="S17" s="80" t="str">
        <f t="shared" si="3"/>
        <v/>
      </c>
      <c r="T17" s="79"/>
      <c r="U17" s="80" t="str">
        <f t="shared" si="4"/>
        <v/>
      </c>
      <c r="V17" s="90"/>
      <c r="W17" s="80" t="str">
        <f t="shared" si="5"/>
        <v/>
      </c>
      <c r="X17" s="79"/>
      <c r="Y17" s="80" t="str">
        <f t="shared" si="14"/>
        <v/>
      </c>
      <c r="Z17" s="79"/>
      <c r="AA17" s="80" t="str">
        <f t="shared" si="15"/>
        <v/>
      </c>
      <c r="AB17" s="79"/>
      <c r="AC17" s="80" t="str">
        <f t="shared" si="16"/>
        <v/>
      </c>
      <c r="AD17" s="79"/>
      <c r="AE17" s="80" t="str">
        <f t="shared" si="17"/>
        <v/>
      </c>
      <c r="AF17" s="90"/>
      <c r="AG17" s="80" t="str">
        <f t="shared" si="6"/>
        <v/>
      </c>
      <c r="AH17" s="79"/>
      <c r="AI17" s="80" t="str">
        <f t="shared" si="20"/>
        <v/>
      </c>
      <c r="AJ17" s="79"/>
      <c r="AK17" s="80" t="str">
        <f t="shared" si="7"/>
        <v/>
      </c>
      <c r="AL17" s="79"/>
      <c r="AM17" s="80" t="str">
        <f t="shared" si="18"/>
        <v/>
      </c>
      <c r="AN17" s="79"/>
      <c r="AO17" s="80" t="str">
        <f t="shared" si="19"/>
        <v/>
      </c>
      <c r="AP17" s="79"/>
      <c r="AQ17" s="80" t="str">
        <f t="shared" si="8"/>
        <v/>
      </c>
      <c r="AR17" s="79"/>
      <c r="AS17" s="80" t="str">
        <f t="shared" si="9"/>
        <v/>
      </c>
      <c r="AT17" s="79"/>
      <c r="AU17" s="80" t="str">
        <f t="shared" si="19"/>
        <v/>
      </c>
      <c r="AV17" s="79"/>
      <c r="AW17" s="80" t="str">
        <f t="shared" si="11"/>
        <v/>
      </c>
      <c r="AX17" s="79"/>
      <c r="AY17" s="80" t="str">
        <f t="shared" si="12"/>
        <v/>
      </c>
      <c r="AZ17" s="79"/>
      <c r="BA17" s="80" t="str">
        <f t="shared" si="13"/>
        <v/>
      </c>
    </row>
    <row r="18" spans="1:54" ht="20" customHeight="1" x14ac:dyDescent="0.2">
      <c r="A18" s="178"/>
      <c r="B18" s="71"/>
      <c r="C18" s="73"/>
      <c r="D18" s="92" t="s">
        <v>52</v>
      </c>
      <c r="E18" s="93" t="s">
        <v>64</v>
      </c>
      <c r="F18" s="93" t="s">
        <v>65</v>
      </c>
      <c r="G18" s="92">
        <v>2004</v>
      </c>
      <c r="H18" s="94">
        <v>21</v>
      </c>
      <c r="I18" s="87"/>
      <c r="J18" s="88"/>
      <c r="K18" s="89"/>
      <c r="L18" s="79"/>
      <c r="M18" s="80" t="str">
        <f t="shared" si="0"/>
        <v/>
      </c>
      <c r="N18" s="79"/>
      <c r="O18" s="80" t="str">
        <f t="shared" si="1"/>
        <v/>
      </c>
      <c r="P18" s="79"/>
      <c r="Q18" s="80" t="str">
        <f t="shared" si="2"/>
        <v/>
      </c>
      <c r="R18" s="79"/>
      <c r="S18" s="80" t="str">
        <f t="shared" si="3"/>
        <v/>
      </c>
      <c r="T18" s="79"/>
      <c r="U18" s="80" t="str">
        <f t="shared" si="4"/>
        <v/>
      </c>
      <c r="V18" s="90"/>
      <c r="W18" s="80" t="str">
        <f t="shared" si="5"/>
        <v/>
      </c>
      <c r="X18" s="79"/>
      <c r="Y18" s="80" t="str">
        <f t="shared" si="14"/>
        <v/>
      </c>
      <c r="Z18" s="79"/>
      <c r="AA18" s="80" t="str">
        <f t="shared" si="15"/>
        <v/>
      </c>
      <c r="AB18" s="79"/>
      <c r="AC18" s="80" t="str">
        <f t="shared" si="16"/>
        <v/>
      </c>
      <c r="AD18" s="79"/>
      <c r="AE18" s="80" t="str">
        <f t="shared" si="17"/>
        <v/>
      </c>
      <c r="AF18" s="90"/>
      <c r="AG18" s="80" t="str">
        <f t="shared" si="6"/>
        <v/>
      </c>
      <c r="AH18" s="79"/>
      <c r="AI18" s="80" t="str">
        <f t="shared" si="20"/>
        <v/>
      </c>
      <c r="AJ18" s="79"/>
      <c r="AK18" s="80" t="str">
        <f t="shared" si="7"/>
        <v/>
      </c>
      <c r="AL18" s="79"/>
      <c r="AM18" s="80" t="str">
        <f t="shared" si="18"/>
        <v/>
      </c>
      <c r="AN18" s="79"/>
      <c r="AO18" s="80" t="str">
        <f t="shared" si="19"/>
        <v/>
      </c>
      <c r="AP18" s="79"/>
      <c r="AQ18" s="80" t="str">
        <f t="shared" si="8"/>
        <v/>
      </c>
      <c r="AR18" s="79"/>
      <c r="AS18" s="80" t="str">
        <f t="shared" si="9"/>
        <v/>
      </c>
      <c r="AT18" s="79"/>
      <c r="AU18" s="80" t="str">
        <f t="shared" si="19"/>
        <v/>
      </c>
      <c r="AV18" s="79"/>
      <c r="AW18" s="80" t="str">
        <f t="shared" si="11"/>
        <v/>
      </c>
      <c r="AX18" s="79"/>
      <c r="AY18" s="80" t="str">
        <f t="shared" si="12"/>
        <v/>
      </c>
      <c r="AZ18" s="79"/>
      <c r="BA18" s="80" t="str">
        <f t="shared" si="13"/>
        <v/>
      </c>
    </row>
    <row r="19" spans="1:54" ht="20" customHeight="1" x14ac:dyDescent="0.2">
      <c r="A19" s="184"/>
      <c r="B19" s="84"/>
      <c r="C19" s="73"/>
      <c r="D19" s="73" t="s">
        <v>38</v>
      </c>
      <c r="E19" s="74" t="s">
        <v>66</v>
      </c>
      <c r="F19" s="74" t="s">
        <v>67</v>
      </c>
      <c r="G19" s="73">
        <v>2015</v>
      </c>
      <c r="H19" s="75"/>
      <c r="I19" s="181">
        <v>45</v>
      </c>
      <c r="J19" s="182" t="s">
        <v>68</v>
      </c>
      <c r="K19" s="183" t="s">
        <v>69</v>
      </c>
      <c r="L19" s="79"/>
      <c r="M19" s="80"/>
      <c r="N19" s="79"/>
      <c r="O19" s="80"/>
      <c r="P19" s="79"/>
      <c r="Q19" s="80"/>
      <c r="R19" s="79"/>
      <c r="S19" s="80"/>
      <c r="T19" s="79"/>
      <c r="U19" s="80"/>
      <c r="V19" s="90"/>
      <c r="W19" s="80"/>
      <c r="X19" s="79"/>
      <c r="Y19" s="80"/>
      <c r="Z19" s="79"/>
      <c r="AA19" s="80"/>
      <c r="AB19" s="79"/>
      <c r="AC19" s="80"/>
      <c r="AD19" s="79"/>
      <c r="AE19" s="80"/>
      <c r="AF19" s="90"/>
      <c r="AG19" s="80"/>
      <c r="AH19" s="79"/>
      <c r="AI19" s="80"/>
      <c r="AJ19" s="79"/>
      <c r="AK19" s="80"/>
      <c r="AL19" s="79"/>
      <c r="AM19" s="80"/>
      <c r="AN19" s="79"/>
      <c r="AO19" s="80"/>
      <c r="AP19" s="79"/>
      <c r="AQ19" s="80"/>
      <c r="AR19" s="79"/>
      <c r="AS19" s="80"/>
      <c r="AT19" s="79"/>
      <c r="AU19" s="80"/>
      <c r="AV19" s="79"/>
      <c r="AW19" s="80"/>
      <c r="AX19" s="79"/>
      <c r="AY19" s="80"/>
      <c r="AZ19" s="79"/>
      <c r="BA19" s="80"/>
    </row>
    <row r="20" spans="1:54" ht="20" customHeight="1" x14ac:dyDescent="0.2">
      <c r="A20" s="184"/>
      <c r="B20" s="84"/>
      <c r="C20" s="73"/>
      <c r="D20" s="73" t="s">
        <v>38</v>
      </c>
      <c r="E20" s="74" t="s">
        <v>70</v>
      </c>
      <c r="F20" s="74" t="s">
        <v>71</v>
      </c>
      <c r="G20" s="73">
        <v>2016</v>
      </c>
      <c r="H20" s="75"/>
      <c r="I20" s="185"/>
      <c r="J20" s="186" t="s">
        <v>72</v>
      </c>
      <c r="K20" s="187"/>
      <c r="L20" s="79"/>
      <c r="M20" s="80"/>
      <c r="N20" s="79"/>
      <c r="O20" s="80"/>
      <c r="P20" s="79"/>
      <c r="Q20" s="80"/>
      <c r="R20" s="79"/>
      <c r="S20" s="80"/>
      <c r="T20" s="79"/>
      <c r="U20" s="80"/>
      <c r="V20" s="90"/>
      <c r="W20" s="80"/>
      <c r="X20" s="79"/>
      <c r="Y20" s="80"/>
      <c r="Z20" s="79"/>
      <c r="AA20" s="80"/>
      <c r="AB20" s="79"/>
      <c r="AC20" s="80"/>
      <c r="AD20" s="79"/>
      <c r="AE20" s="80"/>
      <c r="AF20" s="90"/>
      <c r="AG20" s="80"/>
      <c r="AH20" s="79"/>
      <c r="AI20" s="80"/>
      <c r="AJ20" s="79"/>
      <c r="AK20" s="80"/>
      <c r="AL20" s="79"/>
      <c r="AM20" s="80"/>
      <c r="AN20" s="79"/>
      <c r="AO20" s="80"/>
      <c r="AP20" s="79"/>
      <c r="AQ20" s="80"/>
      <c r="AR20" s="79"/>
      <c r="AS20" s="80"/>
      <c r="AT20" s="79"/>
      <c r="AU20" s="80"/>
      <c r="AV20" s="79"/>
      <c r="AW20" s="80"/>
      <c r="AX20" s="79"/>
      <c r="AY20" s="80"/>
      <c r="AZ20" s="79"/>
      <c r="BA20" s="80"/>
    </row>
    <row r="21" spans="1:54" ht="20" customHeight="1" x14ac:dyDescent="0.2">
      <c r="A21" s="184"/>
      <c r="B21" s="84"/>
      <c r="C21" s="73"/>
      <c r="D21" s="73" t="s">
        <v>38</v>
      </c>
      <c r="E21" s="74" t="s">
        <v>73</v>
      </c>
      <c r="F21" s="74" t="s">
        <v>74</v>
      </c>
      <c r="G21" s="73">
        <v>2001</v>
      </c>
      <c r="H21" s="75"/>
      <c r="I21" s="185"/>
      <c r="J21" s="186" t="s">
        <v>75</v>
      </c>
      <c r="K21" s="187" t="s">
        <v>76</v>
      </c>
      <c r="L21" s="79"/>
      <c r="M21" s="80"/>
      <c r="N21" s="79"/>
      <c r="O21" s="80"/>
      <c r="P21" s="79"/>
      <c r="Q21" s="80"/>
      <c r="R21" s="79"/>
      <c r="S21" s="80"/>
      <c r="T21" s="79"/>
      <c r="U21" s="80"/>
      <c r="V21" s="90"/>
      <c r="W21" s="80"/>
      <c r="X21" s="79"/>
      <c r="Y21" s="80"/>
      <c r="Z21" s="79"/>
      <c r="AA21" s="80"/>
      <c r="AB21" s="79"/>
      <c r="AC21" s="80"/>
      <c r="AD21" s="79"/>
      <c r="AE21" s="80"/>
      <c r="AF21" s="90"/>
      <c r="AG21" s="80"/>
      <c r="AH21" s="79"/>
      <c r="AI21" s="80"/>
      <c r="AJ21" s="79"/>
      <c r="AK21" s="80"/>
      <c r="AL21" s="79"/>
      <c r="AM21" s="80"/>
      <c r="AN21" s="79"/>
      <c r="AO21" s="80"/>
      <c r="AP21" s="79"/>
      <c r="AQ21" s="80"/>
      <c r="AR21" s="79"/>
      <c r="AS21" s="80"/>
      <c r="AT21" s="79"/>
      <c r="AU21" s="80"/>
      <c r="AV21" s="79"/>
      <c r="AW21" s="80"/>
      <c r="AX21" s="79"/>
      <c r="AY21" s="80"/>
      <c r="AZ21" s="79"/>
      <c r="BA21" s="80"/>
    </row>
    <row r="22" spans="1:54" ht="20" customHeight="1" x14ac:dyDescent="0.2">
      <c r="A22" s="178"/>
      <c r="B22" s="84"/>
      <c r="C22" s="72"/>
      <c r="D22" s="73" t="s">
        <v>38</v>
      </c>
      <c r="E22" s="74" t="s">
        <v>80</v>
      </c>
      <c r="F22" s="74" t="s">
        <v>81</v>
      </c>
      <c r="G22" s="73">
        <v>2003</v>
      </c>
      <c r="H22" s="75">
        <v>291</v>
      </c>
      <c r="I22" s="87">
        <v>14</v>
      </c>
      <c r="J22" s="88" t="s">
        <v>82</v>
      </c>
      <c r="K22" s="89"/>
      <c r="L22" s="79"/>
      <c r="M22" s="80" t="str">
        <f t="shared" si="0"/>
        <v/>
      </c>
      <c r="N22" s="79"/>
      <c r="O22" s="80" t="str">
        <f t="shared" si="1"/>
        <v/>
      </c>
      <c r="P22" s="79"/>
      <c r="Q22" s="80" t="str">
        <f t="shared" si="2"/>
        <v/>
      </c>
      <c r="R22" s="79"/>
      <c r="S22" s="80" t="str">
        <f t="shared" si="3"/>
        <v/>
      </c>
      <c r="T22" s="79">
        <v>2</v>
      </c>
      <c r="U22" s="80">
        <f t="shared" si="4"/>
        <v>14.285714285714285</v>
      </c>
      <c r="V22" s="90"/>
      <c r="W22" s="80" t="str">
        <f t="shared" si="5"/>
        <v/>
      </c>
      <c r="X22" s="79"/>
      <c r="Y22" s="80" t="str">
        <f t="shared" si="14"/>
        <v/>
      </c>
      <c r="Z22" s="79"/>
      <c r="AA22" s="80" t="str">
        <f t="shared" si="15"/>
        <v/>
      </c>
      <c r="AB22" s="79"/>
      <c r="AC22" s="80" t="str">
        <f t="shared" si="16"/>
        <v/>
      </c>
      <c r="AD22" s="79"/>
      <c r="AE22" s="80" t="str">
        <f t="shared" si="17"/>
        <v/>
      </c>
      <c r="AF22" s="90"/>
      <c r="AG22" s="80" t="str">
        <f t="shared" si="6"/>
        <v/>
      </c>
      <c r="AH22" s="79">
        <v>2</v>
      </c>
      <c r="AI22" s="80">
        <f t="shared" si="20"/>
        <v>14.285714285714285</v>
      </c>
      <c r="AJ22" s="79"/>
      <c r="AK22" s="80" t="str">
        <f t="shared" si="7"/>
        <v/>
      </c>
      <c r="AL22" s="79"/>
      <c r="AM22" s="80" t="str">
        <f t="shared" si="18"/>
        <v/>
      </c>
      <c r="AN22" s="79"/>
      <c r="AO22" s="80" t="str">
        <f t="shared" si="19"/>
        <v/>
      </c>
      <c r="AP22" s="79"/>
      <c r="AQ22" s="80" t="str">
        <f t="shared" si="8"/>
        <v/>
      </c>
      <c r="AR22" s="79">
        <v>1</v>
      </c>
      <c r="AS22" s="80">
        <f t="shared" si="9"/>
        <v>7.1428571428571423</v>
      </c>
      <c r="AT22" s="79"/>
      <c r="AU22" s="80" t="str">
        <f t="shared" si="19"/>
        <v/>
      </c>
      <c r="AV22" s="79"/>
      <c r="AW22" s="80" t="str">
        <f t="shared" si="11"/>
        <v/>
      </c>
      <c r="AX22" s="79"/>
      <c r="AY22" s="80" t="str">
        <f t="shared" si="12"/>
        <v/>
      </c>
      <c r="AZ22" s="79"/>
      <c r="BA22" s="80" t="str">
        <f t="shared" si="13"/>
        <v/>
      </c>
      <c r="BB22" s="1" t="s">
        <v>83</v>
      </c>
    </row>
    <row r="23" spans="1:54" ht="20" customHeight="1" x14ac:dyDescent="0.2">
      <c r="A23" s="178"/>
      <c r="B23" s="71"/>
      <c r="C23" s="72"/>
      <c r="D23" s="73" t="s">
        <v>38</v>
      </c>
      <c r="E23" s="74" t="s">
        <v>84</v>
      </c>
      <c r="F23" s="74" t="s">
        <v>85</v>
      </c>
      <c r="G23" s="73">
        <v>2008</v>
      </c>
      <c r="H23" s="75"/>
      <c r="I23" s="87">
        <v>13</v>
      </c>
      <c r="J23" s="88" t="s">
        <v>86</v>
      </c>
      <c r="K23" s="89" t="s">
        <v>87</v>
      </c>
      <c r="L23" s="79"/>
      <c r="M23" s="80" t="str">
        <f t="shared" si="0"/>
        <v/>
      </c>
      <c r="N23" s="79"/>
      <c r="O23" s="80" t="str">
        <f t="shared" si="1"/>
        <v/>
      </c>
      <c r="P23" s="79"/>
      <c r="Q23" s="80" t="str">
        <f t="shared" si="2"/>
        <v/>
      </c>
      <c r="R23" s="79"/>
      <c r="S23" s="80" t="str">
        <f t="shared" si="3"/>
        <v/>
      </c>
      <c r="T23" s="79"/>
      <c r="U23" s="80" t="str">
        <f t="shared" si="4"/>
        <v/>
      </c>
      <c r="V23" s="90"/>
      <c r="W23" s="80" t="str">
        <f t="shared" si="5"/>
        <v/>
      </c>
      <c r="X23" s="79"/>
      <c r="Y23" s="80" t="str">
        <f>IF((ISERROR((X23/$I23)*100)), "", IF(AND(NOT(ISERROR((X23/$I23)*100)),((X23/$I23)*100) &lt;&gt; 0), (X23/$I23)*100, ""))</f>
        <v/>
      </c>
      <c r="Z23" s="79"/>
      <c r="AA23" s="80" t="str">
        <f>IF((ISERROR((Z23/$I23)*100)), "", IF(AND(NOT(ISERROR((Z23/$I23)*100)),((Z23/$I23)*100) &lt;&gt; 0), (Z23/$I23)*100, ""))</f>
        <v/>
      </c>
      <c r="AB23" s="79"/>
      <c r="AC23" s="80" t="str">
        <f>IF((ISERROR((AB23/$I23)*100)), "", IF(AND(NOT(ISERROR((AB23/$I23)*100)),((AB23/$I23)*100) &lt;&gt; 0), (AB23/$I23)*100, ""))</f>
        <v/>
      </c>
      <c r="AD23" s="79"/>
      <c r="AE23" s="80" t="str">
        <f>IF((ISERROR((AD23/$I23)*100)), "", IF(AND(NOT(ISERROR((AD23/$I23)*100)),((AD23/$I23)*100) &lt;&gt; 0), (AD23/$I23)*100, ""))</f>
        <v/>
      </c>
      <c r="AF23" s="90"/>
      <c r="AG23" s="80" t="str">
        <f t="shared" si="6"/>
        <v/>
      </c>
      <c r="AH23" s="79">
        <v>1</v>
      </c>
      <c r="AI23" s="80">
        <f>IF((ISERROR((AH23/$I23)*100)), "", IF(AND(NOT(ISERROR((AH23/$I23)*100)),((AH23/$I23)*100) &lt;&gt; 0), (AH23/$I23)*100, ""))</f>
        <v>7.6923076923076925</v>
      </c>
      <c r="AJ23" s="79"/>
      <c r="AK23" s="80" t="str">
        <f t="shared" si="7"/>
        <v/>
      </c>
      <c r="AL23" s="79"/>
      <c r="AM23" s="80" t="str">
        <f>IF((ISERROR((AL23/$I23)*100)), "", IF(AND(NOT(ISERROR((AL23/$I23)*100)),((AL23/$I23)*100) &lt;&gt; 0), (AL23/$I23)*100, ""))</f>
        <v/>
      </c>
      <c r="AN23" s="79"/>
      <c r="AO23" s="80" t="str">
        <f>IF((ISERROR((AN23/$I23)*100)), "", IF(AND(NOT(ISERROR((AN23/$I23)*100)),((AN23/$I23)*100) &lt;&gt; 0), (AN23/$I23)*100, ""))</f>
        <v/>
      </c>
      <c r="AP23" s="79"/>
      <c r="AQ23" s="80" t="str">
        <f t="shared" si="8"/>
        <v/>
      </c>
      <c r="AR23" s="79"/>
      <c r="AS23" s="80" t="str">
        <f t="shared" si="9"/>
        <v/>
      </c>
      <c r="AT23" s="79"/>
      <c r="AU23" s="80" t="str">
        <f t="shared" si="19"/>
        <v/>
      </c>
      <c r="AV23" s="79"/>
      <c r="AW23" s="80" t="str">
        <f t="shared" si="11"/>
        <v/>
      </c>
      <c r="AX23" s="79"/>
      <c r="AY23" s="80" t="str">
        <f t="shared" si="12"/>
        <v/>
      </c>
      <c r="AZ23" s="79"/>
      <c r="BA23" s="80" t="str">
        <f t="shared" si="13"/>
        <v/>
      </c>
    </row>
    <row r="24" spans="1:54" ht="20" customHeight="1" x14ac:dyDescent="0.2">
      <c r="A24" s="178"/>
      <c r="B24" s="84"/>
      <c r="C24" s="72"/>
      <c r="D24" s="73" t="s">
        <v>38</v>
      </c>
      <c r="E24" s="74" t="s">
        <v>88</v>
      </c>
      <c r="F24" s="74" t="s">
        <v>89</v>
      </c>
      <c r="G24" s="73">
        <v>2008</v>
      </c>
      <c r="H24" s="75">
        <v>40</v>
      </c>
      <c r="I24" s="87">
        <v>29</v>
      </c>
      <c r="J24" s="88" t="s">
        <v>90</v>
      </c>
      <c r="K24" s="89" t="s">
        <v>63</v>
      </c>
      <c r="L24" s="79"/>
      <c r="M24" s="80" t="str">
        <f t="shared" si="0"/>
        <v/>
      </c>
      <c r="N24" s="79"/>
      <c r="O24" s="80" t="str">
        <f t="shared" si="1"/>
        <v/>
      </c>
      <c r="P24" s="79"/>
      <c r="Q24" s="80" t="str">
        <f t="shared" si="2"/>
        <v/>
      </c>
      <c r="R24" s="79"/>
      <c r="S24" s="80" t="str">
        <f t="shared" si="3"/>
        <v/>
      </c>
      <c r="T24" s="79"/>
      <c r="U24" s="80" t="str">
        <f t="shared" si="4"/>
        <v/>
      </c>
      <c r="V24" s="90">
        <v>5</v>
      </c>
      <c r="W24" s="80">
        <f t="shared" si="5"/>
        <v>17.241379310344829</v>
      </c>
      <c r="X24" s="79"/>
      <c r="Y24" s="80" t="str">
        <f>IF((ISERROR((X24/$I24)*100)), "", IF(AND(NOT(ISERROR((X24/$I24)*100)),((X24/$I24)*100) &lt;&gt; 0), (X24/$I24)*100, ""))</f>
        <v/>
      </c>
      <c r="Z24" s="79"/>
      <c r="AA24" s="80" t="str">
        <f>IF((ISERROR((Z24/$I24)*100)), "", IF(AND(NOT(ISERROR((Z24/$I24)*100)),((Z24/$I24)*100) &lt;&gt; 0), (Z24/$I24)*100, ""))</f>
        <v/>
      </c>
      <c r="AB24" s="79">
        <v>5</v>
      </c>
      <c r="AC24" s="80">
        <f>IF((ISERROR((AB24/$I24)*100)), "", IF(AND(NOT(ISERROR((AB24/$I24)*100)),((AB24/$I24)*100) &lt;&gt; 0), (AB24/$I24)*100, ""))</f>
        <v>17.241379310344829</v>
      </c>
      <c r="AD24" s="79"/>
      <c r="AE24" s="80" t="str">
        <f>IF((ISERROR((AD24/$I24)*100)), "", IF(AND(NOT(ISERROR((AD24/$I24)*100)),((AD24/$I24)*100) &lt;&gt; 0), (AD24/$I24)*100, ""))</f>
        <v/>
      </c>
      <c r="AF24" s="90"/>
      <c r="AG24" s="80" t="str">
        <f t="shared" si="6"/>
        <v/>
      </c>
      <c r="AH24" s="79"/>
      <c r="AI24" s="80" t="str">
        <f>IF((ISERROR((AH24/$I24)*100)), "", IF(AND(NOT(ISERROR((AH24/$I24)*100)),((AH24/$I24)*100) &lt;&gt; 0), (AH24/$I24)*100, ""))</f>
        <v/>
      </c>
      <c r="AJ24" s="79"/>
      <c r="AK24" s="80" t="str">
        <f t="shared" si="7"/>
        <v/>
      </c>
      <c r="AL24" s="79"/>
      <c r="AM24" s="80" t="str">
        <f>IF((ISERROR((AL24/$I24)*100)), "", IF(AND(NOT(ISERROR((AL24/$I24)*100)),((AL24/$I24)*100) &lt;&gt; 0), (AL24/$I24)*100, ""))</f>
        <v/>
      </c>
      <c r="AN24" s="79"/>
      <c r="AO24" s="80" t="str">
        <f>IF((ISERROR((AN24/$I24)*100)), "", IF(AND(NOT(ISERROR((AN24/$I24)*100)),((AN24/$I24)*100) &lt;&gt; 0), (AN24/$I24)*100, ""))</f>
        <v/>
      </c>
      <c r="AP24" s="79"/>
      <c r="AQ24" s="80" t="str">
        <f t="shared" si="8"/>
        <v/>
      </c>
      <c r="AR24" s="79"/>
      <c r="AS24" s="80" t="str">
        <f t="shared" si="9"/>
        <v/>
      </c>
      <c r="AT24" s="79"/>
      <c r="AU24" s="80" t="str">
        <f t="shared" si="19"/>
        <v/>
      </c>
      <c r="AV24" s="79"/>
      <c r="AW24" s="80" t="str">
        <f t="shared" si="11"/>
        <v/>
      </c>
      <c r="AX24" s="79"/>
      <c r="AY24" s="80" t="str">
        <f t="shared" si="12"/>
        <v/>
      </c>
      <c r="AZ24" s="79"/>
      <c r="BA24" s="80" t="str">
        <f t="shared" si="13"/>
        <v/>
      </c>
      <c r="BB24" s="1" t="s">
        <v>91</v>
      </c>
    </row>
    <row r="25" spans="1:54" ht="20" customHeight="1" x14ac:dyDescent="0.2">
      <c r="A25" s="178"/>
      <c r="B25" s="71"/>
      <c r="C25" s="73"/>
      <c r="D25" s="92" t="s">
        <v>52</v>
      </c>
      <c r="E25" s="93" t="s">
        <v>92</v>
      </c>
      <c r="F25" s="93" t="s">
        <v>93</v>
      </c>
      <c r="G25" s="92">
        <v>2005</v>
      </c>
      <c r="H25" s="94">
        <v>282</v>
      </c>
      <c r="I25" s="87"/>
      <c r="J25" s="88"/>
      <c r="K25" s="89"/>
      <c r="L25" s="79"/>
      <c r="M25" s="80" t="str">
        <f t="shared" si="0"/>
        <v/>
      </c>
      <c r="N25" s="79"/>
      <c r="O25" s="80" t="str">
        <f t="shared" si="1"/>
        <v/>
      </c>
      <c r="P25" s="79"/>
      <c r="Q25" s="80" t="str">
        <f t="shared" si="2"/>
        <v/>
      </c>
      <c r="R25" s="79"/>
      <c r="S25" s="80" t="str">
        <f t="shared" si="3"/>
        <v/>
      </c>
      <c r="T25" s="79"/>
      <c r="U25" s="80" t="str">
        <f t="shared" si="4"/>
        <v/>
      </c>
      <c r="V25" s="90"/>
      <c r="W25" s="80" t="str">
        <f t="shared" si="5"/>
        <v/>
      </c>
      <c r="X25" s="79"/>
      <c r="Y25" s="80" t="str">
        <f t="shared" si="14"/>
        <v/>
      </c>
      <c r="Z25" s="79"/>
      <c r="AA25" s="80" t="str">
        <f t="shared" si="15"/>
        <v/>
      </c>
      <c r="AB25" s="79"/>
      <c r="AC25" s="80" t="str">
        <f t="shared" si="16"/>
        <v/>
      </c>
      <c r="AD25" s="79"/>
      <c r="AE25" s="80" t="str">
        <f t="shared" si="17"/>
        <v/>
      </c>
      <c r="AF25" s="90"/>
      <c r="AG25" s="80" t="str">
        <f t="shared" si="6"/>
        <v/>
      </c>
      <c r="AH25" s="79"/>
      <c r="AI25" s="80" t="str">
        <f t="shared" si="20"/>
        <v/>
      </c>
      <c r="AJ25" s="79"/>
      <c r="AK25" s="80" t="str">
        <f t="shared" si="7"/>
        <v/>
      </c>
      <c r="AL25" s="79"/>
      <c r="AM25" s="80" t="str">
        <f t="shared" si="18"/>
        <v/>
      </c>
      <c r="AN25" s="79"/>
      <c r="AO25" s="80" t="str">
        <f t="shared" si="19"/>
        <v/>
      </c>
      <c r="AP25" s="79"/>
      <c r="AQ25" s="80" t="str">
        <f t="shared" si="8"/>
        <v/>
      </c>
      <c r="AR25" s="79"/>
      <c r="AS25" s="80" t="str">
        <f t="shared" si="9"/>
        <v/>
      </c>
      <c r="AT25" s="79"/>
      <c r="AU25" s="80" t="str">
        <f t="shared" si="19"/>
        <v/>
      </c>
      <c r="AV25" s="79"/>
      <c r="AW25" s="80" t="str">
        <f t="shared" si="11"/>
        <v/>
      </c>
      <c r="AX25" s="79"/>
      <c r="AY25" s="80" t="str">
        <f t="shared" si="12"/>
        <v/>
      </c>
      <c r="AZ25" s="79"/>
      <c r="BA25" s="80" t="str">
        <f t="shared" si="13"/>
        <v/>
      </c>
      <c r="BB25" s="1" t="s">
        <v>94</v>
      </c>
    </row>
    <row r="26" spans="1:54" ht="20" customHeight="1" x14ac:dyDescent="0.2">
      <c r="A26" s="178"/>
      <c r="B26" s="71"/>
      <c r="C26" s="73"/>
      <c r="D26" s="92" t="s">
        <v>52</v>
      </c>
      <c r="E26" s="93" t="s">
        <v>95</v>
      </c>
      <c r="F26" s="93" t="s">
        <v>93</v>
      </c>
      <c r="G26" s="92">
        <v>2006</v>
      </c>
      <c r="H26" s="94">
        <v>380</v>
      </c>
      <c r="I26" s="87"/>
      <c r="J26" s="88"/>
      <c r="K26" s="89"/>
      <c r="L26" s="96"/>
      <c r="M26" s="97" t="str">
        <f t="shared" si="0"/>
        <v/>
      </c>
      <c r="N26" s="79"/>
      <c r="O26" s="80" t="str">
        <f t="shared" si="1"/>
        <v/>
      </c>
      <c r="P26" s="79"/>
      <c r="Q26" s="80" t="str">
        <f t="shared" si="2"/>
        <v/>
      </c>
      <c r="R26" s="79"/>
      <c r="S26" s="80" t="str">
        <f t="shared" si="3"/>
        <v/>
      </c>
      <c r="T26" s="96"/>
      <c r="U26" s="97" t="str">
        <f t="shared" si="4"/>
        <v/>
      </c>
      <c r="V26" s="90"/>
      <c r="W26" s="80" t="str">
        <f t="shared" si="5"/>
        <v/>
      </c>
      <c r="X26" s="96"/>
      <c r="Y26" s="97" t="str">
        <f t="shared" si="14"/>
        <v/>
      </c>
      <c r="Z26" s="79"/>
      <c r="AA26" s="80" t="str">
        <f t="shared" si="15"/>
        <v/>
      </c>
      <c r="AB26" s="79"/>
      <c r="AC26" s="80" t="str">
        <f t="shared" si="16"/>
        <v/>
      </c>
      <c r="AD26" s="79"/>
      <c r="AE26" s="80" t="str">
        <f t="shared" si="17"/>
        <v/>
      </c>
      <c r="AF26" s="90"/>
      <c r="AG26" s="80" t="str">
        <f t="shared" si="6"/>
        <v/>
      </c>
      <c r="AH26" s="96"/>
      <c r="AI26" s="97" t="str">
        <f t="shared" si="20"/>
        <v/>
      </c>
      <c r="AJ26" s="79"/>
      <c r="AK26" s="80" t="str">
        <f t="shared" si="7"/>
        <v/>
      </c>
      <c r="AL26" s="79"/>
      <c r="AM26" s="80" t="str">
        <f t="shared" si="18"/>
        <v/>
      </c>
      <c r="AN26" s="96"/>
      <c r="AO26" s="97" t="str">
        <f t="shared" si="19"/>
        <v/>
      </c>
      <c r="AP26" s="96"/>
      <c r="AQ26" s="97" t="str">
        <f t="shared" si="8"/>
        <v/>
      </c>
      <c r="AR26" s="79"/>
      <c r="AS26" s="80" t="str">
        <f t="shared" si="9"/>
        <v/>
      </c>
      <c r="AT26" s="96"/>
      <c r="AU26" s="97" t="str">
        <f t="shared" si="19"/>
        <v/>
      </c>
      <c r="AV26" s="79"/>
      <c r="AW26" s="80" t="str">
        <f t="shared" si="11"/>
        <v/>
      </c>
      <c r="AX26" s="79"/>
      <c r="AY26" s="80" t="str">
        <f t="shared" si="12"/>
        <v/>
      </c>
      <c r="AZ26" s="96"/>
      <c r="BA26" s="97" t="str">
        <f t="shared" si="13"/>
        <v/>
      </c>
      <c r="BB26" s="1" t="s">
        <v>96</v>
      </c>
    </row>
    <row r="27" spans="1:54" ht="20" customHeight="1" x14ac:dyDescent="0.2">
      <c r="A27" s="178"/>
      <c r="B27" s="71"/>
      <c r="C27" s="72"/>
      <c r="D27" s="73" t="s">
        <v>38</v>
      </c>
      <c r="E27" s="74" t="s">
        <v>178</v>
      </c>
      <c r="F27" s="74" t="s">
        <v>179</v>
      </c>
      <c r="G27" s="73">
        <v>2004</v>
      </c>
      <c r="H27" s="75">
        <v>79</v>
      </c>
      <c r="I27" s="87">
        <v>12</v>
      </c>
      <c r="J27" s="88" t="s">
        <v>180</v>
      </c>
      <c r="K27" s="89" t="s">
        <v>63</v>
      </c>
      <c r="L27" s="79"/>
      <c r="M27" s="80" t="str">
        <f t="shared" si="0"/>
        <v/>
      </c>
      <c r="N27" s="79"/>
      <c r="O27" s="80" t="str">
        <f t="shared" si="1"/>
        <v/>
      </c>
      <c r="P27" s="79"/>
      <c r="Q27" s="80" t="str">
        <f t="shared" si="2"/>
        <v/>
      </c>
      <c r="R27" s="79"/>
      <c r="S27" s="80" t="str">
        <f t="shared" si="3"/>
        <v/>
      </c>
      <c r="T27" s="79"/>
      <c r="U27" s="80" t="str">
        <f t="shared" si="4"/>
        <v/>
      </c>
      <c r="V27" s="90"/>
      <c r="W27" s="80" t="str">
        <f t="shared" si="5"/>
        <v/>
      </c>
      <c r="X27" s="79"/>
      <c r="Y27" s="80" t="str">
        <f>IF((ISERROR((X27/$I27)*100)), "", IF(AND(NOT(ISERROR((X27/$I27)*100)),((X27/$I27)*100) &lt;&gt; 0), (X27/$I27)*100, ""))</f>
        <v/>
      </c>
      <c r="Z27" s="79"/>
      <c r="AA27" s="80" t="str">
        <f>IF((ISERROR((Z27/$I27)*100)), "", IF(AND(NOT(ISERROR((Z27/$I27)*100)),((Z27/$I27)*100) &lt;&gt; 0), (Z27/$I27)*100, ""))</f>
        <v/>
      </c>
      <c r="AB27" s="79"/>
      <c r="AC27" s="80" t="str">
        <f>IF((ISERROR((AB27/$I27)*100)), "", IF(AND(NOT(ISERROR((AB27/$I27)*100)),((AB27/$I27)*100) &lt;&gt; 0), (AB27/$I27)*100, ""))</f>
        <v/>
      </c>
      <c r="AD27" s="79"/>
      <c r="AE27" s="80" t="str">
        <f>IF((ISERROR((AD27/$I27)*100)), "", IF(AND(NOT(ISERROR((AD27/$I27)*100)),((AD27/$I27)*100) &lt;&gt; 0), (AD27/$I27)*100, ""))</f>
        <v/>
      </c>
      <c r="AF27" s="90"/>
      <c r="AG27" s="80" t="str">
        <f t="shared" si="6"/>
        <v/>
      </c>
      <c r="AH27" s="79">
        <v>5</v>
      </c>
      <c r="AI27" s="80">
        <f>IF((ISERROR((AH27/$I27)*100)), "", IF(AND(NOT(ISERROR((AH27/$I27)*100)),((AH27/$I27)*100) &lt;&gt; 0), (AH27/$I27)*100, ""))</f>
        <v>41.666666666666671</v>
      </c>
      <c r="AJ27" s="79"/>
      <c r="AK27" s="80" t="str">
        <f t="shared" si="7"/>
        <v/>
      </c>
      <c r="AL27" s="79"/>
      <c r="AM27" s="80" t="str">
        <f>IF((ISERROR((AL27/$I27)*100)), "", IF(AND(NOT(ISERROR((AL27/$I27)*100)),((AL27/$I27)*100) &lt;&gt; 0), (AL27/$I27)*100, ""))</f>
        <v/>
      </c>
      <c r="AN27" s="79"/>
      <c r="AO27" s="80" t="str">
        <f>IF((ISERROR((AN27/$I27)*100)), "", IF(AND(NOT(ISERROR((AN27/$I27)*100)),((AN27/$I27)*100) &lt;&gt; 0), (AN27/$I27)*100, ""))</f>
        <v/>
      </c>
      <c r="AP27" s="79"/>
      <c r="AQ27" s="80" t="str">
        <f t="shared" si="8"/>
        <v/>
      </c>
      <c r="AR27" s="79"/>
      <c r="AS27" s="80" t="str">
        <f t="shared" si="9"/>
        <v/>
      </c>
      <c r="AT27" s="79"/>
      <c r="AU27" s="80" t="str">
        <f t="shared" si="19"/>
        <v/>
      </c>
      <c r="AV27" s="79"/>
      <c r="AW27" s="80" t="str">
        <f t="shared" si="11"/>
        <v/>
      </c>
      <c r="AX27" s="79"/>
      <c r="AY27" s="80" t="str">
        <f t="shared" si="12"/>
        <v/>
      </c>
      <c r="AZ27" s="79"/>
      <c r="BA27" s="80" t="str">
        <f t="shared" si="13"/>
        <v/>
      </c>
      <c r="BB27" s="1" t="s">
        <v>181</v>
      </c>
    </row>
    <row r="28" spans="1:54" ht="20" customHeight="1" x14ac:dyDescent="0.2">
      <c r="A28" s="178"/>
      <c r="B28" s="71"/>
      <c r="C28" s="72"/>
      <c r="D28" s="73" t="s">
        <v>38</v>
      </c>
      <c r="E28" s="74" t="s">
        <v>99</v>
      </c>
      <c r="F28" s="74" t="s">
        <v>100</v>
      </c>
      <c r="G28" s="73">
        <v>1976</v>
      </c>
      <c r="H28" s="75">
        <v>179</v>
      </c>
      <c r="I28" s="87">
        <v>8</v>
      </c>
      <c r="J28" s="99" t="s">
        <v>101</v>
      </c>
      <c r="K28" s="89"/>
      <c r="L28" s="96">
        <v>2</v>
      </c>
      <c r="M28" s="97">
        <f t="shared" si="0"/>
        <v>25</v>
      </c>
      <c r="N28" s="79"/>
      <c r="O28" s="80" t="str">
        <f t="shared" si="1"/>
        <v/>
      </c>
      <c r="P28" s="96">
        <v>5</v>
      </c>
      <c r="Q28" s="97">
        <f t="shared" si="2"/>
        <v>62.5</v>
      </c>
      <c r="R28" s="96">
        <v>2</v>
      </c>
      <c r="S28" s="97">
        <f t="shared" si="3"/>
        <v>25</v>
      </c>
      <c r="T28" s="96">
        <v>1</v>
      </c>
      <c r="U28" s="97">
        <f t="shared" si="4"/>
        <v>12.5</v>
      </c>
      <c r="V28" s="90">
        <v>1</v>
      </c>
      <c r="W28" s="80">
        <f t="shared" si="5"/>
        <v>12.5</v>
      </c>
      <c r="X28" s="96">
        <v>1</v>
      </c>
      <c r="Y28" s="97">
        <f>IF((ISERROR((X28/$I28)*100)), "", IF(AND(NOT(ISERROR((X28/$I28)*100)),((X28/$I28)*100) &lt;&gt; 0), (X28/$I28)*100, ""))</f>
        <v>12.5</v>
      </c>
      <c r="Z28" s="96">
        <v>1</v>
      </c>
      <c r="AA28" s="97">
        <f>IF((ISERROR((Z28/$I28)*100)), "", IF(AND(NOT(ISERROR((Z28/$I28)*100)),((Z28/$I28)*100) &lt;&gt; 0), (Z28/$I28)*100, ""))</f>
        <v>12.5</v>
      </c>
      <c r="AB28" s="96">
        <v>1</v>
      </c>
      <c r="AC28" s="97">
        <f>IF((ISERROR((AB28/$I28)*100)), "", IF(AND(NOT(ISERROR((AB28/$I28)*100)),((AB28/$I28)*100) &lt;&gt; 0), (AB28/$I28)*100, ""))</f>
        <v>12.5</v>
      </c>
      <c r="AD28" s="79"/>
      <c r="AE28" s="80" t="str">
        <f>IF((ISERROR((AD28/$I28)*100)), "", IF(AND(NOT(ISERROR((AD28/$I28)*100)),((AD28/$I28)*100) &lt;&gt; 0), (AD28/$I28)*100, ""))</f>
        <v/>
      </c>
      <c r="AF28" s="90"/>
      <c r="AG28" s="80" t="str">
        <f t="shared" si="6"/>
        <v/>
      </c>
      <c r="AH28" s="79"/>
      <c r="AI28" s="80" t="str">
        <f>IF((ISERROR((AH28/$I28)*100)), "", IF(AND(NOT(ISERROR((AH28/$I28)*100)),((AH28/$I28)*100) &lt;&gt; 0), (AH28/$I28)*100, ""))</f>
        <v/>
      </c>
      <c r="AJ28" s="79"/>
      <c r="AK28" s="80" t="str">
        <f t="shared" si="7"/>
        <v/>
      </c>
      <c r="AL28" s="96">
        <v>1</v>
      </c>
      <c r="AM28" s="97">
        <f>IF((ISERROR((AL28/$I28)*100)), "", IF(AND(NOT(ISERROR((AL28/$I28)*100)),((AL28/$I28)*100) &lt;&gt; 0), (AL28/$I28)*100, ""))</f>
        <v>12.5</v>
      </c>
      <c r="AN28" s="79"/>
      <c r="AO28" s="80" t="str">
        <f>IF((ISERROR((AN28/$I28)*100)), "", IF(AND(NOT(ISERROR((AN28/$I28)*100)),((AN28/$I28)*100) &lt;&gt; 0), (AN28/$I28)*100, ""))</f>
        <v/>
      </c>
      <c r="AP28" s="79"/>
      <c r="AQ28" s="80" t="str">
        <f t="shared" si="8"/>
        <v/>
      </c>
      <c r="AR28" s="96">
        <v>1</v>
      </c>
      <c r="AS28" s="97">
        <f t="shared" si="9"/>
        <v>12.5</v>
      </c>
      <c r="AT28" s="79"/>
      <c r="AU28" s="80" t="str">
        <f t="shared" si="19"/>
        <v/>
      </c>
      <c r="AV28" s="96"/>
      <c r="AW28" s="97" t="str">
        <f t="shared" si="11"/>
        <v/>
      </c>
      <c r="AX28" s="96"/>
      <c r="AY28" s="97" t="str">
        <f t="shared" si="12"/>
        <v/>
      </c>
      <c r="AZ28" s="79"/>
      <c r="BA28" s="80" t="str">
        <f t="shared" si="13"/>
        <v/>
      </c>
      <c r="BB28" s="1" t="s">
        <v>102</v>
      </c>
    </row>
    <row r="29" spans="1:54" ht="20" customHeight="1" x14ac:dyDescent="0.2">
      <c r="A29" s="178"/>
      <c r="B29" s="71"/>
      <c r="C29" s="100"/>
      <c r="D29" s="73" t="s">
        <v>38</v>
      </c>
      <c r="E29" s="74" t="s">
        <v>103</v>
      </c>
      <c r="F29" s="74" t="s">
        <v>104</v>
      </c>
      <c r="G29" s="73">
        <v>2007</v>
      </c>
      <c r="H29" s="75"/>
      <c r="I29" s="87">
        <v>44</v>
      </c>
      <c r="J29" s="88" t="s">
        <v>105</v>
      </c>
      <c r="K29" s="89" t="s">
        <v>106</v>
      </c>
      <c r="L29" s="79"/>
      <c r="M29" s="80" t="str">
        <f t="shared" si="0"/>
        <v/>
      </c>
      <c r="N29" s="79"/>
      <c r="O29" s="80" t="str">
        <f t="shared" si="1"/>
        <v/>
      </c>
      <c r="P29" s="79"/>
      <c r="Q29" s="80" t="str">
        <f t="shared" si="2"/>
        <v/>
      </c>
      <c r="R29" s="79"/>
      <c r="S29" s="80" t="str">
        <f t="shared" si="3"/>
        <v/>
      </c>
      <c r="T29" s="79"/>
      <c r="U29" s="80" t="str">
        <f t="shared" si="4"/>
        <v/>
      </c>
      <c r="V29" s="90"/>
      <c r="W29" s="80" t="str">
        <f t="shared" si="5"/>
        <v/>
      </c>
      <c r="X29" s="79"/>
      <c r="Y29" s="80" t="str">
        <f t="shared" si="14"/>
        <v/>
      </c>
      <c r="Z29" s="79"/>
      <c r="AA29" s="80" t="str">
        <f t="shared" si="15"/>
        <v/>
      </c>
      <c r="AB29" s="79"/>
      <c r="AC29" s="80" t="str">
        <f t="shared" si="16"/>
        <v/>
      </c>
      <c r="AD29" s="79"/>
      <c r="AE29" s="80" t="str">
        <f t="shared" si="17"/>
        <v/>
      </c>
      <c r="AF29" s="90"/>
      <c r="AG29" s="80" t="str">
        <f t="shared" si="6"/>
        <v/>
      </c>
      <c r="AH29" s="79"/>
      <c r="AI29" s="80" t="str">
        <f t="shared" si="20"/>
        <v/>
      </c>
      <c r="AJ29" s="79"/>
      <c r="AK29" s="80" t="str">
        <f t="shared" si="7"/>
        <v/>
      </c>
      <c r="AL29" s="79"/>
      <c r="AM29" s="80" t="str">
        <f t="shared" si="18"/>
        <v/>
      </c>
      <c r="AN29" s="79"/>
      <c r="AO29" s="80" t="str">
        <f t="shared" si="19"/>
        <v/>
      </c>
      <c r="AP29" s="79"/>
      <c r="AQ29" s="80" t="str">
        <f t="shared" si="8"/>
        <v/>
      </c>
      <c r="AR29" s="79"/>
      <c r="AS29" s="80" t="str">
        <f t="shared" si="9"/>
        <v/>
      </c>
      <c r="AT29" s="79"/>
      <c r="AU29" s="80" t="str">
        <f t="shared" si="19"/>
        <v/>
      </c>
      <c r="AV29" s="79"/>
      <c r="AW29" s="80" t="str">
        <f t="shared" si="11"/>
        <v/>
      </c>
      <c r="AX29" s="79"/>
      <c r="AY29" s="80" t="str">
        <f t="shared" si="12"/>
        <v/>
      </c>
      <c r="AZ29" s="79"/>
      <c r="BA29" s="80" t="str">
        <f t="shared" si="13"/>
        <v/>
      </c>
      <c r="BB29" s="1" t="s">
        <v>527</v>
      </c>
    </row>
    <row r="30" spans="1:54" ht="20" customHeight="1" x14ac:dyDescent="0.2">
      <c r="A30" s="178"/>
      <c r="B30" s="71"/>
      <c r="C30" s="85"/>
      <c r="D30" s="73" t="s">
        <v>38</v>
      </c>
      <c r="E30" s="74" t="s">
        <v>108</v>
      </c>
      <c r="F30" s="74" t="s">
        <v>109</v>
      </c>
      <c r="G30" s="73">
        <v>2014</v>
      </c>
      <c r="H30" s="75"/>
      <c r="I30" s="87">
        <v>48</v>
      </c>
      <c r="J30" s="88" t="s">
        <v>75</v>
      </c>
      <c r="K30" s="89" t="s">
        <v>110</v>
      </c>
      <c r="L30" s="96"/>
      <c r="M30" s="97" t="str">
        <f t="shared" si="0"/>
        <v/>
      </c>
      <c r="N30" s="79"/>
      <c r="O30" s="80" t="str">
        <f t="shared" si="1"/>
        <v/>
      </c>
      <c r="P30" s="79"/>
      <c r="Q30" s="80" t="str">
        <f t="shared" si="2"/>
        <v/>
      </c>
      <c r="R30" s="79"/>
      <c r="S30" s="80" t="str">
        <f t="shared" si="3"/>
        <v/>
      </c>
      <c r="T30" s="79"/>
      <c r="U30" s="80" t="str">
        <f t="shared" si="4"/>
        <v/>
      </c>
      <c r="V30" s="90"/>
      <c r="W30" s="80" t="str">
        <f t="shared" si="5"/>
        <v/>
      </c>
      <c r="X30" s="79"/>
      <c r="Y30" s="80" t="str">
        <f>IF((ISERROR((X30/$I30)*100)), "", IF(AND(NOT(ISERROR((X30/$I30)*100)),((X30/$I30)*100) &lt;&gt; 0), (X30/$I30)*100, ""))</f>
        <v/>
      </c>
      <c r="Z30" s="79"/>
      <c r="AA30" s="80" t="str">
        <f>IF((ISERROR((Z30/$I30)*100)), "", IF(AND(NOT(ISERROR((Z30/$I30)*100)),((Z30/$I30)*100) &lt;&gt; 0), (Z30/$I30)*100, ""))</f>
        <v/>
      </c>
      <c r="AB30" s="79"/>
      <c r="AC30" s="80" t="str">
        <f>IF((ISERROR((AB30/$I30)*100)), "", IF(AND(NOT(ISERROR((AB30/$I30)*100)),((AB30/$I30)*100) &lt;&gt; 0), (AB30/$I30)*100, ""))</f>
        <v/>
      </c>
      <c r="AD30" s="79"/>
      <c r="AE30" s="80" t="str">
        <f>IF((ISERROR((AD30/$I30)*100)), "", IF(AND(NOT(ISERROR((AD30/$I30)*100)),((AD30/$I30)*100) &lt;&gt; 0), (AD30/$I30)*100, ""))</f>
        <v/>
      </c>
      <c r="AF30" s="90"/>
      <c r="AG30" s="80" t="str">
        <f t="shared" si="6"/>
        <v/>
      </c>
      <c r="AH30" s="96"/>
      <c r="AI30" s="97" t="str">
        <f>IF((ISERROR((AH30/$I30)*100)), "", IF(AND(NOT(ISERROR((AH30/$I30)*100)),((AH30/$I30)*100) &lt;&gt; 0), (AH30/$I30)*100, ""))</f>
        <v/>
      </c>
      <c r="AJ30" s="79"/>
      <c r="AK30" s="80" t="str">
        <f t="shared" si="7"/>
        <v/>
      </c>
      <c r="AL30" s="79"/>
      <c r="AM30" s="80" t="str">
        <f>IF((ISERROR((AL30/$I30)*100)), "", IF(AND(NOT(ISERROR((AL30/$I30)*100)),((AL30/$I30)*100) &lt;&gt; 0), (AL30/$I30)*100, ""))</f>
        <v/>
      </c>
      <c r="AN30" s="79"/>
      <c r="AO30" s="80" t="str">
        <f>IF((ISERROR((AN30/$I30)*100)), "", IF(AND(NOT(ISERROR((AN30/$I30)*100)),((AN30/$I30)*100) &lt;&gt; 0), (AN30/$I30)*100, ""))</f>
        <v/>
      </c>
      <c r="AP30" s="79"/>
      <c r="AQ30" s="80" t="str">
        <f t="shared" si="8"/>
        <v/>
      </c>
      <c r="AR30" s="79"/>
      <c r="AS30" s="80" t="str">
        <f t="shared" si="9"/>
        <v/>
      </c>
      <c r="AT30" s="79"/>
      <c r="AU30" s="80" t="str">
        <f t="shared" si="19"/>
        <v/>
      </c>
      <c r="AV30" s="79"/>
      <c r="AW30" s="80" t="str">
        <f t="shared" si="11"/>
        <v/>
      </c>
      <c r="AX30" s="79"/>
      <c r="AY30" s="80" t="str">
        <f t="shared" si="12"/>
        <v/>
      </c>
      <c r="AZ30" s="79"/>
      <c r="BA30" s="80" t="str">
        <f t="shared" si="13"/>
        <v/>
      </c>
      <c r="BB30" s="1" t="s">
        <v>111</v>
      </c>
    </row>
    <row r="31" spans="1:54" ht="20" customHeight="1" x14ac:dyDescent="0.2">
      <c r="A31" s="184"/>
      <c r="B31" s="84"/>
      <c r="C31" s="85"/>
      <c r="D31" s="73" t="s">
        <v>38</v>
      </c>
      <c r="E31" s="74" t="s">
        <v>114</v>
      </c>
      <c r="F31" s="74" t="s">
        <v>115</v>
      </c>
      <c r="G31" s="73">
        <v>2004</v>
      </c>
      <c r="H31" s="75"/>
      <c r="I31" s="181"/>
      <c r="J31" s="182" t="s">
        <v>116</v>
      </c>
      <c r="K31" s="183"/>
      <c r="L31" s="79"/>
      <c r="M31" s="80"/>
      <c r="N31" s="79"/>
      <c r="O31" s="80"/>
      <c r="P31" s="79"/>
      <c r="Q31" s="80"/>
      <c r="R31" s="79"/>
      <c r="S31" s="80"/>
      <c r="T31" s="79"/>
      <c r="U31" s="80"/>
      <c r="V31" s="90"/>
      <c r="W31" s="80"/>
      <c r="X31" s="79"/>
      <c r="Y31" s="80"/>
      <c r="Z31" s="79"/>
      <c r="AA31" s="80"/>
      <c r="AB31" s="79"/>
      <c r="AC31" s="80"/>
      <c r="AD31" s="79"/>
      <c r="AE31" s="80"/>
      <c r="AF31" s="90"/>
      <c r="AG31" s="80"/>
      <c r="AH31" s="79"/>
      <c r="AI31" s="80"/>
      <c r="AJ31" s="79"/>
      <c r="AK31" s="80"/>
      <c r="AL31" s="79"/>
      <c r="AM31" s="80"/>
      <c r="AN31" s="79"/>
      <c r="AO31" s="80"/>
      <c r="AP31" s="79"/>
      <c r="AQ31" s="80"/>
      <c r="AR31" s="79"/>
      <c r="AS31" s="80"/>
      <c r="AT31" s="79"/>
      <c r="AU31" s="80"/>
      <c r="AV31" s="79"/>
      <c r="AW31" s="80"/>
      <c r="AX31" s="79"/>
      <c r="AY31" s="80"/>
      <c r="AZ31" s="79"/>
      <c r="BA31" s="80"/>
    </row>
    <row r="32" spans="1:54" ht="20" customHeight="1" x14ac:dyDescent="0.2">
      <c r="A32" s="178"/>
      <c r="B32" s="71"/>
      <c r="C32" s="85"/>
      <c r="D32" s="73" t="s">
        <v>38</v>
      </c>
      <c r="E32" s="74" t="s">
        <v>117</v>
      </c>
      <c r="F32" s="74" t="s">
        <v>118</v>
      </c>
      <c r="G32" s="73">
        <v>2012</v>
      </c>
      <c r="H32" s="75"/>
      <c r="I32" s="87">
        <v>80</v>
      </c>
      <c r="J32" s="88" t="s">
        <v>75</v>
      </c>
      <c r="K32" s="89" t="s">
        <v>58</v>
      </c>
      <c r="L32" s="79"/>
      <c r="M32" s="80" t="str">
        <f t="shared" si="0"/>
        <v/>
      </c>
      <c r="N32" s="79"/>
      <c r="O32" s="80" t="str">
        <f t="shared" si="1"/>
        <v/>
      </c>
      <c r="P32" s="79"/>
      <c r="Q32" s="80" t="str">
        <f t="shared" si="2"/>
        <v/>
      </c>
      <c r="R32" s="79"/>
      <c r="S32" s="80" t="str">
        <f t="shared" si="3"/>
        <v/>
      </c>
      <c r="T32" s="79"/>
      <c r="U32" s="80" t="str">
        <f t="shared" si="4"/>
        <v/>
      </c>
      <c r="V32" s="90"/>
      <c r="W32" s="80" t="str">
        <f t="shared" si="5"/>
        <v/>
      </c>
      <c r="X32" s="79"/>
      <c r="Y32" s="80" t="str">
        <f>IF((ISERROR((X32/$I32)*100)), "", IF(AND(NOT(ISERROR((X32/$I32)*100)),((X32/$I32)*100) &lt;&gt; 0), (X32/$I32)*100, ""))</f>
        <v/>
      </c>
      <c r="Z32" s="79"/>
      <c r="AA32" s="80" t="str">
        <f>IF((ISERROR((Z32/$I32)*100)), "", IF(AND(NOT(ISERROR((Z32/$I32)*100)),((Z32/$I32)*100) &lt;&gt; 0), (Z32/$I32)*100, ""))</f>
        <v/>
      </c>
      <c r="AB32" s="79"/>
      <c r="AC32" s="80" t="str">
        <f>IF((ISERROR((AB32/$I32)*100)), "", IF(AND(NOT(ISERROR((AB32/$I32)*100)),((AB32/$I32)*100) &lt;&gt; 0), (AB32/$I32)*100, ""))</f>
        <v/>
      </c>
      <c r="AD32" s="79"/>
      <c r="AE32" s="80" t="str">
        <f>IF((ISERROR((AD32/$I32)*100)), "", IF(AND(NOT(ISERROR((AD32/$I32)*100)),((AD32/$I32)*100) &lt;&gt; 0), (AD32/$I32)*100, ""))</f>
        <v/>
      </c>
      <c r="AF32" s="90"/>
      <c r="AG32" s="80" t="str">
        <f t="shared" si="6"/>
        <v/>
      </c>
      <c r="AH32" s="79"/>
      <c r="AI32" s="80" t="str">
        <f>IF((ISERROR((AH32/$I32)*100)), "", IF(AND(NOT(ISERROR((AH32/$I32)*100)),((AH32/$I32)*100) &lt;&gt; 0), (AH32/$I32)*100, ""))</f>
        <v/>
      </c>
      <c r="AJ32" s="79"/>
      <c r="AK32" s="80" t="str">
        <f t="shared" si="7"/>
        <v/>
      </c>
      <c r="AL32" s="79"/>
      <c r="AM32" s="80" t="str">
        <f>IF((ISERROR((AL32/$I32)*100)), "", IF(AND(NOT(ISERROR((AL32/$I32)*100)),((AL32/$I32)*100) &lt;&gt; 0), (AL32/$I32)*100, ""))</f>
        <v/>
      </c>
      <c r="AN32" s="79"/>
      <c r="AO32" s="80" t="str">
        <f>IF((ISERROR((AN32/$I32)*100)), "", IF(AND(NOT(ISERROR((AN32/$I32)*100)),((AN32/$I32)*100) &lt;&gt; 0), (AN32/$I32)*100, ""))</f>
        <v/>
      </c>
      <c r="AP32" s="79"/>
      <c r="AQ32" s="80" t="str">
        <f t="shared" si="8"/>
        <v/>
      </c>
      <c r="AR32" s="79"/>
      <c r="AS32" s="80" t="str">
        <f t="shared" si="9"/>
        <v/>
      </c>
      <c r="AT32" s="79"/>
      <c r="AU32" s="80" t="str">
        <f t="shared" si="19"/>
        <v/>
      </c>
      <c r="AV32" s="79"/>
      <c r="AW32" s="80" t="str">
        <f t="shared" si="11"/>
        <v/>
      </c>
      <c r="AX32" s="79"/>
      <c r="AY32" s="80" t="str">
        <f t="shared" si="12"/>
        <v/>
      </c>
      <c r="AZ32" s="79"/>
      <c r="BA32" s="80" t="str">
        <f t="shared" si="13"/>
        <v/>
      </c>
    </row>
    <row r="33" spans="1:54" ht="20" customHeight="1" x14ac:dyDescent="0.2">
      <c r="A33" s="178"/>
      <c r="B33" s="71"/>
      <c r="C33" s="72"/>
      <c r="D33" s="73" t="s">
        <v>38</v>
      </c>
      <c r="E33" s="74" t="s">
        <v>119</v>
      </c>
      <c r="F33" s="74" t="s">
        <v>120</v>
      </c>
      <c r="G33" s="73">
        <v>2013</v>
      </c>
      <c r="H33" s="75"/>
      <c r="I33" s="87">
        <v>12</v>
      </c>
      <c r="J33" s="88" t="s">
        <v>75</v>
      </c>
      <c r="K33" s="89" t="s">
        <v>121</v>
      </c>
      <c r="L33" s="79"/>
      <c r="M33" s="80" t="str">
        <f t="shared" si="0"/>
        <v/>
      </c>
      <c r="N33" s="79"/>
      <c r="O33" s="80" t="str">
        <f t="shared" si="1"/>
        <v/>
      </c>
      <c r="P33" s="79"/>
      <c r="Q33" s="80" t="str">
        <f t="shared" si="2"/>
        <v/>
      </c>
      <c r="R33" s="79"/>
      <c r="S33" s="80" t="str">
        <f t="shared" si="3"/>
        <v/>
      </c>
      <c r="T33" s="96"/>
      <c r="U33" s="97" t="str">
        <f t="shared" si="4"/>
        <v/>
      </c>
      <c r="V33" s="104"/>
      <c r="W33" s="97" t="str">
        <f t="shared" si="5"/>
        <v/>
      </c>
      <c r="X33" s="79"/>
      <c r="Y33" s="80" t="str">
        <f>IF((ISERROR((X33/$I33)*100)), "", IF(AND(NOT(ISERROR((X33/$I33)*100)),((X33/$I33)*100) &lt;&gt; 0), (X33/$I33)*100, ""))</f>
        <v/>
      </c>
      <c r="Z33" s="79"/>
      <c r="AA33" s="80" t="str">
        <f>IF((ISERROR((Z33/$I33)*100)), "", IF(AND(NOT(ISERROR((Z33/$I33)*100)),((Z33/$I33)*100) &lt;&gt; 0), (Z33/$I33)*100, ""))</f>
        <v/>
      </c>
      <c r="AB33" s="79"/>
      <c r="AC33" s="80" t="str">
        <f>IF((ISERROR((AB33/$I33)*100)), "", IF(AND(NOT(ISERROR((AB33/$I33)*100)),((AB33/$I33)*100) &lt;&gt; 0), (AB33/$I33)*100, ""))</f>
        <v/>
      </c>
      <c r="AD33" s="79"/>
      <c r="AE33" s="80" t="str">
        <f>IF((ISERROR((AD33/$I33)*100)), "", IF(AND(NOT(ISERROR((AD33/$I33)*100)),((AD33/$I33)*100) &lt;&gt; 0), (AD33/$I33)*100, ""))</f>
        <v/>
      </c>
      <c r="AF33" s="90"/>
      <c r="AG33" s="80" t="str">
        <f t="shared" si="6"/>
        <v/>
      </c>
      <c r="AH33" s="79"/>
      <c r="AI33" s="80" t="str">
        <f>IF((ISERROR((AH33/$I33)*100)), "", IF(AND(NOT(ISERROR((AH33/$I33)*100)),((AH33/$I33)*100) &lt;&gt; 0), (AH33/$I33)*100, ""))</f>
        <v/>
      </c>
      <c r="AJ33" s="79"/>
      <c r="AK33" s="80" t="str">
        <f t="shared" si="7"/>
        <v/>
      </c>
      <c r="AL33" s="79"/>
      <c r="AM33" s="80" t="str">
        <f>IF((ISERROR((AL33/$I33)*100)), "", IF(AND(NOT(ISERROR((AL33/$I33)*100)),((AL33/$I33)*100) &lt;&gt; 0), (AL33/$I33)*100, ""))</f>
        <v/>
      </c>
      <c r="AN33" s="79"/>
      <c r="AO33" s="80" t="str">
        <f>IF((ISERROR((AN33/$I33)*100)), "", IF(AND(NOT(ISERROR((AN33/$I33)*100)),((AN33/$I33)*100) &lt;&gt; 0), (AN33/$I33)*100, ""))</f>
        <v/>
      </c>
      <c r="AP33" s="79"/>
      <c r="AQ33" s="80" t="str">
        <f t="shared" si="8"/>
        <v/>
      </c>
      <c r="AR33" s="79"/>
      <c r="AS33" s="80" t="str">
        <f t="shared" si="9"/>
        <v/>
      </c>
      <c r="AT33" s="79"/>
      <c r="AU33" s="80" t="str">
        <f t="shared" si="19"/>
        <v/>
      </c>
      <c r="AV33" s="79"/>
      <c r="AW33" s="80" t="str">
        <f t="shared" si="11"/>
        <v/>
      </c>
      <c r="AX33" s="79"/>
      <c r="AY33" s="80" t="str">
        <f t="shared" si="12"/>
        <v/>
      </c>
      <c r="AZ33" s="79"/>
      <c r="BA33" s="80" t="str">
        <f t="shared" si="13"/>
        <v/>
      </c>
      <c r="BB33" s="1" t="s">
        <v>122</v>
      </c>
    </row>
    <row r="34" spans="1:54" ht="20" customHeight="1" x14ac:dyDescent="0.2">
      <c r="A34" s="178"/>
      <c r="B34" s="84"/>
      <c r="C34" s="100"/>
      <c r="D34" s="73" t="s">
        <v>38</v>
      </c>
      <c r="E34" s="74" t="s">
        <v>123</v>
      </c>
      <c r="F34" s="74" t="s">
        <v>124</v>
      </c>
      <c r="G34" s="73">
        <v>1998</v>
      </c>
      <c r="H34" s="75">
        <v>96</v>
      </c>
      <c r="I34" s="87">
        <v>61</v>
      </c>
      <c r="J34" s="88" t="s">
        <v>90</v>
      </c>
      <c r="K34" s="89" t="s">
        <v>125</v>
      </c>
      <c r="L34" s="79"/>
      <c r="M34" s="80" t="str">
        <f t="shared" si="0"/>
        <v/>
      </c>
      <c r="N34" s="79"/>
      <c r="O34" s="80" t="str">
        <f t="shared" si="1"/>
        <v/>
      </c>
      <c r="P34" s="79"/>
      <c r="Q34" s="80" t="str">
        <f t="shared" si="2"/>
        <v/>
      </c>
      <c r="R34" s="79"/>
      <c r="S34" s="80" t="str">
        <f t="shared" si="3"/>
        <v/>
      </c>
      <c r="T34" s="79"/>
      <c r="U34" s="80" t="str">
        <f t="shared" si="4"/>
        <v/>
      </c>
      <c r="V34" s="90"/>
      <c r="W34" s="80" t="str">
        <f t="shared" si="5"/>
        <v/>
      </c>
      <c r="X34" s="79"/>
      <c r="Y34" s="80" t="str">
        <f t="shared" si="14"/>
        <v/>
      </c>
      <c r="Z34" s="79"/>
      <c r="AA34" s="80" t="str">
        <f t="shared" si="15"/>
        <v/>
      </c>
      <c r="AB34" s="79"/>
      <c r="AC34" s="80" t="str">
        <f t="shared" si="16"/>
        <v/>
      </c>
      <c r="AD34" s="79"/>
      <c r="AE34" s="80" t="str">
        <f t="shared" si="17"/>
        <v/>
      </c>
      <c r="AF34" s="90"/>
      <c r="AG34" s="80" t="str">
        <f t="shared" si="6"/>
        <v/>
      </c>
      <c r="AH34" s="79"/>
      <c r="AI34" s="80" t="str">
        <f t="shared" si="20"/>
        <v/>
      </c>
      <c r="AJ34" s="79"/>
      <c r="AK34" s="80" t="str">
        <f t="shared" si="7"/>
        <v/>
      </c>
      <c r="AL34" s="79"/>
      <c r="AM34" s="80" t="str">
        <f t="shared" si="18"/>
        <v/>
      </c>
      <c r="AN34" s="79"/>
      <c r="AO34" s="80" t="str">
        <f t="shared" si="19"/>
        <v/>
      </c>
      <c r="AP34" s="79"/>
      <c r="AQ34" s="80" t="str">
        <f t="shared" si="8"/>
        <v/>
      </c>
      <c r="AR34" s="79"/>
      <c r="AS34" s="80" t="str">
        <f t="shared" si="9"/>
        <v/>
      </c>
      <c r="AT34" s="79"/>
      <c r="AU34" s="80" t="str">
        <f t="shared" si="19"/>
        <v/>
      </c>
      <c r="AV34" s="79"/>
      <c r="AW34" s="80" t="str">
        <f t="shared" si="11"/>
        <v/>
      </c>
      <c r="AX34" s="79"/>
      <c r="AY34" s="80" t="str">
        <f t="shared" si="12"/>
        <v/>
      </c>
      <c r="AZ34" s="79"/>
      <c r="BA34" s="80" t="str">
        <f t="shared" si="13"/>
        <v/>
      </c>
      <c r="BB34" s="1" t="s">
        <v>126</v>
      </c>
    </row>
    <row r="35" spans="1:54" ht="20" customHeight="1" x14ac:dyDescent="0.2">
      <c r="A35" s="178"/>
      <c r="B35" s="71"/>
      <c r="C35" s="72"/>
      <c r="D35" s="73" t="s">
        <v>38</v>
      </c>
      <c r="E35" s="74" t="s">
        <v>127</v>
      </c>
      <c r="F35" s="74" t="s">
        <v>128</v>
      </c>
      <c r="G35" s="73">
        <v>2000</v>
      </c>
      <c r="H35" s="75"/>
      <c r="I35" s="87">
        <v>9</v>
      </c>
      <c r="J35" s="88" t="s">
        <v>86</v>
      </c>
      <c r="K35" s="89" t="s">
        <v>63</v>
      </c>
      <c r="L35" s="79"/>
      <c r="M35" s="80" t="str">
        <f t="shared" si="0"/>
        <v/>
      </c>
      <c r="N35" s="79"/>
      <c r="O35" s="80" t="str">
        <f t="shared" si="1"/>
        <v/>
      </c>
      <c r="P35" s="79">
        <v>1</v>
      </c>
      <c r="Q35" s="80">
        <f t="shared" si="2"/>
        <v>11.111111111111111</v>
      </c>
      <c r="R35" s="79"/>
      <c r="S35" s="80" t="str">
        <f t="shared" si="3"/>
        <v/>
      </c>
      <c r="T35" s="79">
        <v>1</v>
      </c>
      <c r="U35" s="80">
        <f t="shared" si="4"/>
        <v>11.111111111111111</v>
      </c>
      <c r="V35" s="90">
        <v>1</v>
      </c>
      <c r="W35" s="80">
        <f t="shared" si="5"/>
        <v>11.111111111111111</v>
      </c>
      <c r="X35" s="79"/>
      <c r="Y35" s="80" t="str">
        <f t="shared" si="14"/>
        <v/>
      </c>
      <c r="Z35" s="79"/>
      <c r="AA35" s="80" t="str">
        <f t="shared" si="15"/>
        <v/>
      </c>
      <c r="AB35" s="79"/>
      <c r="AC35" s="80" t="str">
        <f t="shared" si="16"/>
        <v/>
      </c>
      <c r="AD35" s="79"/>
      <c r="AE35" s="80" t="str">
        <f t="shared" si="17"/>
        <v/>
      </c>
      <c r="AF35" s="90"/>
      <c r="AG35" s="80" t="str">
        <f t="shared" si="6"/>
        <v/>
      </c>
      <c r="AH35" s="79"/>
      <c r="AI35" s="80" t="str">
        <f t="shared" si="20"/>
        <v/>
      </c>
      <c r="AJ35" s="79"/>
      <c r="AK35" s="80" t="str">
        <f t="shared" si="7"/>
        <v/>
      </c>
      <c r="AL35" s="79"/>
      <c r="AM35" s="80" t="str">
        <f t="shared" si="18"/>
        <v/>
      </c>
      <c r="AN35" s="79"/>
      <c r="AO35" s="80" t="str">
        <f t="shared" si="19"/>
        <v/>
      </c>
      <c r="AP35" s="79"/>
      <c r="AQ35" s="80" t="str">
        <f t="shared" si="8"/>
        <v/>
      </c>
      <c r="AR35" s="79"/>
      <c r="AS35" s="80" t="str">
        <f t="shared" si="9"/>
        <v/>
      </c>
      <c r="AT35" s="79"/>
      <c r="AU35" s="80" t="str">
        <f t="shared" si="19"/>
        <v/>
      </c>
      <c r="AV35" s="79"/>
      <c r="AW35" s="80" t="str">
        <f t="shared" si="11"/>
        <v/>
      </c>
      <c r="AX35" s="79"/>
      <c r="AY35" s="80" t="str">
        <f t="shared" si="12"/>
        <v/>
      </c>
      <c r="AZ35" s="79"/>
      <c r="BA35" s="80" t="str">
        <f t="shared" si="13"/>
        <v/>
      </c>
      <c r="BB35" s="1" t="s">
        <v>129</v>
      </c>
    </row>
    <row r="36" spans="1:54" ht="20" customHeight="1" x14ac:dyDescent="0.2">
      <c r="A36" s="178"/>
      <c r="B36" s="71"/>
      <c r="C36" s="85"/>
      <c r="D36" s="73" t="s">
        <v>38</v>
      </c>
      <c r="E36" s="74" t="s">
        <v>134</v>
      </c>
      <c r="F36" s="74" t="s">
        <v>135</v>
      </c>
      <c r="G36" s="73">
        <v>2003</v>
      </c>
      <c r="H36" s="75"/>
      <c r="I36" s="87">
        <v>10</v>
      </c>
      <c r="J36" s="88" t="s">
        <v>72</v>
      </c>
      <c r="K36" s="89" t="s">
        <v>76</v>
      </c>
      <c r="L36" s="79"/>
      <c r="M36" s="80" t="str">
        <f t="shared" si="0"/>
        <v/>
      </c>
      <c r="N36" s="79"/>
      <c r="O36" s="80" t="str">
        <f t="shared" si="1"/>
        <v/>
      </c>
      <c r="P36" s="79"/>
      <c r="Q36" s="80" t="str">
        <f t="shared" si="2"/>
        <v/>
      </c>
      <c r="R36" s="79"/>
      <c r="S36" s="80" t="str">
        <f t="shared" si="3"/>
        <v/>
      </c>
      <c r="T36" s="79"/>
      <c r="U36" s="80" t="str">
        <f t="shared" si="4"/>
        <v/>
      </c>
      <c r="V36" s="90"/>
      <c r="W36" s="80" t="str">
        <f t="shared" si="5"/>
        <v/>
      </c>
      <c r="X36" s="79"/>
      <c r="Y36" s="80" t="str">
        <f t="shared" si="14"/>
        <v/>
      </c>
      <c r="Z36" s="79"/>
      <c r="AA36" s="80" t="str">
        <f t="shared" si="15"/>
        <v/>
      </c>
      <c r="AB36" s="79"/>
      <c r="AC36" s="80" t="str">
        <f t="shared" si="16"/>
        <v/>
      </c>
      <c r="AD36" s="79"/>
      <c r="AE36" s="80" t="str">
        <f t="shared" si="17"/>
        <v/>
      </c>
      <c r="AF36" s="90"/>
      <c r="AG36" s="80" t="str">
        <f t="shared" si="6"/>
        <v/>
      </c>
      <c r="AH36" s="79"/>
      <c r="AI36" s="80" t="str">
        <f t="shared" si="20"/>
        <v/>
      </c>
      <c r="AJ36" s="79"/>
      <c r="AK36" s="80" t="str">
        <f t="shared" si="7"/>
        <v/>
      </c>
      <c r="AL36" s="79"/>
      <c r="AM36" s="80" t="str">
        <f t="shared" si="18"/>
        <v/>
      </c>
      <c r="AN36" s="79"/>
      <c r="AO36" s="80" t="str">
        <f t="shared" si="19"/>
        <v/>
      </c>
      <c r="AP36" s="79"/>
      <c r="AQ36" s="80" t="str">
        <f t="shared" si="8"/>
        <v/>
      </c>
      <c r="AR36" s="79"/>
      <c r="AS36" s="80" t="str">
        <f t="shared" si="9"/>
        <v/>
      </c>
      <c r="AT36" s="79"/>
      <c r="AU36" s="80" t="str">
        <f t="shared" si="19"/>
        <v/>
      </c>
      <c r="AV36" s="79"/>
      <c r="AW36" s="80" t="str">
        <f t="shared" si="11"/>
        <v/>
      </c>
      <c r="AX36" s="79"/>
      <c r="AY36" s="80" t="str">
        <f t="shared" si="12"/>
        <v/>
      </c>
      <c r="AZ36" s="79"/>
      <c r="BA36" s="80" t="str">
        <f t="shared" si="13"/>
        <v/>
      </c>
      <c r="BB36" s="1" t="s">
        <v>136</v>
      </c>
    </row>
    <row r="37" spans="1:54" ht="20" customHeight="1" x14ac:dyDescent="0.2">
      <c r="A37" s="184"/>
      <c r="B37" s="84"/>
      <c r="C37" s="73"/>
      <c r="D37" s="73" t="s">
        <v>38</v>
      </c>
      <c r="E37" s="74" t="s">
        <v>137</v>
      </c>
      <c r="F37" s="74" t="s">
        <v>138</v>
      </c>
      <c r="G37" s="73">
        <v>2011</v>
      </c>
      <c r="H37" s="75"/>
      <c r="I37" s="87">
        <v>80</v>
      </c>
      <c r="J37" s="88" t="s">
        <v>139</v>
      </c>
      <c r="K37" s="89" t="s">
        <v>140</v>
      </c>
      <c r="L37" s="79"/>
      <c r="M37" s="80"/>
      <c r="N37" s="79"/>
      <c r="O37" s="80"/>
      <c r="P37" s="79"/>
      <c r="Q37" s="80"/>
      <c r="R37" s="79"/>
      <c r="S37" s="80"/>
      <c r="T37" s="79"/>
      <c r="U37" s="80"/>
      <c r="V37" s="90"/>
      <c r="W37" s="80"/>
      <c r="X37" s="79"/>
      <c r="Y37" s="80"/>
      <c r="Z37" s="79"/>
      <c r="AA37" s="80"/>
      <c r="AB37" s="79"/>
      <c r="AC37" s="80"/>
      <c r="AD37" s="79"/>
      <c r="AE37" s="80"/>
      <c r="AF37" s="90"/>
      <c r="AG37" s="80"/>
      <c r="AH37" s="79"/>
      <c r="AI37" s="80"/>
      <c r="AJ37" s="79"/>
      <c r="AK37" s="80"/>
      <c r="AL37" s="79"/>
      <c r="AM37" s="80"/>
      <c r="AN37" s="79"/>
      <c r="AO37" s="80"/>
      <c r="AP37" s="79"/>
      <c r="AQ37" s="80"/>
      <c r="AR37" s="79"/>
      <c r="AS37" s="80"/>
      <c r="AT37" s="79"/>
      <c r="AU37" s="80"/>
      <c r="AV37" s="79"/>
      <c r="AW37" s="80"/>
      <c r="AX37" s="79"/>
      <c r="AY37" s="80"/>
      <c r="AZ37" s="79"/>
      <c r="BA37" s="80"/>
    </row>
    <row r="38" spans="1:54" ht="20" customHeight="1" x14ac:dyDescent="0.2">
      <c r="A38" s="184"/>
      <c r="B38" s="84"/>
      <c r="C38" s="73"/>
      <c r="D38" s="73" t="s">
        <v>38</v>
      </c>
      <c r="E38" s="74" t="s">
        <v>141</v>
      </c>
      <c r="F38" s="74" t="s">
        <v>142</v>
      </c>
      <c r="G38" s="73">
        <v>2012</v>
      </c>
      <c r="H38" s="75"/>
      <c r="I38" s="87"/>
      <c r="J38" s="88" t="s">
        <v>75</v>
      </c>
      <c r="K38" s="89" t="s">
        <v>143</v>
      </c>
      <c r="L38" s="79"/>
      <c r="M38" s="80"/>
      <c r="N38" s="79"/>
      <c r="O38" s="80"/>
      <c r="P38" s="79"/>
      <c r="Q38" s="80"/>
      <c r="R38" s="79"/>
      <c r="S38" s="80"/>
      <c r="T38" s="79"/>
      <c r="U38" s="80"/>
      <c r="V38" s="90"/>
      <c r="W38" s="80"/>
      <c r="X38" s="79"/>
      <c r="Y38" s="80"/>
      <c r="Z38" s="79"/>
      <c r="AA38" s="80"/>
      <c r="AB38" s="79"/>
      <c r="AC38" s="80"/>
      <c r="AD38" s="79"/>
      <c r="AE38" s="80"/>
      <c r="AF38" s="90"/>
      <c r="AG38" s="80"/>
      <c r="AH38" s="79"/>
      <c r="AI38" s="80"/>
      <c r="AJ38" s="79"/>
      <c r="AK38" s="80"/>
      <c r="AL38" s="79"/>
      <c r="AM38" s="80"/>
      <c r="AN38" s="79"/>
      <c r="AO38" s="80"/>
      <c r="AP38" s="79"/>
      <c r="AQ38" s="80"/>
      <c r="AR38" s="79"/>
      <c r="AS38" s="80"/>
      <c r="AT38" s="79"/>
      <c r="AU38" s="80"/>
      <c r="AV38" s="79"/>
      <c r="AW38" s="80"/>
      <c r="AX38" s="79"/>
      <c r="AY38" s="80"/>
      <c r="AZ38" s="79"/>
      <c r="BA38" s="80"/>
    </row>
    <row r="39" spans="1:54" ht="20" customHeight="1" x14ac:dyDescent="0.2">
      <c r="A39" s="178"/>
      <c r="B39" s="71"/>
      <c r="C39" s="73"/>
      <c r="D39" s="92" t="s">
        <v>52</v>
      </c>
      <c r="E39" s="93" t="s">
        <v>132</v>
      </c>
      <c r="F39" s="93" t="s">
        <v>133</v>
      </c>
      <c r="G39" s="92">
        <v>1993</v>
      </c>
      <c r="H39" s="94">
        <v>306</v>
      </c>
      <c r="I39" s="87"/>
      <c r="J39" s="88"/>
      <c r="K39" s="89"/>
      <c r="L39" s="79"/>
      <c r="M39" s="80" t="str">
        <f t="shared" si="0"/>
        <v/>
      </c>
      <c r="N39" s="79"/>
      <c r="O39" s="80" t="str">
        <f t="shared" si="1"/>
        <v/>
      </c>
      <c r="P39" s="79"/>
      <c r="Q39" s="80" t="str">
        <f t="shared" si="2"/>
        <v/>
      </c>
      <c r="R39" s="79"/>
      <c r="S39" s="80" t="str">
        <f t="shared" si="3"/>
        <v/>
      </c>
      <c r="T39" s="79"/>
      <c r="U39" s="80" t="str">
        <f t="shared" si="4"/>
        <v/>
      </c>
      <c r="V39" s="90"/>
      <c r="W39" s="80" t="str">
        <f t="shared" si="5"/>
        <v/>
      </c>
      <c r="X39" s="79"/>
      <c r="Y39" s="80" t="str">
        <f t="shared" si="14"/>
        <v/>
      </c>
      <c r="Z39" s="79"/>
      <c r="AA39" s="80" t="str">
        <f t="shared" si="15"/>
        <v/>
      </c>
      <c r="AB39" s="79"/>
      <c r="AC39" s="80" t="str">
        <f t="shared" si="16"/>
        <v/>
      </c>
      <c r="AD39" s="79"/>
      <c r="AE39" s="80" t="str">
        <f t="shared" si="17"/>
        <v/>
      </c>
      <c r="AF39" s="90"/>
      <c r="AG39" s="80" t="str">
        <f t="shared" si="6"/>
        <v/>
      </c>
      <c r="AH39" s="79"/>
      <c r="AI39" s="80" t="str">
        <f t="shared" si="20"/>
        <v/>
      </c>
      <c r="AJ39" s="79"/>
      <c r="AK39" s="80" t="str">
        <f t="shared" si="7"/>
        <v/>
      </c>
      <c r="AL39" s="79"/>
      <c r="AM39" s="80" t="str">
        <f t="shared" si="18"/>
        <v/>
      </c>
      <c r="AN39" s="79"/>
      <c r="AO39" s="80" t="str">
        <f t="shared" si="19"/>
        <v/>
      </c>
      <c r="AP39" s="79"/>
      <c r="AQ39" s="80" t="str">
        <f t="shared" si="8"/>
        <v/>
      </c>
      <c r="AR39" s="79"/>
      <c r="AS39" s="80" t="str">
        <f t="shared" si="9"/>
        <v/>
      </c>
      <c r="AT39" s="79"/>
      <c r="AU39" s="80" t="str">
        <f t="shared" si="19"/>
        <v/>
      </c>
      <c r="AV39" s="79"/>
      <c r="AW39" s="80" t="str">
        <f t="shared" si="11"/>
        <v/>
      </c>
      <c r="AX39" s="79"/>
      <c r="AY39" s="80" t="str">
        <f t="shared" si="12"/>
        <v/>
      </c>
      <c r="AZ39" s="79"/>
      <c r="BA39" s="80" t="str">
        <f t="shared" si="13"/>
        <v/>
      </c>
    </row>
    <row r="40" spans="1:54" ht="20" customHeight="1" x14ac:dyDescent="0.2">
      <c r="A40" s="178"/>
      <c r="B40" s="71"/>
      <c r="C40" s="72"/>
      <c r="D40" s="73" t="s">
        <v>38</v>
      </c>
      <c r="E40" s="74" t="s">
        <v>144</v>
      </c>
      <c r="F40" s="74" t="s">
        <v>145</v>
      </c>
      <c r="G40" s="73">
        <v>2013</v>
      </c>
      <c r="H40" s="75"/>
      <c r="I40" s="87">
        <v>38</v>
      </c>
      <c r="J40" s="88" t="s">
        <v>146</v>
      </c>
      <c r="K40" s="89" t="s">
        <v>63</v>
      </c>
      <c r="L40" s="79"/>
      <c r="M40" s="80" t="str">
        <f t="shared" si="0"/>
        <v/>
      </c>
      <c r="N40" s="79"/>
      <c r="O40" s="80" t="str">
        <f t="shared" si="1"/>
        <v/>
      </c>
      <c r="P40" s="79"/>
      <c r="Q40" s="80" t="str">
        <f t="shared" si="2"/>
        <v/>
      </c>
      <c r="R40" s="79"/>
      <c r="S40" s="80" t="str">
        <f t="shared" si="3"/>
        <v/>
      </c>
      <c r="T40" s="79"/>
      <c r="U40" s="80" t="str">
        <f t="shared" si="4"/>
        <v/>
      </c>
      <c r="V40" s="79"/>
      <c r="W40" s="80" t="str">
        <f t="shared" si="5"/>
        <v/>
      </c>
      <c r="X40" s="79"/>
      <c r="Y40" s="80" t="str">
        <f>IF((ISERROR((X40/$I40)*100)), "", IF(AND(NOT(ISERROR((X40/$I40)*100)),((X40/$I40)*100) &lt;&gt; 0), (X40/$I40)*100, ""))</f>
        <v/>
      </c>
      <c r="Z40" s="79"/>
      <c r="AA40" s="80" t="str">
        <f>IF((ISERROR((Z40/$I40)*100)), "", IF(AND(NOT(ISERROR((Z40/$I40)*100)),((Z40/$I40)*100) &lt;&gt; 0), (Z40/$I40)*100, ""))</f>
        <v/>
      </c>
      <c r="AB40" s="79"/>
      <c r="AC40" s="80" t="str">
        <f>IF((ISERROR((AB40/$I40)*100)), "", IF(AND(NOT(ISERROR((AB40/$I40)*100)),((AB40/$I40)*100) &lt;&gt; 0), (AB40/$I40)*100, ""))</f>
        <v/>
      </c>
      <c r="AD40" s="79"/>
      <c r="AE40" s="80" t="str">
        <f>IF((ISERROR((AD40/$I40)*100)), "", IF(AND(NOT(ISERROR((AD40/$I40)*100)),((AD40/$I40)*100) &lt;&gt; 0), (AD40/$I40)*100, ""))</f>
        <v/>
      </c>
      <c r="AF40" s="90">
        <v>37</v>
      </c>
      <c r="AG40" s="80">
        <f t="shared" si="6"/>
        <v>97.368421052631575</v>
      </c>
      <c r="AH40" s="79"/>
      <c r="AI40" s="80" t="str">
        <f>IF((ISERROR((AH40/$I40)*100)), "", IF(AND(NOT(ISERROR((AH40/$I40)*100)),((AH40/$I40)*100) &lt;&gt; 0), (AH40/$I40)*100, ""))</f>
        <v/>
      </c>
      <c r="AJ40" s="79"/>
      <c r="AK40" s="80" t="str">
        <f t="shared" si="7"/>
        <v/>
      </c>
      <c r="AL40" s="79"/>
      <c r="AM40" s="80" t="str">
        <f>IF((ISERROR((AL40/$I40)*100)), "", IF(AND(NOT(ISERROR((AL40/$I40)*100)),((AL40/$I40)*100) &lt;&gt; 0), (AL40/$I40)*100, ""))</f>
        <v/>
      </c>
      <c r="AN40" s="79"/>
      <c r="AO40" s="80" t="str">
        <f>IF((ISERROR((AN40/$I40)*100)), "", IF(AND(NOT(ISERROR((AN40/$I40)*100)),((AN40/$I40)*100) &lt;&gt; 0), (AN40/$I40)*100, ""))</f>
        <v/>
      </c>
      <c r="AP40" s="79"/>
      <c r="AQ40" s="80" t="str">
        <f t="shared" si="8"/>
        <v/>
      </c>
      <c r="AR40" s="79"/>
      <c r="AS40" s="80" t="str">
        <f t="shared" si="9"/>
        <v/>
      </c>
      <c r="AT40" s="79"/>
      <c r="AU40" s="80" t="str">
        <f t="shared" si="19"/>
        <v/>
      </c>
      <c r="AV40" s="79"/>
      <c r="AW40" s="80" t="str">
        <f t="shared" si="11"/>
        <v/>
      </c>
      <c r="AX40" s="79"/>
      <c r="AY40" s="80" t="str">
        <f t="shared" si="12"/>
        <v/>
      </c>
      <c r="AZ40" s="79"/>
      <c r="BA40" s="80" t="str">
        <f t="shared" si="13"/>
        <v/>
      </c>
      <c r="BB40" s="1" t="s">
        <v>147</v>
      </c>
    </row>
    <row r="41" spans="1:54" ht="20" customHeight="1" x14ac:dyDescent="0.2">
      <c r="A41" s="184"/>
      <c r="B41" s="84"/>
      <c r="C41" s="73"/>
      <c r="D41" s="73" t="s">
        <v>38</v>
      </c>
      <c r="E41" s="74" t="s">
        <v>148</v>
      </c>
      <c r="F41" s="74" t="s">
        <v>149</v>
      </c>
      <c r="G41" s="73">
        <v>2000</v>
      </c>
      <c r="H41" s="75"/>
      <c r="I41" s="87">
        <v>12</v>
      </c>
      <c r="J41" s="88" t="s">
        <v>150</v>
      </c>
      <c r="K41" s="89"/>
      <c r="L41" s="79"/>
      <c r="M41" s="80"/>
      <c r="N41" s="79"/>
      <c r="O41" s="80"/>
      <c r="P41" s="79"/>
      <c r="Q41" s="80"/>
      <c r="R41" s="79"/>
      <c r="S41" s="80"/>
      <c r="T41" s="79"/>
      <c r="U41" s="80"/>
      <c r="V41" s="90"/>
      <c r="W41" s="80"/>
      <c r="X41" s="79"/>
      <c r="Y41" s="80"/>
      <c r="Z41" s="79"/>
      <c r="AA41" s="80"/>
      <c r="AB41" s="79"/>
      <c r="AC41" s="80"/>
      <c r="AD41" s="79"/>
      <c r="AE41" s="80"/>
      <c r="AF41" s="90"/>
      <c r="AG41" s="80"/>
      <c r="AH41" s="79"/>
      <c r="AI41" s="80"/>
      <c r="AJ41" s="79"/>
      <c r="AK41" s="80"/>
      <c r="AL41" s="79"/>
      <c r="AM41" s="80"/>
      <c r="AN41" s="79"/>
      <c r="AO41" s="80"/>
      <c r="AP41" s="79"/>
      <c r="AQ41" s="80"/>
      <c r="AR41" s="79"/>
      <c r="AS41" s="80"/>
      <c r="AT41" s="79"/>
      <c r="AU41" s="80"/>
      <c r="AV41" s="79"/>
      <c r="AW41" s="80"/>
      <c r="AX41" s="79"/>
      <c r="AY41" s="80"/>
      <c r="AZ41" s="79"/>
      <c r="BA41" s="80"/>
    </row>
    <row r="42" spans="1:54" ht="20" customHeight="1" x14ac:dyDescent="0.2">
      <c r="A42" s="178"/>
      <c r="B42" s="71"/>
      <c r="C42" s="85"/>
      <c r="D42" s="73" t="s">
        <v>38</v>
      </c>
      <c r="E42" s="74" t="s">
        <v>151</v>
      </c>
      <c r="F42" s="74" t="s">
        <v>152</v>
      </c>
      <c r="G42" s="73">
        <v>2001</v>
      </c>
      <c r="H42" s="75">
        <v>118</v>
      </c>
      <c r="I42" s="87">
        <v>20</v>
      </c>
      <c r="J42" s="88" t="s">
        <v>90</v>
      </c>
      <c r="K42" s="89" t="s">
        <v>153</v>
      </c>
      <c r="L42" s="79"/>
      <c r="M42" s="80" t="str">
        <f t="shared" si="0"/>
        <v/>
      </c>
      <c r="N42" s="79"/>
      <c r="O42" s="80" t="str">
        <f t="shared" si="1"/>
        <v/>
      </c>
      <c r="P42" s="79"/>
      <c r="Q42" s="80" t="str">
        <f t="shared" si="2"/>
        <v/>
      </c>
      <c r="R42" s="79"/>
      <c r="S42" s="80" t="str">
        <f t="shared" si="3"/>
        <v/>
      </c>
      <c r="T42" s="79"/>
      <c r="U42" s="80" t="str">
        <f t="shared" si="4"/>
        <v/>
      </c>
      <c r="V42" s="90"/>
      <c r="W42" s="80" t="str">
        <f t="shared" si="5"/>
        <v/>
      </c>
      <c r="X42" s="79"/>
      <c r="Y42" s="80" t="str">
        <f>IF((ISERROR((X42/$I42)*100)), "", IF(AND(NOT(ISERROR((X42/$I42)*100)),((X42/$I42)*100) &lt;&gt; 0), (X42/$I42)*100, ""))</f>
        <v/>
      </c>
      <c r="Z42" s="79"/>
      <c r="AA42" s="80" t="str">
        <f>IF((ISERROR((Z42/$I42)*100)), "", IF(AND(NOT(ISERROR((Z42/$I42)*100)),((Z42/$I42)*100) &lt;&gt; 0), (Z42/$I42)*100, ""))</f>
        <v/>
      </c>
      <c r="AB42" s="79"/>
      <c r="AC42" s="80" t="str">
        <f>IF((ISERROR((AB42/$I42)*100)), "", IF(AND(NOT(ISERROR((AB42/$I42)*100)),((AB42/$I42)*100) &lt;&gt; 0), (AB42/$I42)*100, ""))</f>
        <v/>
      </c>
      <c r="AD42" s="79"/>
      <c r="AE42" s="80" t="str">
        <f>IF((ISERROR((AD42/$I42)*100)), "", IF(AND(NOT(ISERROR((AD42/$I42)*100)),((AD42/$I42)*100) &lt;&gt; 0), (AD42/$I42)*100, ""))</f>
        <v/>
      </c>
      <c r="AF42" s="90"/>
      <c r="AG42" s="80" t="str">
        <f t="shared" si="6"/>
        <v/>
      </c>
      <c r="AH42" s="79"/>
      <c r="AI42" s="80" t="str">
        <f>IF((ISERROR((AH42/$I42)*100)), "", IF(AND(NOT(ISERROR((AH42/$I42)*100)),((AH42/$I42)*100) &lt;&gt; 0), (AH42/$I42)*100, ""))</f>
        <v/>
      </c>
      <c r="AJ42" s="79"/>
      <c r="AK42" s="80" t="str">
        <f t="shared" si="7"/>
        <v/>
      </c>
      <c r="AL42" s="79"/>
      <c r="AM42" s="80" t="str">
        <f>IF((ISERROR((AL42/$I42)*100)), "", IF(AND(NOT(ISERROR((AL42/$I42)*100)),((AL42/$I42)*100) &lt;&gt; 0), (AL42/$I42)*100, ""))</f>
        <v/>
      </c>
      <c r="AN42" s="79"/>
      <c r="AO42" s="80" t="str">
        <f>IF((ISERROR((AN42/$I42)*100)), "", IF(AND(NOT(ISERROR((AN42/$I42)*100)),((AN42/$I42)*100) &lt;&gt; 0), (AN42/$I42)*100, ""))</f>
        <v/>
      </c>
      <c r="AP42" s="79"/>
      <c r="AQ42" s="80" t="str">
        <f t="shared" si="8"/>
        <v/>
      </c>
      <c r="AR42" s="79"/>
      <c r="AS42" s="80" t="str">
        <f t="shared" si="9"/>
        <v/>
      </c>
      <c r="AT42" s="79"/>
      <c r="AU42" s="80" t="str">
        <f t="shared" si="19"/>
        <v/>
      </c>
      <c r="AV42" s="79"/>
      <c r="AW42" s="80" t="str">
        <f t="shared" si="11"/>
        <v/>
      </c>
      <c r="AX42" s="79"/>
      <c r="AY42" s="80" t="str">
        <f t="shared" si="12"/>
        <v/>
      </c>
      <c r="AZ42" s="79"/>
      <c r="BA42" s="80" t="str">
        <f t="shared" si="13"/>
        <v/>
      </c>
      <c r="BB42" s="1" t="s">
        <v>154</v>
      </c>
    </row>
    <row r="43" spans="1:54" ht="20" customHeight="1" x14ac:dyDescent="0.2">
      <c r="A43" s="184"/>
      <c r="B43" s="84"/>
      <c r="C43" s="72"/>
      <c r="D43" s="73" t="s">
        <v>38</v>
      </c>
      <c r="E43" s="74" t="s">
        <v>155</v>
      </c>
      <c r="F43" s="74" t="s">
        <v>156</v>
      </c>
      <c r="G43" s="73">
        <v>1993</v>
      </c>
      <c r="H43" s="75"/>
      <c r="I43" s="181"/>
      <c r="J43" s="182" t="s">
        <v>157</v>
      </c>
      <c r="K43" s="183" t="s">
        <v>158</v>
      </c>
      <c r="L43" s="79"/>
      <c r="M43" s="80"/>
      <c r="N43" s="79"/>
      <c r="O43" s="80"/>
      <c r="P43" s="79"/>
      <c r="Q43" s="80"/>
      <c r="R43" s="79"/>
      <c r="S43" s="80"/>
      <c r="T43" s="79"/>
      <c r="U43" s="80"/>
      <c r="V43" s="90"/>
      <c r="W43" s="80"/>
      <c r="X43" s="79"/>
      <c r="Y43" s="80"/>
      <c r="Z43" s="79"/>
      <c r="AA43" s="80"/>
      <c r="AB43" s="79"/>
      <c r="AC43" s="80"/>
      <c r="AD43" s="79"/>
      <c r="AE43" s="80"/>
      <c r="AF43" s="90"/>
      <c r="AG43" s="80"/>
      <c r="AH43" s="79"/>
      <c r="AI43" s="80"/>
      <c r="AJ43" s="79"/>
      <c r="AK43" s="80"/>
      <c r="AL43" s="79"/>
      <c r="AM43" s="80"/>
      <c r="AN43" s="79"/>
      <c r="AO43" s="80"/>
      <c r="AP43" s="79"/>
      <c r="AQ43" s="80"/>
      <c r="AR43" s="79"/>
      <c r="AS43" s="80"/>
      <c r="AT43" s="79"/>
      <c r="AU43" s="80"/>
      <c r="AV43" s="79"/>
      <c r="AW43" s="80"/>
      <c r="AX43" s="79"/>
      <c r="AY43" s="80"/>
      <c r="AZ43" s="79"/>
      <c r="BA43" s="80"/>
    </row>
    <row r="44" spans="1:54" ht="20" customHeight="1" x14ac:dyDescent="0.2">
      <c r="A44" s="178"/>
      <c r="B44" s="71"/>
      <c r="C44" s="72"/>
      <c r="D44" s="73" t="s">
        <v>38</v>
      </c>
      <c r="E44" s="74" t="s">
        <v>159</v>
      </c>
      <c r="F44" s="74" t="s">
        <v>160</v>
      </c>
      <c r="G44" s="73">
        <v>1994</v>
      </c>
      <c r="H44" s="75"/>
      <c r="I44" s="87">
        <v>20</v>
      </c>
      <c r="J44" s="88" t="s">
        <v>161</v>
      </c>
      <c r="K44" s="89"/>
      <c r="L44" s="79"/>
      <c r="M44" s="80" t="str">
        <f t="shared" si="0"/>
        <v/>
      </c>
      <c r="N44" s="79"/>
      <c r="O44" s="80" t="str">
        <f t="shared" si="1"/>
        <v/>
      </c>
      <c r="P44" s="79"/>
      <c r="Q44" s="80" t="str">
        <f t="shared" si="2"/>
        <v/>
      </c>
      <c r="R44" s="79"/>
      <c r="S44" s="80" t="str">
        <f t="shared" si="3"/>
        <v/>
      </c>
      <c r="T44" s="96"/>
      <c r="U44" s="97" t="str">
        <f t="shared" si="4"/>
        <v/>
      </c>
      <c r="V44" s="104"/>
      <c r="W44" s="97" t="str">
        <f t="shared" si="5"/>
        <v/>
      </c>
      <c r="X44" s="96"/>
      <c r="Y44" s="97" t="str">
        <f>IF((ISERROR((X44/$I44)*100)), "", IF(AND(NOT(ISERROR((X44/$I44)*100)),((X44/$I44)*100) &lt;&gt; 0), (X44/$I44)*100, ""))</f>
        <v/>
      </c>
      <c r="Z44" s="79"/>
      <c r="AA44" s="80" t="str">
        <f>IF((ISERROR((Z44/$I44)*100)), "", IF(AND(NOT(ISERROR((Z44/$I44)*100)),((Z44/$I44)*100) &lt;&gt; 0), (Z44/$I44)*100, ""))</f>
        <v/>
      </c>
      <c r="AB44" s="79"/>
      <c r="AC44" s="80" t="str">
        <f>IF((ISERROR((AB44/$I44)*100)), "", IF(AND(NOT(ISERROR((AB44/$I44)*100)),((AB44/$I44)*100) &lt;&gt; 0), (AB44/$I44)*100, ""))</f>
        <v/>
      </c>
      <c r="AD44" s="79"/>
      <c r="AE44" s="80" t="str">
        <f>IF((ISERROR((AD44/$I44)*100)), "", IF(AND(NOT(ISERROR((AD44/$I44)*100)),((AD44/$I44)*100) &lt;&gt; 0), (AD44/$I44)*100, ""))</f>
        <v/>
      </c>
      <c r="AF44" s="90"/>
      <c r="AG44" s="80" t="str">
        <f t="shared" si="6"/>
        <v/>
      </c>
      <c r="AH44" s="79"/>
      <c r="AI44" s="80" t="str">
        <f>IF((ISERROR((AH44/$I44)*100)), "", IF(AND(NOT(ISERROR((AH44/$I44)*100)),((AH44/$I44)*100) &lt;&gt; 0), (AH44/$I44)*100, ""))</f>
        <v/>
      </c>
      <c r="AJ44" s="79"/>
      <c r="AK44" s="80" t="str">
        <f t="shared" si="7"/>
        <v/>
      </c>
      <c r="AL44" s="79"/>
      <c r="AM44" s="80" t="str">
        <f>IF((ISERROR((AL44/$I44)*100)), "", IF(AND(NOT(ISERROR((AL44/$I44)*100)),((AL44/$I44)*100) &lt;&gt; 0), (AL44/$I44)*100, ""))</f>
        <v/>
      </c>
      <c r="AN44" s="79"/>
      <c r="AO44" s="80" t="str">
        <f>IF((ISERROR((AN44/$I44)*100)), "", IF(AND(NOT(ISERROR((AN44/$I44)*100)),((AN44/$I44)*100) &lt;&gt; 0), (AN44/$I44)*100, ""))</f>
        <v/>
      </c>
      <c r="AP44" s="79"/>
      <c r="AQ44" s="80" t="str">
        <f t="shared" si="8"/>
        <v/>
      </c>
      <c r="AR44" s="79"/>
      <c r="AS44" s="80" t="str">
        <f t="shared" si="9"/>
        <v/>
      </c>
      <c r="AT44" s="79"/>
      <c r="AU44" s="80" t="str">
        <f t="shared" si="19"/>
        <v/>
      </c>
      <c r="AV44" s="79"/>
      <c r="AW44" s="80" t="str">
        <f t="shared" si="11"/>
        <v/>
      </c>
      <c r="AX44" s="79"/>
      <c r="AY44" s="80" t="str">
        <f t="shared" si="12"/>
        <v/>
      </c>
      <c r="AZ44" s="79"/>
      <c r="BA44" s="80" t="str">
        <f t="shared" si="13"/>
        <v/>
      </c>
      <c r="BB44" s="1" t="s">
        <v>162</v>
      </c>
    </row>
    <row r="45" spans="1:54" ht="20" customHeight="1" x14ac:dyDescent="0.2">
      <c r="A45" s="184"/>
      <c r="B45" s="84"/>
      <c r="C45" s="72"/>
      <c r="D45" s="73" t="s">
        <v>38</v>
      </c>
      <c r="E45" s="74" t="s">
        <v>163</v>
      </c>
      <c r="F45" s="74" t="s">
        <v>164</v>
      </c>
      <c r="G45" s="73">
        <v>2013</v>
      </c>
      <c r="H45" s="75"/>
      <c r="I45" s="181">
        <v>30</v>
      </c>
      <c r="J45" s="182" t="s">
        <v>75</v>
      </c>
      <c r="K45" s="183" t="s">
        <v>165</v>
      </c>
      <c r="L45" s="79"/>
      <c r="M45" s="80"/>
      <c r="N45" s="79"/>
      <c r="O45" s="80"/>
      <c r="P45" s="79"/>
      <c r="Q45" s="80"/>
      <c r="R45" s="79"/>
      <c r="S45" s="80"/>
      <c r="T45" s="79"/>
      <c r="U45" s="80"/>
      <c r="V45" s="90"/>
      <c r="W45" s="80"/>
      <c r="X45" s="79"/>
      <c r="Y45" s="80"/>
      <c r="Z45" s="79"/>
      <c r="AA45" s="80"/>
      <c r="AB45" s="79"/>
      <c r="AC45" s="80"/>
      <c r="AD45" s="79"/>
      <c r="AE45" s="80"/>
      <c r="AF45" s="90"/>
      <c r="AG45" s="80"/>
      <c r="AH45" s="79"/>
      <c r="AI45" s="80"/>
      <c r="AJ45" s="79"/>
      <c r="AK45" s="80"/>
      <c r="AL45" s="79"/>
      <c r="AM45" s="80"/>
      <c r="AN45" s="79"/>
      <c r="AO45" s="80"/>
      <c r="AP45" s="79"/>
      <c r="AQ45" s="80"/>
      <c r="AR45" s="79"/>
      <c r="AS45" s="80"/>
      <c r="AT45" s="79"/>
      <c r="AU45" s="80"/>
      <c r="AV45" s="79"/>
      <c r="AW45" s="80"/>
      <c r="AX45" s="79"/>
      <c r="AY45" s="80"/>
      <c r="AZ45" s="79"/>
      <c r="BA45" s="80"/>
    </row>
    <row r="46" spans="1:54" ht="20" customHeight="1" x14ac:dyDescent="0.2">
      <c r="A46" s="178"/>
      <c r="B46" s="71"/>
      <c r="C46" s="85"/>
      <c r="D46" s="73" t="s">
        <v>38</v>
      </c>
      <c r="E46" s="74" t="s">
        <v>166</v>
      </c>
      <c r="F46" s="74" t="s">
        <v>167</v>
      </c>
      <c r="G46" s="73">
        <v>2008</v>
      </c>
      <c r="H46" s="75"/>
      <c r="I46" s="87">
        <v>16</v>
      </c>
      <c r="J46" s="88" t="s">
        <v>90</v>
      </c>
      <c r="K46" s="89" t="s">
        <v>168</v>
      </c>
      <c r="L46" s="79"/>
      <c r="M46" s="80" t="str">
        <f t="shared" si="0"/>
        <v/>
      </c>
      <c r="N46" s="79"/>
      <c r="O46" s="80" t="str">
        <f t="shared" si="1"/>
        <v/>
      </c>
      <c r="P46" s="79"/>
      <c r="Q46" s="80" t="str">
        <f t="shared" si="2"/>
        <v/>
      </c>
      <c r="R46" s="79"/>
      <c r="S46" s="80" t="str">
        <f t="shared" si="3"/>
        <v/>
      </c>
      <c r="T46" s="79"/>
      <c r="U46" s="80" t="str">
        <f t="shared" si="4"/>
        <v/>
      </c>
      <c r="V46" s="90"/>
      <c r="W46" s="80" t="str">
        <f t="shared" si="5"/>
        <v/>
      </c>
      <c r="X46" s="79"/>
      <c r="Y46" s="80" t="str">
        <f>IF((ISERROR((X46/$I46)*100)), "", IF(AND(NOT(ISERROR((X46/$I46)*100)),((X46/$I46)*100) &lt;&gt; 0), (X46/$I46)*100, ""))</f>
        <v/>
      </c>
      <c r="Z46" s="79"/>
      <c r="AA46" s="80" t="str">
        <f>IF((ISERROR((Z46/$I46)*100)), "", IF(AND(NOT(ISERROR((Z46/$I46)*100)),((Z46/$I46)*100) &lt;&gt; 0), (Z46/$I46)*100, ""))</f>
        <v/>
      </c>
      <c r="AB46" s="79"/>
      <c r="AC46" s="80" t="str">
        <f>IF((ISERROR((AB46/$I46)*100)), "", IF(AND(NOT(ISERROR((AB46/$I46)*100)),((AB46/$I46)*100) &lt;&gt; 0), (AB46/$I46)*100, ""))</f>
        <v/>
      </c>
      <c r="AD46" s="79"/>
      <c r="AE46" s="80" t="str">
        <f>IF((ISERROR((AD46/$I46)*100)), "", IF(AND(NOT(ISERROR((AD46/$I46)*100)),((AD46/$I46)*100) &lt;&gt; 0), (AD46/$I46)*100, ""))</f>
        <v/>
      </c>
      <c r="AF46" s="90"/>
      <c r="AG46" s="80" t="str">
        <f t="shared" si="6"/>
        <v/>
      </c>
      <c r="AH46" s="79"/>
      <c r="AI46" s="80" t="str">
        <f>IF((ISERROR((AH46/$I46)*100)), "", IF(AND(NOT(ISERROR((AH46/$I46)*100)),((AH46/$I46)*100) &lt;&gt; 0), (AH46/$I46)*100, ""))</f>
        <v/>
      </c>
      <c r="AJ46" s="79"/>
      <c r="AK46" s="80" t="str">
        <f t="shared" si="7"/>
        <v/>
      </c>
      <c r="AL46" s="79"/>
      <c r="AM46" s="80" t="str">
        <f>IF((ISERROR((AL46/$I46)*100)), "", IF(AND(NOT(ISERROR((AL46/$I46)*100)),((AL46/$I46)*100) &lt;&gt; 0), (AL46/$I46)*100, ""))</f>
        <v/>
      </c>
      <c r="AN46" s="79"/>
      <c r="AO46" s="80" t="str">
        <f>IF((ISERROR((AN46/$I46)*100)), "", IF(AND(NOT(ISERROR((AN46/$I46)*100)),((AN46/$I46)*100) &lt;&gt; 0), (AN46/$I46)*100, ""))</f>
        <v/>
      </c>
      <c r="AP46" s="79"/>
      <c r="AQ46" s="80" t="str">
        <f t="shared" si="8"/>
        <v/>
      </c>
      <c r="AR46" s="79"/>
      <c r="AS46" s="80" t="str">
        <f t="shared" si="9"/>
        <v/>
      </c>
      <c r="AT46" s="79"/>
      <c r="AU46" s="80" t="str">
        <f t="shared" si="19"/>
        <v/>
      </c>
      <c r="AV46" s="79"/>
      <c r="AW46" s="80" t="str">
        <f t="shared" si="11"/>
        <v/>
      </c>
      <c r="AX46" s="79"/>
      <c r="AY46" s="80" t="str">
        <f t="shared" si="12"/>
        <v/>
      </c>
      <c r="AZ46" s="79"/>
      <c r="BA46" s="80" t="str">
        <f t="shared" si="13"/>
        <v/>
      </c>
      <c r="BB46" s="1" t="s">
        <v>169</v>
      </c>
    </row>
    <row r="47" spans="1:54" ht="20" customHeight="1" x14ac:dyDescent="0.2">
      <c r="A47" s="178"/>
      <c r="B47" s="71"/>
      <c r="C47" s="72"/>
      <c r="D47" s="73" t="s">
        <v>38</v>
      </c>
      <c r="E47" s="74" t="s">
        <v>170</v>
      </c>
      <c r="F47" s="74" t="s">
        <v>171</v>
      </c>
      <c r="G47" s="73">
        <v>1996</v>
      </c>
      <c r="H47" s="75">
        <v>82</v>
      </c>
      <c r="I47" s="87">
        <v>15</v>
      </c>
      <c r="J47" s="88" t="s">
        <v>90</v>
      </c>
      <c r="K47" s="89" t="s">
        <v>172</v>
      </c>
      <c r="L47" s="79">
        <v>1</v>
      </c>
      <c r="M47" s="80">
        <f t="shared" si="0"/>
        <v>6.666666666666667</v>
      </c>
      <c r="N47" s="79"/>
      <c r="O47" s="80" t="str">
        <f t="shared" si="1"/>
        <v/>
      </c>
      <c r="P47" s="79"/>
      <c r="Q47" s="80" t="str">
        <f t="shared" si="2"/>
        <v/>
      </c>
      <c r="R47" s="79"/>
      <c r="S47" s="80" t="str">
        <f t="shared" si="3"/>
        <v/>
      </c>
      <c r="T47" s="79"/>
      <c r="U47" s="80" t="str">
        <f t="shared" si="4"/>
        <v/>
      </c>
      <c r="V47" s="90">
        <v>1</v>
      </c>
      <c r="W47" s="80">
        <f t="shared" si="5"/>
        <v>6.666666666666667</v>
      </c>
      <c r="X47" s="79"/>
      <c r="Y47" s="80" t="str">
        <f>IF((ISERROR((X47/$I47)*100)), "", IF(AND(NOT(ISERROR((X47/$I47)*100)),((X47/$I47)*100) &lt;&gt; 0), (X47/$I47)*100, ""))</f>
        <v/>
      </c>
      <c r="Z47" s="79"/>
      <c r="AA47" s="80" t="str">
        <f>IF((ISERROR((Z47/$I47)*100)), "", IF(AND(NOT(ISERROR((Z47/$I47)*100)),((Z47/$I47)*100) &lt;&gt; 0), (Z47/$I47)*100, ""))</f>
        <v/>
      </c>
      <c r="AB47" s="79"/>
      <c r="AC47" s="80" t="str">
        <f>IF((ISERROR((AB47/$I47)*100)), "", IF(AND(NOT(ISERROR((AB47/$I47)*100)),((AB47/$I47)*100) &lt;&gt; 0), (AB47/$I47)*100, ""))</f>
        <v/>
      </c>
      <c r="AD47" s="79"/>
      <c r="AE47" s="80" t="str">
        <f>IF((ISERROR((AD47/$I47)*100)), "", IF(AND(NOT(ISERROR((AD47/$I47)*100)),((AD47/$I47)*100) &lt;&gt; 0), (AD47/$I47)*100, ""))</f>
        <v/>
      </c>
      <c r="AF47" s="90"/>
      <c r="AG47" s="80" t="str">
        <f t="shared" si="6"/>
        <v/>
      </c>
      <c r="AH47" s="79">
        <v>3</v>
      </c>
      <c r="AI47" s="80">
        <f>IF((ISERROR((AH47/$I47)*100)), "", IF(AND(NOT(ISERROR((AH47/$I47)*100)),((AH47/$I47)*100) &lt;&gt; 0), (AH47/$I47)*100, ""))</f>
        <v>20</v>
      </c>
      <c r="AJ47" s="79">
        <v>1</v>
      </c>
      <c r="AK47" s="80">
        <f t="shared" si="7"/>
        <v>6.666666666666667</v>
      </c>
      <c r="AL47" s="79"/>
      <c r="AM47" s="80" t="str">
        <f>IF((ISERROR((AL47/$I47)*100)), "", IF(AND(NOT(ISERROR((AL47/$I47)*100)),((AL47/$I47)*100) &lt;&gt; 0), (AL47/$I47)*100, ""))</f>
        <v/>
      </c>
      <c r="AN47" s="79"/>
      <c r="AO47" s="80" t="str">
        <f>IF((ISERROR((AN47/$I47)*100)), "", IF(AND(NOT(ISERROR((AN47/$I47)*100)),((AN47/$I47)*100) &lt;&gt; 0), (AN47/$I47)*100, ""))</f>
        <v/>
      </c>
      <c r="AP47" s="79"/>
      <c r="AQ47" s="80" t="str">
        <f t="shared" si="8"/>
        <v/>
      </c>
      <c r="AR47" s="79"/>
      <c r="AS47" s="80" t="str">
        <f t="shared" si="9"/>
        <v/>
      </c>
      <c r="AT47" s="79"/>
      <c r="AU47" s="80" t="str">
        <f t="shared" si="19"/>
        <v/>
      </c>
      <c r="AV47" s="79"/>
      <c r="AW47" s="80" t="str">
        <f t="shared" si="11"/>
        <v/>
      </c>
      <c r="AX47" s="79"/>
      <c r="AY47" s="80" t="str">
        <f t="shared" si="12"/>
        <v/>
      </c>
      <c r="AZ47" s="79"/>
      <c r="BA47" s="80" t="str">
        <f t="shared" si="13"/>
        <v/>
      </c>
      <c r="BB47" s="1" t="s">
        <v>173</v>
      </c>
    </row>
    <row r="48" spans="1:54" ht="20" customHeight="1" x14ac:dyDescent="0.2">
      <c r="A48" s="178"/>
      <c r="B48" s="71"/>
      <c r="C48" s="85"/>
      <c r="D48" s="73" t="s">
        <v>38</v>
      </c>
      <c r="E48" s="74" t="s">
        <v>174</v>
      </c>
      <c r="F48" s="74" t="s">
        <v>175</v>
      </c>
      <c r="G48" s="73">
        <v>2016</v>
      </c>
      <c r="H48" s="75"/>
      <c r="I48" s="87">
        <v>49</v>
      </c>
      <c r="J48" s="88" t="s">
        <v>176</v>
      </c>
      <c r="K48" s="89" t="s">
        <v>143</v>
      </c>
      <c r="L48" s="79"/>
      <c r="M48" s="80" t="str">
        <f t="shared" si="0"/>
        <v/>
      </c>
      <c r="N48" s="79"/>
      <c r="O48" s="80" t="str">
        <f t="shared" si="1"/>
        <v/>
      </c>
      <c r="P48" s="79"/>
      <c r="Q48" s="80" t="str">
        <f t="shared" si="2"/>
        <v/>
      </c>
      <c r="R48" s="79"/>
      <c r="S48" s="80" t="str">
        <f t="shared" si="3"/>
        <v/>
      </c>
      <c r="T48" s="79"/>
      <c r="U48" s="80" t="str">
        <f t="shared" si="4"/>
        <v/>
      </c>
      <c r="V48" s="90"/>
      <c r="W48" s="80" t="str">
        <f t="shared" si="5"/>
        <v/>
      </c>
      <c r="X48" s="79"/>
      <c r="Y48" s="80" t="str">
        <f t="shared" si="14"/>
        <v/>
      </c>
      <c r="Z48" s="79"/>
      <c r="AA48" s="80" t="str">
        <f t="shared" si="15"/>
        <v/>
      </c>
      <c r="AB48" s="79"/>
      <c r="AC48" s="80" t="str">
        <f t="shared" si="16"/>
        <v/>
      </c>
      <c r="AD48" s="79"/>
      <c r="AE48" s="80" t="str">
        <f t="shared" si="17"/>
        <v/>
      </c>
      <c r="AF48" s="90"/>
      <c r="AG48" s="80" t="str">
        <f t="shared" si="6"/>
        <v/>
      </c>
      <c r="AH48" s="79"/>
      <c r="AI48" s="80" t="str">
        <f t="shared" si="20"/>
        <v/>
      </c>
      <c r="AJ48" s="79"/>
      <c r="AK48" s="80" t="str">
        <f t="shared" si="7"/>
        <v/>
      </c>
      <c r="AL48" s="79"/>
      <c r="AM48" s="80" t="str">
        <f t="shared" si="18"/>
        <v/>
      </c>
      <c r="AN48" s="79"/>
      <c r="AO48" s="80" t="str">
        <f t="shared" si="19"/>
        <v/>
      </c>
      <c r="AP48" s="79"/>
      <c r="AQ48" s="80" t="str">
        <f t="shared" si="8"/>
        <v/>
      </c>
      <c r="AR48" s="79"/>
      <c r="AS48" s="80" t="str">
        <f t="shared" si="9"/>
        <v/>
      </c>
      <c r="AT48" s="79"/>
      <c r="AU48" s="80" t="str">
        <f t="shared" si="19"/>
        <v/>
      </c>
      <c r="AV48" s="79"/>
      <c r="AW48" s="80" t="str">
        <f t="shared" si="11"/>
        <v/>
      </c>
      <c r="AX48" s="79"/>
      <c r="AY48" s="80" t="str">
        <f t="shared" si="12"/>
        <v/>
      </c>
      <c r="AZ48" s="79"/>
      <c r="BA48" s="80" t="str">
        <f t="shared" si="13"/>
        <v/>
      </c>
      <c r="BB48" s="1" t="s">
        <v>177</v>
      </c>
    </row>
    <row r="49" spans="1:54" ht="20" customHeight="1" x14ac:dyDescent="0.2">
      <c r="A49" s="178"/>
      <c r="B49" s="84"/>
      <c r="C49" s="85"/>
      <c r="D49" s="73" t="s">
        <v>38</v>
      </c>
      <c r="E49" s="74" t="s">
        <v>182</v>
      </c>
      <c r="F49" s="74" t="s">
        <v>183</v>
      </c>
      <c r="G49" s="73">
        <v>2014</v>
      </c>
      <c r="H49" s="75">
        <v>41</v>
      </c>
      <c r="I49" s="87">
        <v>20</v>
      </c>
      <c r="J49" s="88" t="s">
        <v>184</v>
      </c>
      <c r="K49" s="89"/>
      <c r="L49" s="79"/>
      <c r="M49" s="80" t="str">
        <f t="shared" si="0"/>
        <v/>
      </c>
      <c r="N49" s="79"/>
      <c r="O49" s="80" t="str">
        <f t="shared" si="1"/>
        <v/>
      </c>
      <c r="P49" s="79"/>
      <c r="Q49" s="80" t="str">
        <f t="shared" si="2"/>
        <v/>
      </c>
      <c r="R49" s="79"/>
      <c r="S49" s="80" t="str">
        <f t="shared" si="3"/>
        <v/>
      </c>
      <c r="T49" s="96"/>
      <c r="U49" s="97" t="str">
        <f t="shared" si="4"/>
        <v/>
      </c>
      <c r="V49" s="90"/>
      <c r="W49" s="80" t="str">
        <f t="shared" si="5"/>
        <v/>
      </c>
      <c r="X49" s="79"/>
      <c r="Y49" s="80" t="str">
        <f t="shared" si="14"/>
        <v/>
      </c>
      <c r="Z49" s="79"/>
      <c r="AA49" s="80" t="str">
        <f t="shared" si="15"/>
        <v/>
      </c>
      <c r="AB49" s="79"/>
      <c r="AC49" s="80" t="str">
        <f t="shared" si="16"/>
        <v/>
      </c>
      <c r="AD49" s="79"/>
      <c r="AE49" s="80" t="str">
        <f t="shared" si="17"/>
        <v/>
      </c>
      <c r="AF49" s="90"/>
      <c r="AG49" s="80" t="str">
        <f t="shared" si="6"/>
        <v/>
      </c>
      <c r="AH49" s="79"/>
      <c r="AI49" s="80" t="str">
        <f t="shared" si="20"/>
        <v/>
      </c>
      <c r="AJ49" s="79"/>
      <c r="AK49" s="80" t="str">
        <f t="shared" si="7"/>
        <v/>
      </c>
      <c r="AL49" s="79"/>
      <c r="AM49" s="80" t="str">
        <f t="shared" si="18"/>
        <v/>
      </c>
      <c r="AN49" s="79"/>
      <c r="AO49" s="80" t="str">
        <f t="shared" si="19"/>
        <v/>
      </c>
      <c r="AP49" s="79"/>
      <c r="AQ49" s="80" t="str">
        <f t="shared" si="8"/>
        <v/>
      </c>
      <c r="AR49" s="79"/>
      <c r="AS49" s="80" t="str">
        <f t="shared" si="9"/>
        <v/>
      </c>
      <c r="AT49" s="79"/>
      <c r="AU49" s="80" t="str">
        <f t="shared" si="19"/>
        <v/>
      </c>
      <c r="AV49" s="79"/>
      <c r="AW49" s="80" t="str">
        <f t="shared" si="11"/>
        <v/>
      </c>
      <c r="AX49" s="79"/>
      <c r="AY49" s="80" t="str">
        <f t="shared" si="12"/>
        <v/>
      </c>
      <c r="AZ49" s="79"/>
      <c r="BA49" s="80" t="str">
        <f t="shared" si="13"/>
        <v/>
      </c>
      <c r="BB49" s="1" t="s">
        <v>185</v>
      </c>
    </row>
    <row r="50" spans="1:54" ht="20" customHeight="1" x14ac:dyDescent="0.2">
      <c r="A50" s="184"/>
      <c r="B50" s="84"/>
      <c r="C50" s="72"/>
      <c r="D50" s="73" t="s">
        <v>38</v>
      </c>
      <c r="E50" s="74" t="s">
        <v>186</v>
      </c>
      <c r="F50" s="74" t="s">
        <v>187</v>
      </c>
      <c r="G50" s="73">
        <v>1995</v>
      </c>
      <c r="H50" s="75"/>
      <c r="I50" s="181">
        <v>12</v>
      </c>
      <c r="J50" s="182" t="s">
        <v>62</v>
      </c>
      <c r="K50" s="183" t="s">
        <v>188</v>
      </c>
      <c r="L50" s="79"/>
      <c r="M50" s="80"/>
      <c r="N50" s="79"/>
      <c r="O50" s="80"/>
      <c r="P50" s="79"/>
      <c r="Q50" s="80"/>
      <c r="R50" s="79"/>
      <c r="S50" s="80"/>
      <c r="T50" s="79"/>
      <c r="U50" s="80"/>
      <c r="V50" s="90">
        <v>1</v>
      </c>
      <c r="W50" s="80">
        <f t="shared" si="5"/>
        <v>8.3333333333333321</v>
      </c>
      <c r="X50" s="79"/>
      <c r="Y50" s="80"/>
      <c r="Z50" s="79"/>
      <c r="AA50" s="80"/>
      <c r="AB50" s="79"/>
      <c r="AC50" s="80"/>
      <c r="AD50" s="79"/>
      <c r="AE50" s="80"/>
      <c r="AF50" s="90"/>
      <c r="AG50" s="80"/>
      <c r="AH50" s="79"/>
      <c r="AI50" s="80"/>
      <c r="AJ50" s="79"/>
      <c r="AK50" s="80"/>
      <c r="AL50" s="79"/>
      <c r="AM50" s="80"/>
      <c r="AN50" s="79"/>
      <c r="AO50" s="80"/>
      <c r="AP50" s="79"/>
      <c r="AQ50" s="80"/>
      <c r="AR50" s="79"/>
      <c r="AS50" s="80"/>
      <c r="AT50" s="79"/>
      <c r="AU50" s="80"/>
      <c r="AV50" s="79"/>
      <c r="AW50" s="80"/>
      <c r="AX50" s="79"/>
      <c r="AY50" s="80"/>
      <c r="AZ50" s="79"/>
      <c r="BA50" s="80"/>
      <c r="BB50" s="1" t="s">
        <v>528</v>
      </c>
    </row>
    <row r="51" spans="1:54" ht="20" customHeight="1" x14ac:dyDescent="0.2">
      <c r="A51" s="184"/>
      <c r="B51" s="71"/>
      <c r="C51" s="72"/>
      <c r="D51" s="73" t="s">
        <v>38</v>
      </c>
      <c r="E51" s="74" t="s">
        <v>190</v>
      </c>
      <c r="F51" s="74" t="s">
        <v>187</v>
      </c>
      <c r="G51" s="73">
        <v>1999</v>
      </c>
      <c r="H51" s="75"/>
      <c r="I51" s="185">
        <v>34</v>
      </c>
      <c r="J51" s="186" t="s">
        <v>62</v>
      </c>
      <c r="K51" s="187" t="s">
        <v>191</v>
      </c>
      <c r="L51" s="79"/>
      <c r="M51" s="80"/>
      <c r="N51" s="79"/>
      <c r="O51" s="80"/>
      <c r="P51" s="79"/>
      <c r="Q51" s="80"/>
      <c r="R51" s="79"/>
      <c r="S51" s="80"/>
      <c r="T51" s="79"/>
      <c r="U51" s="80"/>
      <c r="V51" s="90"/>
      <c r="W51" s="80"/>
      <c r="X51" s="79"/>
      <c r="Y51" s="80"/>
      <c r="Z51" s="79"/>
      <c r="AA51" s="80"/>
      <c r="AB51" s="79"/>
      <c r="AC51" s="80"/>
      <c r="AD51" s="79"/>
      <c r="AE51" s="80"/>
      <c r="AF51" s="90"/>
      <c r="AG51" s="80"/>
      <c r="AH51" s="79">
        <v>2</v>
      </c>
      <c r="AI51" s="80">
        <f>IF((ISERROR((AH51/$I51)*100)), "", IF(AND(NOT(ISERROR((AH51/$I51)*100)),((AH51/$I51)*100) &lt;&gt; 0), (AH51/$I51)*100, ""))</f>
        <v>5.8823529411764701</v>
      </c>
      <c r="AJ51" s="79"/>
      <c r="AK51" s="80"/>
      <c r="AL51" s="79"/>
      <c r="AM51" s="80"/>
      <c r="AN51" s="79"/>
      <c r="AO51" s="80"/>
      <c r="AP51" s="79"/>
      <c r="AQ51" s="80"/>
      <c r="AR51" s="79"/>
      <c r="AS51" s="80"/>
      <c r="AT51" s="79"/>
      <c r="AU51" s="80"/>
      <c r="AV51" s="79"/>
      <c r="AW51" s="80"/>
      <c r="AX51" s="79"/>
      <c r="AY51" s="80"/>
      <c r="AZ51" s="79"/>
      <c r="BA51" s="80"/>
    </row>
    <row r="52" spans="1:54" ht="20" customHeight="1" x14ac:dyDescent="0.2">
      <c r="A52" s="184"/>
      <c r="B52" s="71"/>
      <c r="C52" s="72"/>
      <c r="D52" s="73" t="s">
        <v>38</v>
      </c>
      <c r="E52" s="74" t="s">
        <v>192</v>
      </c>
      <c r="F52" s="74" t="s">
        <v>187</v>
      </c>
      <c r="G52" s="73">
        <v>2011</v>
      </c>
      <c r="H52" s="75"/>
      <c r="I52" s="185">
        <v>36</v>
      </c>
      <c r="J52" s="186" t="s">
        <v>62</v>
      </c>
      <c r="K52" s="187" t="s">
        <v>193</v>
      </c>
      <c r="L52" s="79">
        <v>2</v>
      </c>
      <c r="M52" s="80">
        <f t="shared" si="0"/>
        <v>5.5555555555555554</v>
      </c>
      <c r="N52" s="79"/>
      <c r="O52" s="80"/>
      <c r="P52" s="79"/>
      <c r="Q52" s="80"/>
      <c r="R52" s="79"/>
      <c r="S52" s="80"/>
      <c r="T52" s="79"/>
      <c r="U52" s="80"/>
      <c r="V52" s="90">
        <v>5</v>
      </c>
      <c r="W52" s="80">
        <f t="shared" si="5"/>
        <v>13.888888888888889</v>
      </c>
      <c r="X52" s="79"/>
      <c r="Y52" s="80"/>
      <c r="Z52" s="79"/>
      <c r="AA52" s="80"/>
      <c r="AB52" s="79"/>
      <c r="AC52" s="80"/>
      <c r="AD52" s="79"/>
      <c r="AE52" s="80"/>
      <c r="AF52" s="90"/>
      <c r="AG52" s="80"/>
      <c r="AH52" s="79"/>
      <c r="AI52" s="80"/>
      <c r="AJ52" s="79"/>
      <c r="AK52" s="80"/>
      <c r="AL52" s="79"/>
      <c r="AM52" s="80"/>
      <c r="AN52" s="79"/>
      <c r="AO52" s="80"/>
      <c r="AP52" s="79"/>
      <c r="AQ52" s="80"/>
      <c r="AR52" s="79"/>
      <c r="AS52" s="80"/>
      <c r="AT52" s="79"/>
      <c r="AU52" s="80"/>
      <c r="AV52" s="79"/>
      <c r="AW52" s="80"/>
      <c r="AX52" s="79"/>
      <c r="AY52" s="80"/>
      <c r="AZ52" s="79"/>
      <c r="BA52" s="80"/>
      <c r="BB52" s="1" t="s">
        <v>194</v>
      </c>
    </row>
    <row r="53" spans="1:54" ht="20" customHeight="1" x14ac:dyDescent="0.2">
      <c r="A53" s="178"/>
      <c r="B53" s="84"/>
      <c r="C53" s="100"/>
      <c r="D53" s="73" t="s">
        <v>38</v>
      </c>
      <c r="E53" s="74" t="s">
        <v>195</v>
      </c>
      <c r="F53" s="74" t="s">
        <v>196</v>
      </c>
      <c r="G53" s="73">
        <v>2006</v>
      </c>
      <c r="H53" s="75">
        <v>132</v>
      </c>
      <c r="I53" s="87">
        <v>7</v>
      </c>
      <c r="J53" s="88" t="s">
        <v>90</v>
      </c>
      <c r="K53" s="89" t="s">
        <v>63</v>
      </c>
      <c r="L53" s="79"/>
      <c r="M53" s="80" t="str">
        <f t="shared" si="0"/>
        <v/>
      </c>
      <c r="N53" s="79"/>
      <c r="O53" s="80" t="str">
        <f t="shared" si="1"/>
        <v/>
      </c>
      <c r="P53" s="79"/>
      <c r="Q53" s="80" t="str">
        <f t="shared" si="2"/>
        <v/>
      </c>
      <c r="R53" s="79"/>
      <c r="S53" s="80" t="str">
        <f t="shared" si="3"/>
        <v/>
      </c>
      <c r="T53" s="79"/>
      <c r="U53" s="80" t="str">
        <f t="shared" si="4"/>
        <v/>
      </c>
      <c r="V53" s="90"/>
      <c r="W53" s="80" t="str">
        <f t="shared" si="5"/>
        <v/>
      </c>
      <c r="X53" s="79"/>
      <c r="Y53" s="80" t="str">
        <f>IF((ISERROR((X53/$I53)*100)), "", IF(AND(NOT(ISERROR((X53/$I53)*100)),((X53/$I53)*100) &lt;&gt; 0), (X53/$I53)*100, ""))</f>
        <v/>
      </c>
      <c r="Z53" s="79"/>
      <c r="AA53" s="80" t="str">
        <f>IF((ISERROR((Z53/$I53)*100)), "", IF(AND(NOT(ISERROR((Z53/$I53)*100)),((Z53/$I53)*100) &lt;&gt; 0), (Z53/$I53)*100, ""))</f>
        <v/>
      </c>
      <c r="AB53" s="79"/>
      <c r="AC53" s="80" t="str">
        <f>IF((ISERROR((AB53/$I53)*100)), "", IF(AND(NOT(ISERROR((AB53/$I53)*100)),((AB53/$I53)*100) &lt;&gt; 0), (AB53/$I53)*100, ""))</f>
        <v/>
      </c>
      <c r="AD53" s="79"/>
      <c r="AE53" s="80" t="str">
        <f>IF((ISERROR((AD53/$I53)*100)), "", IF(AND(NOT(ISERROR((AD53/$I53)*100)),((AD53/$I53)*100) &lt;&gt; 0), (AD53/$I53)*100, ""))</f>
        <v/>
      </c>
      <c r="AF53" s="90"/>
      <c r="AG53" s="80" t="str">
        <f t="shared" si="6"/>
        <v/>
      </c>
      <c r="AH53" s="79"/>
      <c r="AI53" s="80" t="str">
        <f>IF((ISERROR((AH53/$I53)*100)), "", IF(AND(NOT(ISERROR((AH53/$I53)*100)),((AH53/$I53)*100) &lt;&gt; 0), (AH53/$I53)*100, ""))</f>
        <v/>
      </c>
      <c r="AJ53" s="79"/>
      <c r="AK53" s="80" t="str">
        <f t="shared" si="7"/>
        <v/>
      </c>
      <c r="AL53" s="79"/>
      <c r="AM53" s="80" t="str">
        <f>IF((ISERROR((AL53/$I53)*100)), "", IF(AND(NOT(ISERROR((AL53/$I53)*100)),((AL53/$I53)*100) &lt;&gt; 0), (AL53/$I53)*100, ""))</f>
        <v/>
      </c>
      <c r="AN53" s="79"/>
      <c r="AO53" s="80" t="str">
        <f>IF((ISERROR((AN53/$I53)*100)), "", IF(AND(NOT(ISERROR((AN53/$I53)*100)),((AN53/$I53)*100) &lt;&gt; 0), (AN53/$I53)*100, ""))</f>
        <v/>
      </c>
      <c r="AP53" s="79"/>
      <c r="AQ53" s="80" t="str">
        <f t="shared" si="8"/>
        <v/>
      </c>
      <c r="AR53" s="79"/>
      <c r="AS53" s="80" t="str">
        <f t="shared" si="9"/>
        <v/>
      </c>
      <c r="AT53" s="79"/>
      <c r="AU53" s="80" t="str">
        <f t="shared" si="19"/>
        <v/>
      </c>
      <c r="AV53" s="79"/>
      <c r="AW53" s="80" t="str">
        <f t="shared" si="11"/>
        <v/>
      </c>
      <c r="AX53" s="79"/>
      <c r="AY53" s="80" t="str">
        <f t="shared" si="12"/>
        <v/>
      </c>
      <c r="AZ53" s="79"/>
      <c r="BA53" s="80" t="str">
        <f t="shared" si="13"/>
        <v/>
      </c>
      <c r="BB53" s="1" t="s">
        <v>197</v>
      </c>
    </row>
    <row r="54" spans="1:54" ht="20" customHeight="1" x14ac:dyDescent="0.2">
      <c r="A54" s="178"/>
      <c r="B54" s="71"/>
      <c r="C54" s="85"/>
      <c r="D54" s="73" t="s">
        <v>38</v>
      </c>
      <c r="E54" s="74" t="s">
        <v>198</v>
      </c>
      <c r="F54" s="74" t="s">
        <v>199</v>
      </c>
      <c r="G54" s="73">
        <v>2009</v>
      </c>
      <c r="H54" s="75">
        <v>49</v>
      </c>
      <c r="I54" s="87">
        <v>22</v>
      </c>
      <c r="J54" s="88" t="s">
        <v>90</v>
      </c>
      <c r="K54" s="89" t="s">
        <v>200</v>
      </c>
      <c r="L54" s="79"/>
      <c r="M54" s="80" t="str">
        <f t="shared" si="0"/>
        <v/>
      </c>
      <c r="N54" s="79"/>
      <c r="O54" s="80" t="str">
        <f t="shared" si="1"/>
        <v/>
      </c>
      <c r="P54" s="79"/>
      <c r="Q54" s="80" t="str">
        <f t="shared" si="2"/>
        <v/>
      </c>
      <c r="R54" s="79"/>
      <c r="S54" s="80" t="str">
        <f t="shared" si="3"/>
        <v/>
      </c>
      <c r="T54" s="79"/>
      <c r="U54" s="80" t="str">
        <f t="shared" si="4"/>
        <v/>
      </c>
      <c r="V54" s="90"/>
      <c r="W54" s="80" t="str">
        <f t="shared" si="5"/>
        <v/>
      </c>
      <c r="X54" s="79"/>
      <c r="Y54" s="80" t="str">
        <f>IF((ISERROR((X54/$I54)*100)), "", IF(AND(NOT(ISERROR((X54/$I54)*100)),((X54/$I54)*100) &lt;&gt; 0), (X54/$I54)*100, ""))</f>
        <v/>
      </c>
      <c r="Z54" s="79"/>
      <c r="AA54" s="80" t="str">
        <f>IF((ISERROR((Z54/$I54)*100)), "", IF(AND(NOT(ISERROR((Z54/$I54)*100)),((Z54/$I54)*100) &lt;&gt; 0), (Z54/$I54)*100, ""))</f>
        <v/>
      </c>
      <c r="AB54" s="79"/>
      <c r="AC54" s="80" t="str">
        <f>IF((ISERROR((AB54/$I54)*100)), "", IF(AND(NOT(ISERROR((AB54/$I54)*100)),((AB54/$I54)*100) &lt;&gt; 0), (AB54/$I54)*100, ""))</f>
        <v/>
      </c>
      <c r="AD54" s="79"/>
      <c r="AE54" s="80" t="str">
        <f>IF((ISERROR((AD54/$I54)*100)), "", IF(AND(NOT(ISERROR((AD54/$I54)*100)),((AD54/$I54)*100) &lt;&gt; 0), (AD54/$I54)*100, ""))</f>
        <v/>
      </c>
      <c r="AF54" s="90"/>
      <c r="AG54" s="80" t="str">
        <f t="shared" si="6"/>
        <v/>
      </c>
      <c r="AH54" s="79"/>
      <c r="AI54" s="80" t="str">
        <f>IF((ISERROR((AH54/$I54)*100)), "", IF(AND(NOT(ISERROR((AH54/$I54)*100)),((AH54/$I54)*100) &lt;&gt; 0), (AH54/$I54)*100, ""))</f>
        <v/>
      </c>
      <c r="AJ54" s="79"/>
      <c r="AK54" s="80" t="str">
        <f t="shared" si="7"/>
        <v/>
      </c>
      <c r="AL54" s="79"/>
      <c r="AM54" s="80" t="str">
        <f>IF((ISERROR((AL54/$I54)*100)), "", IF(AND(NOT(ISERROR((AL54/$I54)*100)),((AL54/$I54)*100) &lt;&gt; 0), (AL54/$I54)*100, ""))</f>
        <v/>
      </c>
      <c r="AN54" s="79"/>
      <c r="AO54" s="80" t="str">
        <f>IF((ISERROR((AN54/$I54)*100)), "", IF(AND(NOT(ISERROR((AN54/$I54)*100)),((AN54/$I54)*100) &lt;&gt; 0), (AN54/$I54)*100, ""))</f>
        <v/>
      </c>
      <c r="AP54" s="79"/>
      <c r="AQ54" s="80" t="str">
        <f t="shared" si="8"/>
        <v/>
      </c>
      <c r="AR54" s="79"/>
      <c r="AS54" s="80" t="str">
        <f t="shared" si="9"/>
        <v/>
      </c>
      <c r="AT54" s="79"/>
      <c r="AU54" s="80" t="str">
        <f t="shared" si="19"/>
        <v/>
      </c>
      <c r="AV54" s="79"/>
      <c r="AW54" s="80" t="str">
        <f t="shared" si="11"/>
        <v/>
      </c>
      <c r="AX54" s="79"/>
      <c r="AY54" s="80" t="str">
        <f t="shared" si="12"/>
        <v/>
      </c>
      <c r="AZ54" s="79"/>
      <c r="BA54" s="80" t="str">
        <f t="shared" si="13"/>
        <v/>
      </c>
      <c r="BB54" s="1" t="s">
        <v>201</v>
      </c>
    </row>
    <row r="55" spans="1:54" ht="20" customHeight="1" x14ac:dyDescent="0.2">
      <c r="A55" s="178"/>
      <c r="B55" s="84"/>
      <c r="C55" s="85"/>
      <c r="D55" s="73" t="s">
        <v>38</v>
      </c>
      <c r="E55" s="74" t="s">
        <v>202</v>
      </c>
      <c r="F55" s="74" t="s">
        <v>203</v>
      </c>
      <c r="G55" s="73">
        <v>2006</v>
      </c>
      <c r="H55" s="75">
        <v>144</v>
      </c>
      <c r="I55" s="87">
        <v>25</v>
      </c>
      <c r="J55" s="88"/>
      <c r="K55" s="89" t="s">
        <v>76</v>
      </c>
      <c r="L55" s="79"/>
      <c r="M55" s="80" t="str">
        <f t="shared" si="0"/>
        <v/>
      </c>
      <c r="N55" s="79"/>
      <c r="O55" s="80" t="str">
        <f t="shared" si="1"/>
        <v/>
      </c>
      <c r="P55" s="79"/>
      <c r="Q55" s="80" t="str">
        <f t="shared" si="2"/>
        <v/>
      </c>
      <c r="R55" s="79"/>
      <c r="S55" s="80" t="str">
        <f t="shared" si="3"/>
        <v/>
      </c>
      <c r="T55" s="79"/>
      <c r="U55" s="80" t="str">
        <f t="shared" ref="U55:U118" si="22">IF((ISERROR((T55/$I55)*100)), "", IF(AND(NOT(ISERROR((T55/$I55)*100)),((T55/$I55)*100) &lt;&gt; 0), (T55/$I55)*100, ""))</f>
        <v/>
      </c>
      <c r="V55" s="90"/>
      <c r="W55" s="80" t="str">
        <f t="shared" si="5"/>
        <v/>
      </c>
      <c r="X55" s="79"/>
      <c r="Y55" s="80" t="str">
        <f t="shared" si="14"/>
        <v/>
      </c>
      <c r="Z55" s="79"/>
      <c r="AA55" s="80" t="str">
        <f t="shared" si="15"/>
        <v/>
      </c>
      <c r="AB55" s="79"/>
      <c r="AC55" s="80" t="str">
        <f t="shared" si="16"/>
        <v/>
      </c>
      <c r="AD55" s="79"/>
      <c r="AE55" s="80" t="str">
        <f t="shared" si="17"/>
        <v/>
      </c>
      <c r="AF55" s="90"/>
      <c r="AG55" s="80" t="str">
        <f t="shared" si="6"/>
        <v/>
      </c>
      <c r="AH55" s="79"/>
      <c r="AI55" s="80" t="str">
        <f t="shared" si="20"/>
        <v/>
      </c>
      <c r="AJ55" s="79"/>
      <c r="AK55" s="80" t="str">
        <f t="shared" si="7"/>
        <v/>
      </c>
      <c r="AL55" s="79"/>
      <c r="AM55" s="80" t="str">
        <f t="shared" si="18"/>
        <v/>
      </c>
      <c r="AN55" s="79"/>
      <c r="AO55" s="80" t="str">
        <f t="shared" si="19"/>
        <v/>
      </c>
      <c r="AP55" s="79"/>
      <c r="AQ55" s="80" t="str">
        <f t="shared" si="8"/>
        <v/>
      </c>
      <c r="AR55" s="79"/>
      <c r="AS55" s="80" t="str">
        <f t="shared" si="9"/>
        <v/>
      </c>
      <c r="AT55" s="79"/>
      <c r="AU55" s="80" t="str">
        <f t="shared" si="19"/>
        <v/>
      </c>
      <c r="AV55" s="79"/>
      <c r="AW55" s="80" t="str">
        <f t="shared" si="11"/>
        <v/>
      </c>
      <c r="AX55" s="79"/>
      <c r="AY55" s="80" t="str">
        <f t="shared" si="12"/>
        <v/>
      </c>
      <c r="AZ55" s="79"/>
      <c r="BA55" s="80" t="str">
        <f t="shared" si="13"/>
        <v/>
      </c>
      <c r="BB55" s="1" t="s">
        <v>204</v>
      </c>
    </row>
    <row r="56" spans="1:54" ht="20" customHeight="1" x14ac:dyDescent="0.2">
      <c r="A56" s="178"/>
      <c r="B56" s="84"/>
      <c r="C56" s="73"/>
      <c r="D56" s="73"/>
      <c r="E56" s="74" t="s">
        <v>205</v>
      </c>
      <c r="F56" s="74" t="s">
        <v>206</v>
      </c>
      <c r="G56" s="73">
        <v>2004</v>
      </c>
      <c r="H56" s="75"/>
      <c r="I56" s="87"/>
      <c r="J56" s="88"/>
      <c r="K56" s="89"/>
      <c r="L56" s="79"/>
      <c r="M56" s="80" t="str">
        <f t="shared" si="0"/>
        <v/>
      </c>
      <c r="N56" s="79"/>
      <c r="O56" s="80" t="str">
        <f t="shared" si="1"/>
        <v/>
      </c>
      <c r="P56" s="79"/>
      <c r="Q56" s="80" t="str">
        <f t="shared" si="2"/>
        <v/>
      </c>
      <c r="R56" s="79"/>
      <c r="S56" s="80" t="str">
        <f t="shared" si="3"/>
        <v/>
      </c>
      <c r="T56" s="79"/>
      <c r="U56" s="80" t="str">
        <f t="shared" si="22"/>
        <v/>
      </c>
      <c r="V56" s="90"/>
      <c r="W56" s="80" t="str">
        <f t="shared" si="5"/>
        <v/>
      </c>
      <c r="X56" s="79"/>
      <c r="Y56" s="80" t="str">
        <f t="shared" si="14"/>
        <v/>
      </c>
      <c r="Z56" s="79"/>
      <c r="AA56" s="80" t="str">
        <f t="shared" si="15"/>
        <v/>
      </c>
      <c r="AB56" s="79"/>
      <c r="AC56" s="80" t="str">
        <f t="shared" si="16"/>
        <v/>
      </c>
      <c r="AD56" s="79"/>
      <c r="AE56" s="80" t="str">
        <f t="shared" si="17"/>
        <v/>
      </c>
      <c r="AF56" s="90"/>
      <c r="AG56" s="80" t="str">
        <f t="shared" si="6"/>
        <v/>
      </c>
      <c r="AH56" s="79"/>
      <c r="AI56" s="80" t="str">
        <f t="shared" si="20"/>
        <v/>
      </c>
      <c r="AJ56" s="79"/>
      <c r="AK56" s="80" t="str">
        <f t="shared" si="7"/>
        <v/>
      </c>
      <c r="AL56" s="79"/>
      <c r="AM56" s="80" t="str">
        <f t="shared" si="18"/>
        <v/>
      </c>
      <c r="AN56" s="79"/>
      <c r="AO56" s="80" t="str">
        <f t="shared" si="19"/>
        <v/>
      </c>
      <c r="AP56" s="79"/>
      <c r="AQ56" s="80" t="str">
        <f t="shared" si="8"/>
        <v/>
      </c>
      <c r="AR56" s="79"/>
      <c r="AS56" s="80" t="str">
        <f t="shared" si="9"/>
        <v/>
      </c>
      <c r="AT56" s="79"/>
      <c r="AU56" s="80" t="str">
        <f t="shared" si="19"/>
        <v/>
      </c>
      <c r="AV56" s="79"/>
      <c r="AW56" s="80" t="str">
        <f t="shared" si="11"/>
        <v/>
      </c>
      <c r="AX56" s="79"/>
      <c r="AY56" s="80" t="str">
        <f t="shared" si="12"/>
        <v/>
      </c>
      <c r="AZ56" s="79"/>
      <c r="BA56" s="80" t="str">
        <f t="shared" si="13"/>
        <v/>
      </c>
    </row>
    <row r="57" spans="1:54" ht="20" customHeight="1" x14ac:dyDescent="0.2">
      <c r="A57" s="184"/>
      <c r="B57" s="71"/>
      <c r="C57" s="85"/>
      <c r="D57" s="73" t="s">
        <v>38</v>
      </c>
      <c r="E57" s="74" t="s">
        <v>207</v>
      </c>
      <c r="F57" s="74" t="s">
        <v>208</v>
      </c>
      <c r="G57" s="73">
        <v>2012</v>
      </c>
      <c r="H57" s="75"/>
      <c r="I57" s="181">
        <v>18</v>
      </c>
      <c r="J57" s="182" t="s">
        <v>209</v>
      </c>
      <c r="K57" s="183"/>
      <c r="L57" s="79"/>
      <c r="M57" s="80"/>
      <c r="N57" s="79"/>
      <c r="O57" s="80"/>
      <c r="P57" s="79"/>
      <c r="Q57" s="80"/>
      <c r="R57" s="79"/>
      <c r="S57" s="80"/>
      <c r="T57" s="79"/>
      <c r="U57" s="80"/>
      <c r="V57" s="90"/>
      <c r="W57" s="80"/>
      <c r="X57" s="79"/>
      <c r="Y57" s="80"/>
      <c r="Z57" s="79"/>
      <c r="AA57" s="80"/>
      <c r="AB57" s="79"/>
      <c r="AC57" s="80"/>
      <c r="AD57" s="79"/>
      <c r="AE57" s="80"/>
      <c r="AF57" s="90"/>
      <c r="AG57" s="80"/>
      <c r="AH57" s="79"/>
      <c r="AI57" s="80"/>
      <c r="AJ57" s="79"/>
      <c r="AK57" s="80"/>
      <c r="AL57" s="79"/>
      <c r="AM57" s="80"/>
      <c r="AN57" s="79"/>
      <c r="AO57" s="80"/>
      <c r="AP57" s="79"/>
      <c r="AQ57" s="80"/>
      <c r="AR57" s="79"/>
      <c r="AS57" s="80"/>
      <c r="AT57" s="79"/>
      <c r="AU57" s="80"/>
      <c r="AV57" s="79"/>
      <c r="AW57" s="80"/>
      <c r="AX57" s="79"/>
      <c r="AY57" s="80"/>
      <c r="AZ57" s="79"/>
      <c r="BA57" s="80"/>
    </row>
    <row r="58" spans="1:54" ht="20" customHeight="1" x14ac:dyDescent="0.2">
      <c r="A58" s="178"/>
      <c r="B58" s="71"/>
      <c r="C58" s="72"/>
      <c r="D58" s="73" t="s">
        <v>38</v>
      </c>
      <c r="E58" s="74" t="s">
        <v>210</v>
      </c>
      <c r="F58" s="74" t="s">
        <v>211</v>
      </c>
      <c r="G58" s="73">
        <v>2014</v>
      </c>
      <c r="H58" s="75"/>
      <c r="I58" s="87">
        <v>39</v>
      </c>
      <c r="J58" s="88" t="s">
        <v>212</v>
      </c>
      <c r="K58" s="89" t="s">
        <v>168</v>
      </c>
      <c r="L58" s="79">
        <v>22</v>
      </c>
      <c r="M58" s="80">
        <f t="shared" si="0"/>
        <v>56.410256410256409</v>
      </c>
      <c r="N58" s="79"/>
      <c r="O58" s="80" t="str">
        <f t="shared" si="1"/>
        <v/>
      </c>
      <c r="P58" s="79"/>
      <c r="Q58" s="80" t="str">
        <f t="shared" si="2"/>
        <v/>
      </c>
      <c r="R58" s="79"/>
      <c r="S58" s="80" t="str">
        <f t="shared" si="3"/>
        <v/>
      </c>
      <c r="T58" s="79">
        <v>22</v>
      </c>
      <c r="U58" s="80">
        <f t="shared" si="22"/>
        <v>56.410256410256409</v>
      </c>
      <c r="V58" s="90"/>
      <c r="W58" s="80" t="str">
        <f t="shared" si="5"/>
        <v/>
      </c>
      <c r="X58" s="79">
        <v>23</v>
      </c>
      <c r="Y58" s="80">
        <f>IF((ISERROR((X58/$I58)*100)), "", IF(AND(NOT(ISERROR((X58/$I58)*100)),((X58/$I58)*100) &lt;&gt; 0), (X58/$I58)*100, ""))</f>
        <v>58.974358974358978</v>
      </c>
      <c r="Z58" s="79"/>
      <c r="AA58" s="80" t="str">
        <f>IF((ISERROR((Z58/$I58)*100)), "", IF(AND(NOT(ISERROR((Z58/$I58)*100)),((Z58/$I58)*100) &lt;&gt; 0), (Z58/$I58)*100, ""))</f>
        <v/>
      </c>
      <c r="AB58" s="79"/>
      <c r="AC58" s="80" t="str">
        <f>IF((ISERROR((AB58/$I58)*100)), "", IF(AND(NOT(ISERROR((AB58/$I58)*100)),((AB58/$I58)*100) &lt;&gt; 0), (AB58/$I58)*100, ""))</f>
        <v/>
      </c>
      <c r="AD58" s="79"/>
      <c r="AE58" s="80" t="str">
        <f>IF((ISERROR((AD58/$I58)*100)), "", IF(AND(NOT(ISERROR((AD58/$I58)*100)),((AD58/$I58)*100) &lt;&gt; 0), (AD58/$I58)*100, ""))</f>
        <v/>
      </c>
      <c r="AF58" s="90"/>
      <c r="AG58" s="80" t="str">
        <f t="shared" si="6"/>
        <v/>
      </c>
      <c r="AH58" s="79"/>
      <c r="AI58" s="80" t="str">
        <f>IF((ISERROR((AH58/$I58)*100)), "", IF(AND(NOT(ISERROR((AH58/$I58)*100)),((AH58/$I58)*100) &lt;&gt; 0), (AH58/$I58)*100, ""))</f>
        <v/>
      </c>
      <c r="AJ58" s="79"/>
      <c r="AK58" s="80" t="str">
        <f t="shared" si="7"/>
        <v/>
      </c>
      <c r="AL58" s="79"/>
      <c r="AM58" s="80" t="str">
        <f>IF((ISERROR((AL58/$I58)*100)), "", IF(AND(NOT(ISERROR((AL58/$I58)*100)),((AL58/$I58)*100) &lt;&gt; 0), (AL58/$I58)*100, ""))</f>
        <v/>
      </c>
      <c r="AN58" s="79"/>
      <c r="AO58" s="80" t="str">
        <f>IF((ISERROR((AN58/$I58)*100)), "", IF(AND(NOT(ISERROR((AN58/$I58)*100)),((AN58/$I58)*100) &lt;&gt; 0), (AN58/$I58)*100, ""))</f>
        <v/>
      </c>
      <c r="AP58" s="79">
        <v>8</v>
      </c>
      <c r="AQ58" s="80">
        <f t="shared" si="8"/>
        <v>20.512820512820511</v>
      </c>
      <c r="AR58" s="79"/>
      <c r="AS58" s="80" t="str">
        <f t="shared" si="9"/>
        <v/>
      </c>
      <c r="AT58" s="79">
        <v>3</v>
      </c>
      <c r="AU58" s="80">
        <f t="shared" si="19"/>
        <v>7.6923076923076925</v>
      </c>
      <c r="AV58" s="79"/>
      <c r="AW58" s="80" t="str">
        <f t="shared" si="11"/>
        <v/>
      </c>
      <c r="AX58" s="79"/>
      <c r="AY58" s="80" t="str">
        <f t="shared" si="12"/>
        <v/>
      </c>
      <c r="AZ58" s="79"/>
      <c r="BA58" s="80" t="str">
        <f t="shared" si="13"/>
        <v/>
      </c>
      <c r="BB58" s="1" t="s">
        <v>213</v>
      </c>
    </row>
    <row r="59" spans="1:54" ht="20" customHeight="1" x14ac:dyDescent="0.2">
      <c r="A59" s="178"/>
      <c r="B59" s="71"/>
      <c r="C59" s="73"/>
      <c r="D59" s="73" t="s">
        <v>38</v>
      </c>
      <c r="E59" s="74" t="s">
        <v>214</v>
      </c>
      <c r="F59" s="74" t="s">
        <v>215</v>
      </c>
      <c r="G59" s="73">
        <v>2015</v>
      </c>
      <c r="H59" s="75"/>
      <c r="I59" s="87">
        <v>8</v>
      </c>
      <c r="J59" s="88" t="s">
        <v>75</v>
      </c>
      <c r="K59" s="89" t="s">
        <v>216</v>
      </c>
      <c r="L59" s="79"/>
      <c r="M59" s="80" t="str">
        <f t="shared" si="0"/>
        <v/>
      </c>
      <c r="N59" s="79"/>
      <c r="O59" s="80" t="str">
        <f t="shared" si="1"/>
        <v/>
      </c>
      <c r="P59" s="79"/>
      <c r="Q59" s="80" t="str">
        <f t="shared" si="2"/>
        <v/>
      </c>
      <c r="R59" s="79"/>
      <c r="S59" s="80" t="str">
        <f t="shared" si="3"/>
        <v/>
      </c>
      <c r="T59" s="79">
        <v>2</v>
      </c>
      <c r="U59" s="80">
        <f t="shared" si="22"/>
        <v>25</v>
      </c>
      <c r="V59" s="90"/>
      <c r="W59" s="80" t="str">
        <f t="shared" si="5"/>
        <v/>
      </c>
      <c r="X59" s="79"/>
      <c r="Y59" s="80" t="str">
        <f>IF((ISERROR((X59/$I59)*100)), "", IF(AND(NOT(ISERROR((X59/$I59)*100)),((X59/$I59)*100) &lt;&gt; 0), (X59/$I59)*100, ""))</f>
        <v/>
      </c>
      <c r="Z59" s="79"/>
      <c r="AA59" s="80" t="str">
        <f>IF((ISERROR((Z59/$I59)*100)), "", IF(AND(NOT(ISERROR((Z59/$I59)*100)),((Z59/$I59)*100) &lt;&gt; 0), (Z59/$I59)*100, ""))</f>
        <v/>
      </c>
      <c r="AB59" s="79"/>
      <c r="AC59" s="80" t="str">
        <f>IF((ISERROR((AB59/$I59)*100)), "", IF(AND(NOT(ISERROR((AB59/$I59)*100)),((AB59/$I59)*100) &lt;&gt; 0), (AB59/$I59)*100, ""))</f>
        <v/>
      </c>
      <c r="AD59" s="79"/>
      <c r="AE59" s="80" t="str">
        <f>IF((ISERROR((AD59/$I59)*100)), "", IF(AND(NOT(ISERROR((AD59/$I59)*100)),((AD59/$I59)*100) &lt;&gt; 0), (AD59/$I59)*100, ""))</f>
        <v/>
      </c>
      <c r="AF59" s="90"/>
      <c r="AG59" s="80" t="str">
        <f t="shared" si="6"/>
        <v/>
      </c>
      <c r="AH59" s="79"/>
      <c r="AI59" s="80" t="str">
        <f>IF((ISERROR((AH59/$I59)*100)), "", IF(AND(NOT(ISERROR((AH59/$I59)*100)),((AH59/$I59)*100) &lt;&gt; 0), (AH59/$I59)*100, ""))</f>
        <v/>
      </c>
      <c r="AJ59" s="79"/>
      <c r="AK59" s="80" t="str">
        <f t="shared" si="7"/>
        <v/>
      </c>
      <c r="AL59" s="79"/>
      <c r="AM59" s="80" t="str">
        <f>IF((ISERROR((AL59/$I59)*100)), "", IF(AND(NOT(ISERROR((AL59/$I59)*100)),((AL59/$I59)*100) &lt;&gt; 0), (AL59/$I59)*100, ""))</f>
        <v/>
      </c>
      <c r="AN59" s="79"/>
      <c r="AO59" s="80" t="str">
        <f>IF((ISERROR((AN59/$I59)*100)), "", IF(AND(NOT(ISERROR((AN59/$I59)*100)),((AN59/$I59)*100) &lt;&gt; 0), (AN59/$I59)*100, ""))</f>
        <v/>
      </c>
      <c r="AP59" s="79"/>
      <c r="AQ59" s="80" t="str">
        <f t="shared" si="8"/>
        <v/>
      </c>
      <c r="AR59" s="79"/>
      <c r="AS59" s="80" t="str">
        <f t="shared" si="9"/>
        <v/>
      </c>
      <c r="AT59" s="79"/>
      <c r="AU59" s="80" t="str">
        <f t="shared" si="19"/>
        <v/>
      </c>
      <c r="AV59" s="79"/>
      <c r="AW59" s="80" t="str">
        <f t="shared" si="11"/>
        <v/>
      </c>
      <c r="AX59" s="79"/>
      <c r="AY59" s="80" t="str">
        <f t="shared" si="12"/>
        <v/>
      </c>
      <c r="AZ59" s="79"/>
      <c r="BA59" s="80" t="str">
        <f t="shared" si="13"/>
        <v/>
      </c>
      <c r="BB59" s="1" t="s">
        <v>217</v>
      </c>
    </row>
    <row r="60" spans="1:54" ht="20" customHeight="1" x14ac:dyDescent="0.2">
      <c r="A60" s="178"/>
      <c r="B60" s="84"/>
      <c r="C60" s="72"/>
      <c r="D60" s="73" t="s">
        <v>38</v>
      </c>
      <c r="E60" s="74" t="s">
        <v>218</v>
      </c>
      <c r="F60" s="74" t="s">
        <v>219</v>
      </c>
      <c r="G60" s="73">
        <v>2001</v>
      </c>
      <c r="H60" s="75"/>
      <c r="I60" s="87">
        <v>9</v>
      </c>
      <c r="J60" s="88"/>
      <c r="K60" s="89" t="s">
        <v>220</v>
      </c>
      <c r="L60" s="79"/>
      <c r="M60" s="80" t="str">
        <f t="shared" si="0"/>
        <v/>
      </c>
      <c r="N60" s="79"/>
      <c r="O60" s="80" t="str">
        <f t="shared" si="1"/>
        <v/>
      </c>
      <c r="P60" s="79"/>
      <c r="Q60" s="80" t="str">
        <f t="shared" si="2"/>
        <v/>
      </c>
      <c r="R60" s="79"/>
      <c r="S60" s="80" t="str">
        <f t="shared" si="3"/>
        <v/>
      </c>
      <c r="T60" s="79"/>
      <c r="U60" s="80" t="str">
        <f t="shared" si="22"/>
        <v/>
      </c>
      <c r="V60" s="104"/>
      <c r="W60" s="97" t="str">
        <f t="shared" si="5"/>
        <v/>
      </c>
      <c r="X60" s="79"/>
      <c r="Y60" s="80" t="str">
        <f>IF((ISERROR((X60/$I60)*100)), "", IF(AND(NOT(ISERROR((X60/$I60)*100)),((X60/$I60)*100) &lt;&gt; 0), (X60/$I60)*100, ""))</f>
        <v/>
      </c>
      <c r="Z60" s="79"/>
      <c r="AA60" s="80" t="str">
        <f>IF((ISERROR((Z60/$I60)*100)), "", IF(AND(NOT(ISERROR((Z60/$I60)*100)),((Z60/$I60)*100) &lt;&gt; 0), (Z60/$I60)*100, ""))</f>
        <v/>
      </c>
      <c r="AB60" s="79"/>
      <c r="AC60" s="80" t="str">
        <f>IF((ISERROR((AB60/$I60)*100)), "", IF(AND(NOT(ISERROR((AB60/$I60)*100)),((AB60/$I60)*100) &lt;&gt; 0), (AB60/$I60)*100, ""))</f>
        <v/>
      </c>
      <c r="AD60" s="79"/>
      <c r="AE60" s="80" t="str">
        <f>IF((ISERROR((AD60/$I60)*100)), "", IF(AND(NOT(ISERROR((AD60/$I60)*100)),((AD60/$I60)*100) &lt;&gt; 0), (AD60/$I60)*100, ""))</f>
        <v/>
      </c>
      <c r="AF60" s="90"/>
      <c r="AG60" s="80" t="str">
        <f t="shared" si="6"/>
        <v/>
      </c>
      <c r="AH60" s="79"/>
      <c r="AI60" s="80" t="str">
        <f>IF((ISERROR((AH60/$I60)*100)), "", IF(AND(NOT(ISERROR((AH60/$I60)*100)),((AH60/$I60)*100) &lt;&gt; 0), (AH60/$I60)*100, ""))</f>
        <v/>
      </c>
      <c r="AJ60" s="79"/>
      <c r="AK60" s="80" t="str">
        <f t="shared" si="7"/>
        <v/>
      </c>
      <c r="AL60" s="79"/>
      <c r="AM60" s="80" t="str">
        <f>IF((ISERROR((AL60/$I60)*100)), "", IF(AND(NOT(ISERROR((AL60/$I60)*100)),((AL60/$I60)*100) &lt;&gt; 0), (AL60/$I60)*100, ""))</f>
        <v/>
      </c>
      <c r="AN60" s="79"/>
      <c r="AO60" s="80" t="str">
        <f>IF((ISERROR((AN60/$I60)*100)), "", IF(AND(NOT(ISERROR((AN60/$I60)*100)),((AN60/$I60)*100) &lt;&gt; 0), (AN60/$I60)*100, ""))</f>
        <v/>
      </c>
      <c r="AP60" s="79"/>
      <c r="AQ60" s="80" t="str">
        <f t="shared" si="8"/>
        <v/>
      </c>
      <c r="AR60" s="79"/>
      <c r="AS60" s="80" t="str">
        <f t="shared" si="9"/>
        <v/>
      </c>
      <c r="AT60" s="79"/>
      <c r="AU60" s="80" t="str">
        <f t="shared" si="19"/>
        <v/>
      </c>
      <c r="AV60" s="79"/>
      <c r="AW60" s="80" t="str">
        <f t="shared" si="11"/>
        <v/>
      </c>
      <c r="AX60" s="79"/>
      <c r="AY60" s="80" t="str">
        <f t="shared" si="12"/>
        <v/>
      </c>
      <c r="AZ60" s="79"/>
      <c r="BA60" s="80" t="str">
        <f t="shared" si="13"/>
        <v/>
      </c>
      <c r="BB60" s="1" t="s">
        <v>221</v>
      </c>
    </row>
    <row r="61" spans="1:54" ht="20" customHeight="1" x14ac:dyDescent="0.2">
      <c r="A61" s="178"/>
      <c r="B61" s="71"/>
      <c r="C61" s="72"/>
      <c r="D61" s="73" t="s">
        <v>38</v>
      </c>
      <c r="E61" s="74" t="s">
        <v>222</v>
      </c>
      <c r="F61" s="74" t="s">
        <v>223</v>
      </c>
      <c r="G61" s="73">
        <v>2012</v>
      </c>
      <c r="H61" s="75">
        <v>83</v>
      </c>
      <c r="I61" s="87">
        <v>70</v>
      </c>
      <c r="J61" s="88" t="s">
        <v>57</v>
      </c>
      <c r="K61" s="89" t="s">
        <v>58</v>
      </c>
      <c r="L61" s="79"/>
      <c r="M61" s="80" t="str">
        <f t="shared" si="0"/>
        <v/>
      </c>
      <c r="N61" s="79"/>
      <c r="O61" s="80" t="str">
        <f t="shared" si="1"/>
        <v/>
      </c>
      <c r="P61" s="79"/>
      <c r="Q61" s="80" t="str">
        <f t="shared" si="2"/>
        <v/>
      </c>
      <c r="R61" s="79"/>
      <c r="S61" s="80" t="str">
        <f t="shared" si="3"/>
        <v/>
      </c>
      <c r="T61" s="79">
        <v>9</v>
      </c>
      <c r="U61" s="80">
        <f t="shared" si="22"/>
        <v>12.857142857142856</v>
      </c>
      <c r="V61" s="90">
        <v>31</v>
      </c>
      <c r="W61" s="80">
        <f t="shared" si="5"/>
        <v>44.285714285714285</v>
      </c>
      <c r="X61" s="79">
        <v>8</v>
      </c>
      <c r="Y61" s="80">
        <f>IF((ISERROR((X61/$I61)*100)), "", IF(AND(NOT(ISERROR((X61/$I61)*100)),((X61/$I61)*100) &lt;&gt; 0), (X61/$I61)*100, ""))</f>
        <v>11.428571428571429</v>
      </c>
      <c r="Z61" s="79"/>
      <c r="AA61" s="80" t="str">
        <f>IF((ISERROR((Z61/$I61)*100)), "", IF(AND(NOT(ISERROR((Z61/$I61)*100)),((Z61/$I61)*100) &lt;&gt; 0), (Z61/$I61)*100, ""))</f>
        <v/>
      </c>
      <c r="AB61" s="79"/>
      <c r="AC61" s="80" t="str">
        <f>IF((ISERROR((AB61/$I61)*100)), "", IF(AND(NOT(ISERROR((AB61/$I61)*100)),((AB61/$I61)*100) &lt;&gt; 0), (AB61/$I61)*100, ""))</f>
        <v/>
      </c>
      <c r="AD61" s="79"/>
      <c r="AE61" s="80" t="str">
        <f>IF((ISERROR((AD61/$I61)*100)), "", IF(AND(NOT(ISERROR((AD61/$I61)*100)),((AD61/$I61)*100) &lt;&gt; 0), (AD61/$I61)*100, ""))</f>
        <v/>
      </c>
      <c r="AF61" s="90">
        <v>1</v>
      </c>
      <c r="AG61" s="80">
        <f t="shared" si="6"/>
        <v>1.4285714285714286</v>
      </c>
      <c r="AH61" s="79">
        <v>10</v>
      </c>
      <c r="AI61" s="80">
        <f>IF((ISERROR((AH61/$I61)*100)), "", IF(AND(NOT(ISERROR((AH61/$I61)*100)),((AH61/$I61)*100) &lt;&gt; 0), (AH61/$I61)*100, ""))</f>
        <v>14.285714285714285</v>
      </c>
      <c r="AJ61" s="79"/>
      <c r="AK61" s="80" t="str">
        <f t="shared" si="7"/>
        <v/>
      </c>
      <c r="AL61" s="79"/>
      <c r="AM61" s="80" t="str">
        <f>IF((ISERROR((AL61/$I61)*100)), "", IF(AND(NOT(ISERROR((AL61/$I61)*100)),((AL61/$I61)*100) &lt;&gt; 0), (AL61/$I61)*100, ""))</f>
        <v/>
      </c>
      <c r="AN61" s="79"/>
      <c r="AO61" s="80" t="str">
        <f>IF((ISERROR((AN61/$I61)*100)), "", IF(AND(NOT(ISERROR((AN61/$I61)*100)),((AN61/$I61)*100) &lt;&gt; 0), (AN61/$I61)*100, ""))</f>
        <v/>
      </c>
      <c r="AP61" s="79">
        <v>1</v>
      </c>
      <c r="AQ61" s="80">
        <f t="shared" si="8"/>
        <v>1.4285714285714286</v>
      </c>
      <c r="AR61" s="79"/>
      <c r="AS61" s="80" t="str">
        <f t="shared" si="9"/>
        <v/>
      </c>
      <c r="AT61" s="79">
        <v>3</v>
      </c>
      <c r="AU61" s="80">
        <f t="shared" si="19"/>
        <v>4.2857142857142856</v>
      </c>
      <c r="AV61" s="79"/>
      <c r="AW61" s="80" t="str">
        <f t="shared" si="11"/>
        <v/>
      </c>
      <c r="AX61" s="79"/>
      <c r="AY61" s="80" t="str">
        <f t="shared" si="12"/>
        <v/>
      </c>
      <c r="AZ61" s="79"/>
      <c r="BA61" s="80" t="str">
        <f t="shared" si="13"/>
        <v/>
      </c>
      <c r="BB61" s="1" t="s">
        <v>224</v>
      </c>
    </row>
    <row r="62" spans="1:54" ht="20" customHeight="1" x14ac:dyDescent="0.2">
      <c r="A62" s="178"/>
      <c r="B62" s="84"/>
      <c r="C62" s="73"/>
      <c r="D62" s="92" t="s">
        <v>77</v>
      </c>
      <c r="E62" s="93" t="s">
        <v>78</v>
      </c>
      <c r="F62" s="93" t="s">
        <v>79</v>
      </c>
      <c r="G62" s="92">
        <v>1997</v>
      </c>
      <c r="H62" s="94"/>
      <c r="I62" s="87"/>
      <c r="J62" s="88"/>
      <c r="K62" s="89"/>
      <c r="L62" s="79"/>
      <c r="M62" s="80" t="str">
        <f t="shared" si="0"/>
        <v/>
      </c>
      <c r="N62" s="79"/>
      <c r="O62" s="80" t="str">
        <f t="shared" si="1"/>
        <v/>
      </c>
      <c r="P62" s="79"/>
      <c r="Q62" s="80" t="str">
        <f t="shared" si="2"/>
        <v/>
      </c>
      <c r="R62" s="79"/>
      <c r="S62" s="80" t="str">
        <f t="shared" si="3"/>
        <v/>
      </c>
      <c r="T62" s="79"/>
      <c r="U62" s="80" t="str">
        <f t="shared" si="22"/>
        <v/>
      </c>
      <c r="V62" s="90"/>
      <c r="W62" s="80" t="str">
        <f t="shared" si="5"/>
        <v/>
      </c>
      <c r="X62" s="79"/>
      <c r="Y62" s="80" t="str">
        <f t="shared" si="14"/>
        <v/>
      </c>
      <c r="Z62" s="79"/>
      <c r="AA62" s="80" t="str">
        <f t="shared" si="15"/>
        <v/>
      </c>
      <c r="AB62" s="79"/>
      <c r="AC62" s="80" t="str">
        <f t="shared" si="16"/>
        <v/>
      </c>
      <c r="AD62" s="79"/>
      <c r="AE62" s="80" t="str">
        <f t="shared" si="17"/>
        <v/>
      </c>
      <c r="AF62" s="90"/>
      <c r="AG62" s="80" t="str">
        <f t="shared" si="6"/>
        <v/>
      </c>
      <c r="AH62" s="79"/>
      <c r="AI62" s="80" t="str">
        <f t="shared" si="20"/>
        <v/>
      </c>
      <c r="AJ62" s="79"/>
      <c r="AK62" s="80" t="str">
        <f t="shared" si="7"/>
        <v/>
      </c>
      <c r="AL62" s="79"/>
      <c r="AM62" s="80" t="str">
        <f t="shared" si="18"/>
        <v/>
      </c>
      <c r="AN62" s="79"/>
      <c r="AO62" s="80" t="str">
        <f t="shared" si="19"/>
        <v/>
      </c>
      <c r="AP62" s="79"/>
      <c r="AQ62" s="80" t="str">
        <f t="shared" si="8"/>
        <v/>
      </c>
      <c r="AR62" s="79"/>
      <c r="AS62" s="80" t="str">
        <f t="shared" si="9"/>
        <v/>
      </c>
      <c r="AT62" s="79"/>
      <c r="AU62" s="80" t="str">
        <f t="shared" si="19"/>
        <v/>
      </c>
      <c r="AV62" s="79"/>
      <c r="AW62" s="80" t="str">
        <f t="shared" si="11"/>
        <v/>
      </c>
      <c r="AX62" s="79"/>
      <c r="AY62" s="80" t="str">
        <f t="shared" si="12"/>
        <v/>
      </c>
      <c r="AZ62" s="79"/>
      <c r="BA62" s="80" t="str">
        <f t="shared" si="13"/>
        <v/>
      </c>
    </row>
    <row r="63" spans="1:54" ht="20" customHeight="1" x14ac:dyDescent="0.2">
      <c r="A63" s="178"/>
      <c r="B63" s="84"/>
      <c r="C63" s="73"/>
      <c r="D63" s="92" t="s">
        <v>52</v>
      </c>
      <c r="E63" s="93" t="s">
        <v>225</v>
      </c>
      <c r="F63" s="93" t="s">
        <v>226</v>
      </c>
      <c r="G63" s="92">
        <v>2011</v>
      </c>
      <c r="H63" s="94">
        <v>54</v>
      </c>
      <c r="I63" s="87"/>
      <c r="J63" s="88"/>
      <c r="K63" s="89"/>
      <c r="L63" s="79"/>
      <c r="M63" s="80" t="str">
        <f t="shared" si="0"/>
        <v/>
      </c>
      <c r="N63" s="79"/>
      <c r="O63" s="80" t="str">
        <f t="shared" si="1"/>
        <v/>
      </c>
      <c r="P63" s="79"/>
      <c r="Q63" s="80" t="str">
        <f t="shared" si="2"/>
        <v/>
      </c>
      <c r="R63" s="79"/>
      <c r="S63" s="80" t="str">
        <f t="shared" si="3"/>
        <v/>
      </c>
      <c r="T63" s="79"/>
      <c r="U63" s="80" t="str">
        <f t="shared" si="22"/>
        <v/>
      </c>
      <c r="V63" s="90"/>
      <c r="W63" s="80" t="str">
        <f t="shared" si="5"/>
        <v/>
      </c>
      <c r="X63" s="79"/>
      <c r="Y63" s="80" t="str">
        <f t="shared" si="14"/>
        <v/>
      </c>
      <c r="Z63" s="79"/>
      <c r="AA63" s="80" t="str">
        <f t="shared" si="15"/>
        <v/>
      </c>
      <c r="AB63" s="79"/>
      <c r="AC63" s="80" t="str">
        <f t="shared" si="16"/>
        <v/>
      </c>
      <c r="AD63" s="79"/>
      <c r="AE63" s="80" t="str">
        <f t="shared" si="17"/>
        <v/>
      </c>
      <c r="AF63" s="90"/>
      <c r="AG63" s="80" t="str">
        <f t="shared" si="6"/>
        <v/>
      </c>
      <c r="AH63" s="79"/>
      <c r="AI63" s="80" t="str">
        <f t="shared" si="20"/>
        <v/>
      </c>
      <c r="AJ63" s="79"/>
      <c r="AK63" s="80" t="str">
        <f t="shared" si="7"/>
        <v/>
      </c>
      <c r="AL63" s="79"/>
      <c r="AM63" s="80" t="str">
        <f t="shared" si="18"/>
        <v/>
      </c>
      <c r="AN63" s="79"/>
      <c r="AO63" s="80" t="str">
        <f t="shared" si="19"/>
        <v/>
      </c>
      <c r="AP63" s="79"/>
      <c r="AQ63" s="80" t="str">
        <f t="shared" si="8"/>
        <v/>
      </c>
      <c r="AR63" s="79"/>
      <c r="AS63" s="80" t="str">
        <f t="shared" si="9"/>
        <v/>
      </c>
      <c r="AT63" s="79"/>
      <c r="AU63" s="80" t="str">
        <f t="shared" si="19"/>
        <v/>
      </c>
      <c r="AV63" s="79"/>
      <c r="AW63" s="80" t="str">
        <f t="shared" si="11"/>
        <v/>
      </c>
      <c r="AX63" s="79"/>
      <c r="AY63" s="80" t="str">
        <f t="shared" si="12"/>
        <v/>
      </c>
      <c r="AZ63" s="79"/>
      <c r="BA63" s="80" t="str">
        <f t="shared" si="13"/>
        <v/>
      </c>
      <c r="BB63" s="1" t="s">
        <v>227</v>
      </c>
    </row>
    <row r="64" spans="1:54" ht="20" customHeight="1" x14ac:dyDescent="0.2">
      <c r="A64" s="178"/>
      <c r="B64" s="71"/>
      <c r="C64" s="100"/>
      <c r="D64" s="73" t="s">
        <v>38</v>
      </c>
      <c r="E64" s="74" t="s">
        <v>228</v>
      </c>
      <c r="F64" s="74" t="s">
        <v>229</v>
      </c>
      <c r="G64" s="73">
        <v>2004</v>
      </c>
      <c r="H64" s="75">
        <v>61</v>
      </c>
      <c r="I64" s="87">
        <v>15</v>
      </c>
      <c r="J64" s="88" t="s">
        <v>230</v>
      </c>
      <c r="K64" s="89" t="s">
        <v>153</v>
      </c>
      <c r="L64" s="79"/>
      <c r="M64" s="80" t="str">
        <f t="shared" si="0"/>
        <v/>
      </c>
      <c r="N64" s="79"/>
      <c r="O64" s="80" t="str">
        <f t="shared" si="1"/>
        <v/>
      </c>
      <c r="P64" s="79"/>
      <c r="Q64" s="80" t="str">
        <f t="shared" si="2"/>
        <v/>
      </c>
      <c r="R64" s="79"/>
      <c r="S64" s="80" t="str">
        <f t="shared" si="3"/>
        <v/>
      </c>
      <c r="T64" s="79"/>
      <c r="U64" s="80" t="str">
        <f t="shared" si="22"/>
        <v/>
      </c>
      <c r="V64" s="90">
        <v>13</v>
      </c>
      <c r="W64" s="80">
        <f t="shared" si="5"/>
        <v>86.666666666666671</v>
      </c>
      <c r="X64" s="79"/>
      <c r="Y64" s="80" t="str">
        <f>IF((ISERROR((X64/$I64)*100)), "", IF(AND(NOT(ISERROR((X64/$I64)*100)),((X64/$I64)*100) &lt;&gt; 0), (X64/$I64)*100, ""))</f>
        <v/>
      </c>
      <c r="Z64" s="79"/>
      <c r="AA64" s="80" t="str">
        <f>IF((ISERROR((Z64/$I64)*100)), "", IF(AND(NOT(ISERROR((Z64/$I64)*100)),((Z64/$I64)*100) &lt;&gt; 0), (Z64/$I64)*100, ""))</f>
        <v/>
      </c>
      <c r="AB64" s="79"/>
      <c r="AC64" s="80" t="str">
        <f>IF((ISERROR((AB64/$I64)*100)), "", IF(AND(NOT(ISERROR((AB64/$I64)*100)),((AB64/$I64)*100) &lt;&gt; 0), (AB64/$I64)*100, ""))</f>
        <v/>
      </c>
      <c r="AD64" s="79"/>
      <c r="AE64" s="80" t="str">
        <f>IF((ISERROR((AD64/$I64)*100)), "", IF(AND(NOT(ISERROR((AD64/$I64)*100)),((AD64/$I64)*100) &lt;&gt; 0), (AD64/$I64)*100, ""))</f>
        <v/>
      </c>
      <c r="AF64" s="90"/>
      <c r="AG64" s="80" t="str">
        <f t="shared" si="6"/>
        <v/>
      </c>
      <c r="AH64" s="79"/>
      <c r="AI64" s="80" t="str">
        <f>IF((ISERROR((AH64/$I64)*100)), "", IF(AND(NOT(ISERROR((AH64/$I64)*100)),((AH64/$I64)*100) &lt;&gt; 0), (AH64/$I64)*100, ""))</f>
        <v/>
      </c>
      <c r="AJ64" s="79"/>
      <c r="AK64" s="80" t="str">
        <f t="shared" si="7"/>
        <v/>
      </c>
      <c r="AL64" s="79"/>
      <c r="AM64" s="80" t="str">
        <f>IF((ISERROR((AL64/$I64)*100)), "", IF(AND(NOT(ISERROR((AL64/$I64)*100)),((AL64/$I64)*100) &lt;&gt; 0), (AL64/$I64)*100, ""))</f>
        <v/>
      </c>
      <c r="AN64" s="79"/>
      <c r="AO64" s="80" t="str">
        <f>IF((ISERROR((AN64/$I64)*100)), "", IF(AND(NOT(ISERROR((AN64/$I64)*100)),((AN64/$I64)*100) &lt;&gt; 0), (AN64/$I64)*100, ""))</f>
        <v/>
      </c>
      <c r="AP64" s="79"/>
      <c r="AQ64" s="80" t="str">
        <f t="shared" si="8"/>
        <v/>
      </c>
      <c r="AR64" s="79"/>
      <c r="AS64" s="80" t="str">
        <f t="shared" si="9"/>
        <v/>
      </c>
      <c r="AT64" s="79"/>
      <c r="AU64" s="80" t="str">
        <f t="shared" si="19"/>
        <v/>
      </c>
      <c r="AV64" s="79"/>
      <c r="AW64" s="80" t="str">
        <f t="shared" si="11"/>
        <v/>
      </c>
      <c r="AX64" s="79"/>
      <c r="AY64" s="80" t="str">
        <f t="shared" si="12"/>
        <v/>
      </c>
      <c r="AZ64" s="79"/>
      <c r="BA64" s="80" t="str">
        <f t="shared" si="13"/>
        <v/>
      </c>
      <c r="BB64" s="1" t="s">
        <v>231</v>
      </c>
    </row>
    <row r="65" spans="1:54" ht="20" customHeight="1" x14ac:dyDescent="0.2">
      <c r="A65" s="178"/>
      <c r="B65" s="71"/>
      <c r="C65" s="85"/>
      <c r="D65" s="92" t="s">
        <v>38</v>
      </c>
      <c r="E65" s="93" t="s">
        <v>232</v>
      </c>
      <c r="F65" s="93" t="s">
        <v>229</v>
      </c>
      <c r="G65" s="92">
        <v>2004</v>
      </c>
      <c r="H65" s="94">
        <v>45</v>
      </c>
      <c r="I65" s="87">
        <v>15</v>
      </c>
      <c r="J65" s="88" t="s">
        <v>230</v>
      </c>
      <c r="K65" s="89" t="s">
        <v>153</v>
      </c>
      <c r="L65" s="79"/>
      <c r="M65" s="80" t="str">
        <f t="shared" si="0"/>
        <v/>
      </c>
      <c r="N65" s="79"/>
      <c r="O65" s="80" t="str">
        <f t="shared" si="1"/>
        <v/>
      </c>
      <c r="P65" s="79"/>
      <c r="Q65" s="80" t="str">
        <f t="shared" si="2"/>
        <v/>
      </c>
      <c r="R65" s="79"/>
      <c r="S65" s="80" t="str">
        <f t="shared" si="3"/>
        <v/>
      </c>
      <c r="T65" s="79"/>
      <c r="U65" s="80" t="str">
        <f t="shared" si="22"/>
        <v/>
      </c>
      <c r="V65" s="90"/>
      <c r="W65" s="80" t="str">
        <f t="shared" si="5"/>
        <v/>
      </c>
      <c r="X65" s="79"/>
      <c r="Y65" s="80" t="str">
        <f>IF((ISERROR((X65/$I65)*100)), "", IF(AND(NOT(ISERROR((X65/$I65)*100)),((X65/$I65)*100) &lt;&gt; 0), (X65/$I65)*100, ""))</f>
        <v/>
      </c>
      <c r="Z65" s="79"/>
      <c r="AA65" s="80" t="str">
        <f>IF((ISERROR((Z65/$I65)*100)), "", IF(AND(NOT(ISERROR((Z65/$I65)*100)),((Z65/$I65)*100) &lt;&gt; 0), (Z65/$I65)*100, ""))</f>
        <v/>
      </c>
      <c r="AB65" s="79"/>
      <c r="AC65" s="80" t="str">
        <f>IF((ISERROR((AB65/$I65)*100)), "", IF(AND(NOT(ISERROR((AB65/$I65)*100)),((AB65/$I65)*100) &lt;&gt; 0), (AB65/$I65)*100, ""))</f>
        <v/>
      </c>
      <c r="AD65" s="79"/>
      <c r="AE65" s="80" t="str">
        <f>IF((ISERROR((AD65/$I65)*100)), "", IF(AND(NOT(ISERROR((AD65/$I65)*100)),((AD65/$I65)*100) &lt;&gt; 0), (AD65/$I65)*100, ""))</f>
        <v/>
      </c>
      <c r="AF65" s="90"/>
      <c r="AG65" s="80" t="str">
        <f t="shared" si="6"/>
        <v/>
      </c>
      <c r="AH65" s="79"/>
      <c r="AI65" s="80" t="str">
        <f>IF((ISERROR((AH65/$I65)*100)), "", IF(AND(NOT(ISERROR((AH65/$I65)*100)),((AH65/$I65)*100) &lt;&gt; 0), (AH65/$I65)*100, ""))</f>
        <v/>
      </c>
      <c r="AJ65" s="79"/>
      <c r="AK65" s="80" t="str">
        <f t="shared" si="7"/>
        <v/>
      </c>
      <c r="AL65" s="79"/>
      <c r="AM65" s="80" t="str">
        <f>IF((ISERROR((AL65/$I65)*100)), "", IF(AND(NOT(ISERROR((AL65/$I65)*100)),((AL65/$I65)*100) &lt;&gt; 0), (AL65/$I65)*100, ""))</f>
        <v/>
      </c>
      <c r="AN65" s="79"/>
      <c r="AO65" s="80" t="str">
        <f>IF((ISERROR((AN65/$I65)*100)), "", IF(AND(NOT(ISERROR((AN65/$I65)*100)),((AN65/$I65)*100) &lt;&gt; 0), (AN65/$I65)*100, ""))</f>
        <v/>
      </c>
      <c r="AP65" s="79"/>
      <c r="AQ65" s="80" t="str">
        <f t="shared" si="8"/>
        <v/>
      </c>
      <c r="AR65" s="79"/>
      <c r="AS65" s="80" t="str">
        <f t="shared" si="9"/>
        <v/>
      </c>
      <c r="AT65" s="79"/>
      <c r="AU65" s="80" t="str">
        <f t="shared" si="19"/>
        <v/>
      </c>
      <c r="AV65" s="79"/>
      <c r="AW65" s="80" t="str">
        <f t="shared" si="11"/>
        <v/>
      </c>
      <c r="AX65" s="79"/>
      <c r="AY65" s="80" t="str">
        <f t="shared" si="12"/>
        <v/>
      </c>
      <c r="AZ65" s="79"/>
      <c r="BA65" s="80" t="str">
        <f t="shared" si="13"/>
        <v/>
      </c>
      <c r="BB65" s="1" t="s">
        <v>233</v>
      </c>
    </row>
    <row r="66" spans="1:54" ht="20" customHeight="1" x14ac:dyDescent="0.2">
      <c r="A66" s="178"/>
      <c r="B66" s="71"/>
      <c r="C66" s="72"/>
      <c r="D66" s="73"/>
      <c r="E66" s="74" t="s">
        <v>234</v>
      </c>
      <c r="F66" s="74" t="s">
        <v>235</v>
      </c>
      <c r="G66" s="73">
        <v>2008</v>
      </c>
      <c r="H66" s="75"/>
      <c r="I66" s="87"/>
      <c r="J66" s="88"/>
      <c r="K66" s="89" t="s">
        <v>236</v>
      </c>
      <c r="L66" s="79"/>
      <c r="M66" s="80" t="str">
        <f t="shared" si="0"/>
        <v/>
      </c>
      <c r="N66" s="79"/>
      <c r="O66" s="80" t="str">
        <f t="shared" si="1"/>
        <v/>
      </c>
      <c r="P66" s="79"/>
      <c r="Q66" s="80" t="str">
        <f t="shared" si="2"/>
        <v/>
      </c>
      <c r="R66" s="79"/>
      <c r="S66" s="80" t="str">
        <f t="shared" si="3"/>
        <v/>
      </c>
      <c r="T66" s="79">
        <v>2</v>
      </c>
      <c r="U66" s="80" t="str">
        <f t="shared" si="22"/>
        <v/>
      </c>
      <c r="V66" s="90"/>
      <c r="W66" s="80" t="str">
        <f t="shared" si="5"/>
        <v/>
      </c>
      <c r="X66" s="79"/>
      <c r="Y66" s="80" t="str">
        <f t="shared" si="14"/>
        <v/>
      </c>
      <c r="Z66" s="79"/>
      <c r="AA66" s="80" t="str">
        <f t="shared" si="15"/>
        <v/>
      </c>
      <c r="AB66" s="79"/>
      <c r="AC66" s="80" t="str">
        <f t="shared" si="16"/>
        <v/>
      </c>
      <c r="AD66" s="79"/>
      <c r="AE66" s="80" t="str">
        <f t="shared" si="17"/>
        <v/>
      </c>
      <c r="AF66" s="90"/>
      <c r="AG66" s="80" t="str">
        <f t="shared" si="6"/>
        <v/>
      </c>
      <c r="AH66" s="79"/>
      <c r="AI66" s="80" t="str">
        <f t="shared" si="20"/>
        <v/>
      </c>
      <c r="AJ66" s="79"/>
      <c r="AK66" s="80" t="str">
        <f t="shared" si="7"/>
        <v/>
      </c>
      <c r="AL66" s="79"/>
      <c r="AM66" s="80" t="str">
        <f t="shared" si="18"/>
        <v/>
      </c>
      <c r="AN66" s="79"/>
      <c r="AO66" s="80" t="str">
        <f t="shared" si="19"/>
        <v/>
      </c>
      <c r="AP66" s="79"/>
      <c r="AQ66" s="80" t="str">
        <f t="shared" si="8"/>
        <v/>
      </c>
      <c r="AR66" s="79"/>
      <c r="AS66" s="80" t="str">
        <f t="shared" si="9"/>
        <v/>
      </c>
      <c r="AT66" s="79"/>
      <c r="AU66" s="80" t="str">
        <f t="shared" si="19"/>
        <v/>
      </c>
      <c r="AV66" s="79"/>
      <c r="AW66" s="80" t="str">
        <f t="shared" si="11"/>
        <v/>
      </c>
      <c r="AX66" s="79"/>
      <c r="AY66" s="80" t="str">
        <f t="shared" si="12"/>
        <v/>
      </c>
      <c r="AZ66" s="79"/>
      <c r="BA66" s="80" t="str">
        <f t="shared" si="13"/>
        <v/>
      </c>
    </row>
    <row r="67" spans="1:54" ht="20" customHeight="1" x14ac:dyDescent="0.2">
      <c r="A67" s="178"/>
      <c r="B67" s="71"/>
      <c r="C67" s="85"/>
      <c r="D67" s="73" t="s">
        <v>38</v>
      </c>
      <c r="E67" s="74" t="s">
        <v>237</v>
      </c>
      <c r="F67" s="74" t="s">
        <v>238</v>
      </c>
      <c r="G67" s="73">
        <v>2013</v>
      </c>
      <c r="H67" s="75"/>
      <c r="I67" s="87">
        <v>23</v>
      </c>
      <c r="J67" s="88"/>
      <c r="K67" s="89"/>
      <c r="L67" s="79"/>
      <c r="M67" s="80" t="str">
        <f t="shared" si="0"/>
        <v/>
      </c>
      <c r="N67" s="79"/>
      <c r="O67" s="80" t="str">
        <f t="shared" si="1"/>
        <v/>
      </c>
      <c r="P67" s="79"/>
      <c r="Q67" s="80" t="str">
        <f t="shared" si="2"/>
        <v/>
      </c>
      <c r="R67" s="79"/>
      <c r="S67" s="80" t="str">
        <f t="shared" si="3"/>
        <v/>
      </c>
      <c r="T67" s="79"/>
      <c r="U67" s="80" t="str">
        <f t="shared" si="22"/>
        <v/>
      </c>
      <c r="V67" s="90"/>
      <c r="W67" s="80" t="str">
        <f t="shared" si="5"/>
        <v/>
      </c>
      <c r="X67" s="79"/>
      <c r="Y67" s="80" t="str">
        <f>IF((ISERROR((X67/$I67)*100)), "", IF(AND(NOT(ISERROR((X67/$I67)*100)),((X67/$I67)*100) &lt;&gt; 0), (X67/$I67)*100, ""))</f>
        <v/>
      </c>
      <c r="Z67" s="79"/>
      <c r="AA67" s="80" t="str">
        <f>IF((ISERROR((Z67/$I67)*100)), "", IF(AND(NOT(ISERROR((Z67/$I67)*100)),((Z67/$I67)*100) &lt;&gt; 0), (Z67/$I67)*100, ""))</f>
        <v/>
      </c>
      <c r="AB67" s="79"/>
      <c r="AC67" s="80" t="str">
        <f>IF((ISERROR((AB67/$I67)*100)), "", IF(AND(NOT(ISERROR((AB67/$I67)*100)),((AB67/$I67)*100) &lt;&gt; 0), (AB67/$I67)*100, ""))</f>
        <v/>
      </c>
      <c r="AD67" s="79"/>
      <c r="AE67" s="80" t="str">
        <f>IF((ISERROR((AD67/$I67)*100)), "", IF(AND(NOT(ISERROR((AD67/$I67)*100)),((AD67/$I67)*100) &lt;&gt; 0), (AD67/$I67)*100, ""))</f>
        <v/>
      </c>
      <c r="AF67" s="90"/>
      <c r="AG67" s="80" t="str">
        <f t="shared" si="6"/>
        <v/>
      </c>
      <c r="AH67" s="79"/>
      <c r="AI67" s="80" t="str">
        <f>IF((ISERROR((AH67/$I67)*100)), "", IF(AND(NOT(ISERROR((AH67/$I67)*100)),((AH67/$I67)*100) &lt;&gt; 0), (AH67/$I67)*100, ""))</f>
        <v/>
      </c>
      <c r="AJ67" s="79"/>
      <c r="AK67" s="80" t="str">
        <f t="shared" si="7"/>
        <v/>
      </c>
      <c r="AL67" s="79"/>
      <c r="AM67" s="80" t="str">
        <f>IF((ISERROR((AL67/$I67)*100)), "", IF(AND(NOT(ISERROR((AL67/$I67)*100)),((AL67/$I67)*100) &lt;&gt; 0), (AL67/$I67)*100, ""))</f>
        <v/>
      </c>
      <c r="AN67" s="79"/>
      <c r="AO67" s="80" t="str">
        <f>IF((ISERROR((AN67/$I67)*100)), "", IF(AND(NOT(ISERROR((AN67/$I67)*100)),((AN67/$I67)*100) &lt;&gt; 0), (AN67/$I67)*100, ""))</f>
        <v/>
      </c>
      <c r="AP67" s="79"/>
      <c r="AQ67" s="80" t="str">
        <f t="shared" si="8"/>
        <v/>
      </c>
      <c r="AR67" s="79"/>
      <c r="AS67" s="80" t="str">
        <f t="shared" si="9"/>
        <v/>
      </c>
      <c r="AT67" s="79"/>
      <c r="AU67" s="80" t="str">
        <f t="shared" si="19"/>
        <v/>
      </c>
      <c r="AV67" s="79"/>
      <c r="AW67" s="80" t="str">
        <f t="shared" si="11"/>
        <v/>
      </c>
      <c r="AX67" s="79"/>
      <c r="AY67" s="80" t="str">
        <f t="shared" si="12"/>
        <v/>
      </c>
      <c r="AZ67" s="79"/>
      <c r="BA67" s="80" t="str">
        <f t="shared" si="13"/>
        <v/>
      </c>
      <c r="BB67" s="1" t="s">
        <v>239</v>
      </c>
    </row>
    <row r="68" spans="1:54" ht="20" customHeight="1" x14ac:dyDescent="0.2">
      <c r="A68" s="184"/>
      <c r="B68" s="84"/>
      <c r="C68" s="85"/>
      <c r="D68" s="73" t="s">
        <v>38</v>
      </c>
      <c r="E68" s="74" t="s">
        <v>240</v>
      </c>
      <c r="F68" s="74" t="s">
        <v>241</v>
      </c>
      <c r="G68" s="73">
        <v>2005</v>
      </c>
      <c r="H68" s="75"/>
      <c r="I68" s="181">
        <v>8</v>
      </c>
      <c r="J68" s="182" t="s">
        <v>242</v>
      </c>
      <c r="K68" s="183"/>
      <c r="L68" s="79"/>
      <c r="M68" s="80"/>
      <c r="N68" s="79"/>
      <c r="O68" s="80"/>
      <c r="P68" s="79"/>
      <c r="Q68" s="80"/>
      <c r="R68" s="79"/>
      <c r="S68" s="80"/>
      <c r="T68" s="79"/>
      <c r="U68" s="80"/>
      <c r="V68" s="90"/>
      <c r="W68" s="80"/>
      <c r="X68" s="79"/>
      <c r="Y68" s="80"/>
      <c r="Z68" s="79"/>
      <c r="AA68" s="80"/>
      <c r="AB68" s="79"/>
      <c r="AC68" s="80"/>
      <c r="AD68" s="79"/>
      <c r="AE68" s="80"/>
      <c r="AF68" s="90"/>
      <c r="AG68" s="80"/>
      <c r="AH68" s="79"/>
      <c r="AI68" s="80"/>
      <c r="AJ68" s="79"/>
      <c r="AK68" s="80"/>
      <c r="AL68" s="79"/>
      <c r="AM68" s="80"/>
      <c r="AN68" s="79"/>
      <c r="AO68" s="80"/>
      <c r="AP68" s="79"/>
      <c r="AQ68" s="80"/>
      <c r="AR68" s="79"/>
      <c r="AS68" s="80"/>
      <c r="AT68" s="79"/>
      <c r="AU68" s="80"/>
      <c r="AV68" s="79"/>
      <c r="AW68" s="80"/>
      <c r="AX68" s="79"/>
      <c r="AY68" s="80"/>
      <c r="AZ68" s="79"/>
      <c r="BA68" s="80"/>
    </row>
    <row r="69" spans="1:54" ht="20" customHeight="1" x14ac:dyDescent="0.2">
      <c r="A69" s="178"/>
      <c r="B69" s="84"/>
      <c r="C69" s="73"/>
      <c r="D69" s="92" t="s">
        <v>38</v>
      </c>
      <c r="E69" s="93" t="s">
        <v>243</v>
      </c>
      <c r="F69" s="93" t="s">
        <v>244</v>
      </c>
      <c r="G69" s="92">
        <v>2014</v>
      </c>
      <c r="H69" s="94">
        <v>23</v>
      </c>
      <c r="I69" s="87">
        <v>28</v>
      </c>
      <c r="J69" s="88" t="s">
        <v>72</v>
      </c>
      <c r="K69" s="89" t="s">
        <v>143</v>
      </c>
      <c r="L69" s="79"/>
      <c r="M69" s="80" t="str">
        <f t="shared" si="0"/>
        <v/>
      </c>
      <c r="N69" s="79"/>
      <c r="O69" s="80" t="str">
        <f t="shared" si="1"/>
        <v/>
      </c>
      <c r="P69" s="79"/>
      <c r="Q69" s="80" t="str">
        <f t="shared" si="2"/>
        <v/>
      </c>
      <c r="R69" s="79"/>
      <c r="S69" s="80" t="str">
        <f t="shared" si="3"/>
        <v/>
      </c>
      <c r="T69" s="79"/>
      <c r="U69" s="80" t="str">
        <f t="shared" si="22"/>
        <v/>
      </c>
      <c r="V69" s="90"/>
      <c r="W69" s="80" t="str">
        <f t="shared" si="5"/>
        <v/>
      </c>
      <c r="X69" s="79"/>
      <c r="Y69" s="80" t="str">
        <f>IF((ISERROR((X69/$I69)*100)), "", IF(AND(NOT(ISERROR((X69/$I69)*100)),((X69/$I69)*100) &lt;&gt; 0), (X69/$I69)*100, ""))</f>
        <v/>
      </c>
      <c r="Z69" s="79"/>
      <c r="AA69" s="80" t="str">
        <f>IF((ISERROR((Z69/$I69)*100)), "", IF(AND(NOT(ISERROR((Z69/$I69)*100)),((Z69/$I69)*100) &lt;&gt; 0), (Z69/$I69)*100, ""))</f>
        <v/>
      </c>
      <c r="AB69" s="79"/>
      <c r="AC69" s="80" t="str">
        <f>IF((ISERROR((AB69/$I69)*100)), "", IF(AND(NOT(ISERROR((AB69/$I69)*100)),((AB69/$I69)*100) &lt;&gt; 0), (AB69/$I69)*100, ""))</f>
        <v/>
      </c>
      <c r="AD69" s="79"/>
      <c r="AE69" s="80" t="str">
        <f>IF((ISERROR((AD69/$I69)*100)), "", IF(AND(NOT(ISERROR((AD69/$I69)*100)),((AD69/$I69)*100) &lt;&gt; 0), (AD69/$I69)*100, ""))</f>
        <v/>
      </c>
      <c r="AF69" s="90"/>
      <c r="AG69" s="80" t="str">
        <f t="shared" si="6"/>
        <v/>
      </c>
      <c r="AH69" s="79"/>
      <c r="AI69" s="80" t="str">
        <f>IF((ISERROR((AH69/$I69)*100)), "", IF(AND(NOT(ISERROR((AH69/$I69)*100)),((AH69/$I69)*100) &lt;&gt; 0), (AH69/$I69)*100, ""))</f>
        <v/>
      </c>
      <c r="AJ69" s="79"/>
      <c r="AK69" s="80" t="str">
        <f t="shared" si="7"/>
        <v/>
      </c>
      <c r="AL69" s="79"/>
      <c r="AM69" s="80" t="str">
        <f>IF((ISERROR((AL69/$I69)*100)), "", IF(AND(NOT(ISERROR((AL69/$I69)*100)),((AL69/$I69)*100) &lt;&gt; 0), (AL69/$I69)*100, ""))</f>
        <v/>
      </c>
      <c r="AN69" s="79"/>
      <c r="AO69" s="80" t="str">
        <f>IF((ISERROR((AN69/$I69)*100)), "", IF(AND(NOT(ISERROR((AN69/$I69)*100)),((AN69/$I69)*100) &lt;&gt; 0), (AN69/$I69)*100, ""))</f>
        <v/>
      </c>
      <c r="AP69" s="79"/>
      <c r="AQ69" s="80" t="str">
        <f t="shared" si="8"/>
        <v/>
      </c>
      <c r="AR69" s="79"/>
      <c r="AS69" s="80" t="str">
        <f t="shared" si="9"/>
        <v/>
      </c>
      <c r="AT69" s="79"/>
      <c r="AU69" s="80" t="str">
        <f t="shared" si="19"/>
        <v/>
      </c>
      <c r="AV69" s="79"/>
      <c r="AW69" s="80" t="str">
        <f t="shared" si="11"/>
        <v/>
      </c>
      <c r="AX69" s="79"/>
      <c r="AY69" s="80" t="str">
        <f t="shared" si="12"/>
        <v/>
      </c>
      <c r="AZ69" s="79"/>
      <c r="BA69" s="80" t="str">
        <f t="shared" si="13"/>
        <v/>
      </c>
      <c r="BB69" s="1" t="s">
        <v>245</v>
      </c>
    </row>
    <row r="70" spans="1:54" ht="20" customHeight="1" x14ac:dyDescent="0.2">
      <c r="A70" s="178"/>
      <c r="B70" s="71"/>
      <c r="C70" s="72"/>
      <c r="D70" s="73" t="s">
        <v>38</v>
      </c>
      <c r="E70" s="74" t="s">
        <v>246</v>
      </c>
      <c r="F70" s="74" t="s">
        <v>247</v>
      </c>
      <c r="G70" s="73">
        <v>2014</v>
      </c>
      <c r="H70" s="75"/>
      <c r="I70" s="87">
        <v>28</v>
      </c>
      <c r="J70" s="88" t="s">
        <v>72</v>
      </c>
      <c r="K70" s="89" t="s">
        <v>143</v>
      </c>
      <c r="L70" s="79"/>
      <c r="M70" s="80" t="str">
        <f t="shared" si="0"/>
        <v/>
      </c>
      <c r="N70" s="79"/>
      <c r="O70" s="80" t="str">
        <f t="shared" si="1"/>
        <v/>
      </c>
      <c r="P70" s="79"/>
      <c r="Q70" s="80" t="str">
        <f t="shared" si="2"/>
        <v/>
      </c>
      <c r="R70" s="79"/>
      <c r="S70" s="80" t="str">
        <f t="shared" si="3"/>
        <v/>
      </c>
      <c r="T70" s="79"/>
      <c r="U70" s="80" t="str">
        <f t="shared" si="22"/>
        <v/>
      </c>
      <c r="V70" s="90">
        <v>3</v>
      </c>
      <c r="W70" s="80">
        <f t="shared" si="5"/>
        <v>10.714285714285714</v>
      </c>
      <c r="X70" s="79"/>
      <c r="Y70" s="80" t="str">
        <f>IF((ISERROR((X70/$I70)*100)), "", IF(AND(NOT(ISERROR((X70/$I70)*100)),((X70/$I70)*100) &lt;&gt; 0), (X70/$I70)*100, ""))</f>
        <v/>
      </c>
      <c r="Z70" s="79"/>
      <c r="AA70" s="80" t="str">
        <f>IF((ISERROR((Z70/$I70)*100)), "", IF(AND(NOT(ISERROR((Z70/$I70)*100)),((Z70/$I70)*100) &lt;&gt; 0), (Z70/$I70)*100, ""))</f>
        <v/>
      </c>
      <c r="AB70" s="79"/>
      <c r="AC70" s="80" t="str">
        <f>IF((ISERROR((AB70/$I70)*100)), "", IF(AND(NOT(ISERROR((AB70/$I70)*100)),((AB70/$I70)*100) &lt;&gt; 0), (AB70/$I70)*100, ""))</f>
        <v/>
      </c>
      <c r="AD70" s="79"/>
      <c r="AE70" s="80" t="str">
        <f>IF((ISERROR((AD70/$I70)*100)), "", IF(AND(NOT(ISERROR((AD70/$I70)*100)),((AD70/$I70)*100) &lt;&gt; 0), (AD70/$I70)*100, ""))</f>
        <v/>
      </c>
      <c r="AF70" s="90">
        <v>5</v>
      </c>
      <c r="AG70" s="80">
        <f t="shared" si="6"/>
        <v>17.857142857142858</v>
      </c>
      <c r="AH70" s="79">
        <v>3</v>
      </c>
      <c r="AI70" s="80">
        <f>IF((ISERROR((AH70/$I70)*100)), "", IF(AND(NOT(ISERROR((AH70/$I70)*100)),((AH70/$I70)*100) &lt;&gt; 0), (AH70/$I70)*100, ""))</f>
        <v>10.714285714285714</v>
      </c>
      <c r="AJ70" s="79"/>
      <c r="AK70" s="80" t="str">
        <f t="shared" si="7"/>
        <v/>
      </c>
      <c r="AL70" s="79"/>
      <c r="AM70" s="80" t="str">
        <f>IF((ISERROR((AL70/$I70)*100)), "", IF(AND(NOT(ISERROR((AL70/$I70)*100)),((AL70/$I70)*100) &lt;&gt; 0), (AL70/$I70)*100, ""))</f>
        <v/>
      </c>
      <c r="AN70" s="79"/>
      <c r="AO70" s="80" t="str">
        <f>IF((ISERROR((AN70/$I70)*100)), "", IF(AND(NOT(ISERROR((AN70/$I70)*100)),((AN70/$I70)*100) &lt;&gt; 0), (AN70/$I70)*100, ""))</f>
        <v/>
      </c>
      <c r="AP70" s="79">
        <v>4</v>
      </c>
      <c r="AQ70" s="80">
        <f t="shared" si="8"/>
        <v>14.285714285714285</v>
      </c>
      <c r="AR70" s="79"/>
      <c r="AS70" s="80" t="str">
        <f t="shared" si="9"/>
        <v/>
      </c>
      <c r="AT70" s="79"/>
      <c r="AU70" s="80" t="str">
        <f t="shared" si="19"/>
        <v/>
      </c>
      <c r="AV70" s="79"/>
      <c r="AW70" s="80" t="str">
        <f t="shared" si="11"/>
        <v/>
      </c>
      <c r="AX70" s="79"/>
      <c r="AY70" s="80" t="str">
        <f t="shared" si="12"/>
        <v/>
      </c>
      <c r="AZ70" s="79"/>
      <c r="BA70" s="80" t="str">
        <f t="shared" si="13"/>
        <v/>
      </c>
      <c r="BB70" s="1" t="s">
        <v>248</v>
      </c>
    </row>
    <row r="71" spans="1:54" ht="20" customHeight="1" x14ac:dyDescent="0.2">
      <c r="A71" s="178"/>
      <c r="B71" s="71"/>
      <c r="C71" s="73"/>
      <c r="D71" s="92" t="s">
        <v>249</v>
      </c>
      <c r="E71" s="93" t="s">
        <v>250</v>
      </c>
      <c r="F71" s="93" t="s">
        <v>251</v>
      </c>
      <c r="G71" s="92">
        <v>2015</v>
      </c>
      <c r="H71" s="94">
        <v>6</v>
      </c>
      <c r="I71" s="87"/>
      <c r="J71" s="88"/>
      <c r="K71" s="89"/>
      <c r="L71" s="79"/>
      <c r="M71" s="80" t="str">
        <f t="shared" si="0"/>
        <v/>
      </c>
      <c r="N71" s="79"/>
      <c r="O71" s="80" t="str">
        <f t="shared" si="1"/>
        <v/>
      </c>
      <c r="P71" s="79"/>
      <c r="Q71" s="80" t="str">
        <f t="shared" si="2"/>
        <v/>
      </c>
      <c r="R71" s="79"/>
      <c r="S71" s="80" t="str">
        <f t="shared" si="3"/>
        <v/>
      </c>
      <c r="T71" s="79"/>
      <c r="U71" s="80" t="str">
        <f t="shared" si="22"/>
        <v/>
      </c>
      <c r="V71" s="90"/>
      <c r="W71" s="80" t="str">
        <f t="shared" si="5"/>
        <v/>
      </c>
      <c r="X71" s="79"/>
      <c r="Y71" s="80" t="str">
        <f t="shared" si="14"/>
        <v/>
      </c>
      <c r="Z71" s="79"/>
      <c r="AA71" s="80" t="str">
        <f t="shared" si="15"/>
        <v/>
      </c>
      <c r="AB71" s="79"/>
      <c r="AC71" s="80" t="str">
        <f t="shared" si="16"/>
        <v/>
      </c>
      <c r="AD71" s="79"/>
      <c r="AE71" s="80" t="str">
        <f t="shared" si="17"/>
        <v/>
      </c>
      <c r="AF71" s="90"/>
      <c r="AG71" s="80" t="str">
        <f t="shared" si="6"/>
        <v/>
      </c>
      <c r="AH71" s="79"/>
      <c r="AI71" s="80" t="str">
        <f t="shared" si="20"/>
        <v/>
      </c>
      <c r="AJ71" s="79"/>
      <c r="AK71" s="80" t="str">
        <f t="shared" si="7"/>
        <v/>
      </c>
      <c r="AL71" s="79"/>
      <c r="AM71" s="80" t="str">
        <f t="shared" si="18"/>
        <v/>
      </c>
      <c r="AN71" s="79"/>
      <c r="AO71" s="80" t="str">
        <f t="shared" si="19"/>
        <v/>
      </c>
      <c r="AP71" s="79"/>
      <c r="AQ71" s="80" t="str">
        <f t="shared" si="8"/>
        <v/>
      </c>
      <c r="AR71" s="79"/>
      <c r="AS71" s="80" t="str">
        <f t="shared" si="9"/>
        <v/>
      </c>
      <c r="AT71" s="79"/>
      <c r="AU71" s="80" t="str">
        <f t="shared" si="19"/>
        <v/>
      </c>
      <c r="AV71" s="79"/>
      <c r="AW71" s="80" t="str">
        <f t="shared" si="11"/>
        <v/>
      </c>
      <c r="AX71" s="79"/>
      <c r="AY71" s="80" t="str">
        <f t="shared" si="12"/>
        <v/>
      </c>
      <c r="AZ71" s="79"/>
      <c r="BA71" s="80" t="str">
        <f t="shared" si="13"/>
        <v/>
      </c>
    </row>
    <row r="72" spans="1:54" ht="20" customHeight="1" x14ac:dyDescent="0.2">
      <c r="A72" s="178"/>
      <c r="B72" s="71"/>
      <c r="C72" s="73"/>
      <c r="D72" s="92" t="s">
        <v>52</v>
      </c>
      <c r="E72" s="93" t="s">
        <v>252</v>
      </c>
      <c r="F72" s="93" t="s">
        <v>253</v>
      </c>
      <c r="G72" s="92">
        <v>2002</v>
      </c>
      <c r="H72" s="94">
        <v>434</v>
      </c>
      <c r="I72" s="87"/>
      <c r="J72" s="88" t="s">
        <v>254</v>
      </c>
      <c r="K72" s="89"/>
      <c r="L72" s="79"/>
      <c r="M72" s="80" t="str">
        <f t="shared" si="0"/>
        <v/>
      </c>
      <c r="N72" s="79"/>
      <c r="O72" s="80" t="str">
        <f t="shared" si="1"/>
        <v/>
      </c>
      <c r="P72" s="79"/>
      <c r="Q72" s="80" t="str">
        <f t="shared" si="2"/>
        <v/>
      </c>
      <c r="R72" s="79"/>
      <c r="S72" s="80" t="str">
        <f t="shared" si="3"/>
        <v/>
      </c>
      <c r="T72" s="96"/>
      <c r="U72" s="97" t="str">
        <f t="shared" si="22"/>
        <v/>
      </c>
      <c r="V72" s="90"/>
      <c r="W72" s="80" t="str">
        <f t="shared" si="5"/>
        <v/>
      </c>
      <c r="X72" s="79"/>
      <c r="Y72" s="80" t="str">
        <f t="shared" si="14"/>
        <v/>
      </c>
      <c r="Z72" s="79"/>
      <c r="AA72" s="80" t="str">
        <f t="shared" si="15"/>
        <v/>
      </c>
      <c r="AB72" s="79"/>
      <c r="AC72" s="80" t="str">
        <f t="shared" si="16"/>
        <v/>
      </c>
      <c r="AD72" s="79"/>
      <c r="AE72" s="80" t="str">
        <f t="shared" si="17"/>
        <v/>
      </c>
      <c r="AF72" s="90"/>
      <c r="AG72" s="80" t="str">
        <f t="shared" si="6"/>
        <v/>
      </c>
      <c r="AH72" s="79"/>
      <c r="AI72" s="80" t="str">
        <f t="shared" si="20"/>
        <v/>
      </c>
      <c r="AJ72" s="79"/>
      <c r="AK72" s="80" t="str">
        <f t="shared" si="7"/>
        <v/>
      </c>
      <c r="AL72" s="79"/>
      <c r="AM72" s="80" t="str">
        <f t="shared" si="18"/>
        <v/>
      </c>
      <c r="AN72" s="79"/>
      <c r="AO72" s="80" t="str">
        <f t="shared" si="19"/>
        <v/>
      </c>
      <c r="AP72" s="79"/>
      <c r="AQ72" s="80" t="str">
        <f t="shared" si="8"/>
        <v/>
      </c>
      <c r="AR72" s="79"/>
      <c r="AS72" s="80" t="str">
        <f t="shared" si="9"/>
        <v/>
      </c>
      <c r="AT72" s="79"/>
      <c r="AU72" s="80" t="str">
        <f t="shared" si="19"/>
        <v/>
      </c>
      <c r="AV72" s="79"/>
      <c r="AW72" s="80" t="str">
        <f t="shared" si="11"/>
        <v/>
      </c>
      <c r="AX72" s="79"/>
      <c r="AY72" s="80" t="str">
        <f t="shared" si="12"/>
        <v/>
      </c>
      <c r="AZ72" s="79"/>
      <c r="BA72" s="80" t="str">
        <f t="shared" si="13"/>
        <v/>
      </c>
      <c r="BB72" s="1" t="s">
        <v>255</v>
      </c>
    </row>
    <row r="73" spans="1:54" ht="20" customHeight="1" x14ac:dyDescent="0.2">
      <c r="A73" s="178"/>
      <c r="B73" s="71"/>
      <c r="C73" s="72"/>
      <c r="D73" s="73" t="s">
        <v>256</v>
      </c>
      <c r="E73" s="74" t="s">
        <v>257</v>
      </c>
      <c r="F73" s="74" t="s">
        <v>258</v>
      </c>
      <c r="G73" s="73">
        <v>2009</v>
      </c>
      <c r="H73" s="75">
        <v>134</v>
      </c>
      <c r="I73" s="87">
        <v>94</v>
      </c>
      <c r="J73" s="88" t="s">
        <v>259</v>
      </c>
      <c r="K73" s="89" t="s">
        <v>260</v>
      </c>
      <c r="L73" s="79">
        <v>3</v>
      </c>
      <c r="M73" s="80">
        <f t="shared" si="0"/>
        <v>3.1914893617021276</v>
      </c>
      <c r="N73" s="79"/>
      <c r="O73" s="80" t="str">
        <f t="shared" si="1"/>
        <v/>
      </c>
      <c r="P73" s="79"/>
      <c r="Q73" s="80" t="str">
        <f t="shared" si="2"/>
        <v/>
      </c>
      <c r="R73" s="79"/>
      <c r="S73" s="80" t="str">
        <f t="shared" si="3"/>
        <v/>
      </c>
      <c r="T73" s="79">
        <v>2</v>
      </c>
      <c r="U73" s="80">
        <f t="shared" si="22"/>
        <v>2.1276595744680851</v>
      </c>
      <c r="V73" s="90">
        <v>8</v>
      </c>
      <c r="W73" s="80">
        <f t="shared" si="5"/>
        <v>8.5106382978723403</v>
      </c>
      <c r="X73" s="79">
        <v>1</v>
      </c>
      <c r="Y73" s="80">
        <f t="shared" si="14"/>
        <v>1.0638297872340425</v>
      </c>
      <c r="Z73" s="79"/>
      <c r="AA73" s="80" t="str">
        <f t="shared" si="15"/>
        <v/>
      </c>
      <c r="AB73" s="79"/>
      <c r="AC73" s="80" t="str">
        <f t="shared" si="16"/>
        <v/>
      </c>
      <c r="AD73" s="79"/>
      <c r="AE73" s="80" t="str">
        <f t="shared" si="17"/>
        <v/>
      </c>
      <c r="AF73" s="90"/>
      <c r="AG73" s="80" t="str">
        <f t="shared" si="6"/>
        <v/>
      </c>
      <c r="AH73" s="79">
        <v>2</v>
      </c>
      <c r="AI73" s="80">
        <f t="shared" si="20"/>
        <v>2.1276595744680851</v>
      </c>
      <c r="AJ73" s="79"/>
      <c r="AK73" s="80" t="str">
        <f t="shared" si="7"/>
        <v/>
      </c>
      <c r="AL73" s="79">
        <v>3</v>
      </c>
      <c r="AM73" s="80">
        <f t="shared" si="18"/>
        <v>3.1914893617021276</v>
      </c>
      <c r="AN73" s="79"/>
      <c r="AO73" s="80" t="str">
        <f t="shared" si="19"/>
        <v/>
      </c>
      <c r="AP73" s="79">
        <v>4</v>
      </c>
      <c r="AQ73" s="80">
        <f t="shared" si="8"/>
        <v>4.2553191489361701</v>
      </c>
      <c r="AR73" s="79"/>
      <c r="AS73" s="80" t="str">
        <f t="shared" si="9"/>
        <v/>
      </c>
      <c r="AT73" s="79">
        <v>2</v>
      </c>
      <c r="AU73" s="80">
        <f t="shared" si="19"/>
        <v>2.1276595744680851</v>
      </c>
      <c r="AV73" s="79">
        <v>2</v>
      </c>
      <c r="AW73" s="80">
        <f t="shared" si="11"/>
        <v>2.1276595744680851</v>
      </c>
      <c r="AX73" s="79"/>
      <c r="AY73" s="80" t="str">
        <f t="shared" si="12"/>
        <v/>
      </c>
      <c r="AZ73" s="79"/>
      <c r="BA73" s="80" t="str">
        <f t="shared" si="13"/>
        <v/>
      </c>
      <c r="BB73" s="1" t="s">
        <v>261</v>
      </c>
    </row>
    <row r="74" spans="1:54" ht="20" customHeight="1" x14ac:dyDescent="0.2">
      <c r="A74" s="178"/>
      <c r="B74" s="71"/>
      <c r="C74" s="85"/>
      <c r="D74" s="73" t="s">
        <v>38</v>
      </c>
      <c r="E74" s="74" t="s">
        <v>262</v>
      </c>
      <c r="F74" s="74" t="s">
        <v>263</v>
      </c>
      <c r="G74" s="73">
        <v>2015</v>
      </c>
      <c r="H74" s="75"/>
      <c r="I74" s="87">
        <v>10</v>
      </c>
      <c r="J74" s="88" t="s">
        <v>176</v>
      </c>
      <c r="K74" s="89" t="s">
        <v>264</v>
      </c>
      <c r="L74" s="79"/>
      <c r="M74" s="80" t="str">
        <f t="shared" si="0"/>
        <v/>
      </c>
      <c r="N74" s="79"/>
      <c r="O74" s="80" t="str">
        <f t="shared" si="1"/>
        <v/>
      </c>
      <c r="P74" s="79"/>
      <c r="Q74" s="80" t="str">
        <f t="shared" si="2"/>
        <v/>
      </c>
      <c r="R74" s="79"/>
      <c r="S74" s="80" t="str">
        <f t="shared" si="3"/>
        <v/>
      </c>
      <c r="T74" s="79"/>
      <c r="U74" s="80" t="str">
        <f t="shared" si="22"/>
        <v/>
      </c>
      <c r="V74" s="90"/>
      <c r="W74" s="80" t="str">
        <f t="shared" si="5"/>
        <v/>
      </c>
      <c r="X74" s="79"/>
      <c r="Y74" s="80" t="str">
        <f>IF((ISERROR((X74/$I74)*100)), "", IF(AND(NOT(ISERROR((X74/$I74)*100)),((X74/$I74)*100) &lt;&gt; 0), (X74/$I74)*100, ""))</f>
        <v/>
      </c>
      <c r="Z74" s="79"/>
      <c r="AA74" s="80" t="str">
        <f>IF((ISERROR((Z74/$I74)*100)), "", IF(AND(NOT(ISERROR((Z74/$I74)*100)),((Z74/$I74)*100) &lt;&gt; 0), (Z74/$I74)*100, ""))</f>
        <v/>
      </c>
      <c r="AB74" s="79"/>
      <c r="AC74" s="80" t="str">
        <f>IF((ISERROR((AB74/$I74)*100)), "", IF(AND(NOT(ISERROR((AB74/$I74)*100)),((AB74/$I74)*100) &lt;&gt; 0), (AB74/$I74)*100, ""))</f>
        <v/>
      </c>
      <c r="AD74" s="79"/>
      <c r="AE74" s="80" t="str">
        <f>IF((ISERROR((AD74/$I74)*100)), "", IF(AND(NOT(ISERROR((AD74/$I74)*100)),((AD74/$I74)*100) &lt;&gt; 0), (AD74/$I74)*100, ""))</f>
        <v/>
      </c>
      <c r="AF74" s="90"/>
      <c r="AG74" s="80" t="str">
        <f t="shared" si="6"/>
        <v/>
      </c>
      <c r="AH74" s="79"/>
      <c r="AI74" s="80" t="str">
        <f>IF((ISERROR((AH74/$I74)*100)), "", IF(AND(NOT(ISERROR((AH74/$I74)*100)),((AH74/$I74)*100) &lt;&gt; 0), (AH74/$I74)*100, ""))</f>
        <v/>
      </c>
      <c r="AJ74" s="79"/>
      <c r="AK74" s="80" t="str">
        <f t="shared" si="7"/>
        <v/>
      </c>
      <c r="AL74" s="79"/>
      <c r="AM74" s="80" t="str">
        <f>IF((ISERROR((AL74/$I74)*100)), "", IF(AND(NOT(ISERROR((AL74/$I74)*100)),((AL74/$I74)*100) &lt;&gt; 0), (AL74/$I74)*100, ""))</f>
        <v/>
      </c>
      <c r="AN74" s="79"/>
      <c r="AO74" s="80" t="str">
        <f>IF((ISERROR((AN74/$I74)*100)), "", IF(AND(NOT(ISERROR((AN74/$I74)*100)),((AN74/$I74)*100) &lt;&gt; 0), (AN74/$I74)*100, ""))</f>
        <v/>
      </c>
      <c r="AP74" s="79"/>
      <c r="AQ74" s="80" t="str">
        <f t="shared" si="8"/>
        <v/>
      </c>
      <c r="AR74" s="79"/>
      <c r="AS74" s="80" t="str">
        <f t="shared" si="9"/>
        <v/>
      </c>
      <c r="AT74" s="79"/>
      <c r="AU74" s="80" t="str">
        <f t="shared" si="19"/>
        <v/>
      </c>
      <c r="AV74" s="79"/>
      <c r="AW74" s="80" t="str">
        <f t="shared" si="11"/>
        <v/>
      </c>
      <c r="AX74" s="79"/>
      <c r="AY74" s="80" t="str">
        <f t="shared" si="12"/>
        <v/>
      </c>
      <c r="AZ74" s="79"/>
      <c r="BA74" s="80" t="str">
        <f t="shared" si="13"/>
        <v/>
      </c>
    </row>
    <row r="75" spans="1:54" ht="20" customHeight="1" x14ac:dyDescent="0.2">
      <c r="A75" s="178"/>
      <c r="B75" s="71"/>
      <c r="C75" s="72"/>
      <c r="D75" s="73" t="s">
        <v>38</v>
      </c>
      <c r="E75" s="74" t="s">
        <v>265</v>
      </c>
      <c r="F75" s="74" t="s">
        <v>266</v>
      </c>
      <c r="G75" s="73">
        <v>2015</v>
      </c>
      <c r="H75" s="75">
        <v>10</v>
      </c>
      <c r="I75" s="87">
        <v>11</v>
      </c>
      <c r="J75" s="88" t="s">
        <v>267</v>
      </c>
      <c r="K75" s="89" t="s">
        <v>63</v>
      </c>
      <c r="L75" s="79"/>
      <c r="M75" s="80" t="str">
        <f t="shared" ref="M75:M134" si="23">IF((ISERROR((L75/$I75)*100)), "", IF(AND(NOT(ISERROR((L75/$I75)*100)),((L75/$I75)*100) &lt;&gt; 0), (L75/$I75)*100, ""))</f>
        <v/>
      </c>
      <c r="N75" s="79"/>
      <c r="O75" s="80" t="str">
        <f t="shared" ref="O75:O134" si="24">IF((ISERROR((N75/$I75)*100)), "", IF(AND(NOT(ISERROR((N75/$I75)*100)),((N75/$I75)*100) &lt;&gt; 0), (N75/$I75)*100, ""))</f>
        <v/>
      </c>
      <c r="P75" s="79"/>
      <c r="Q75" s="80" t="str">
        <f t="shared" ref="Q75:Q134" si="25">IF((ISERROR((P75/$I75)*100)), "", IF(AND(NOT(ISERROR((P75/$I75)*100)),((P75/$I75)*100) &lt;&gt; 0), (P75/$I75)*100, ""))</f>
        <v/>
      </c>
      <c r="R75" s="79"/>
      <c r="S75" s="80" t="str">
        <f t="shared" ref="S75:S134" si="26">IF((ISERROR((R75/$I75)*100)), "", IF(AND(NOT(ISERROR((R75/$I75)*100)),((R75/$I75)*100) &lt;&gt; 0), (R75/$I75)*100, ""))</f>
        <v/>
      </c>
      <c r="T75" s="79"/>
      <c r="U75" s="80" t="str">
        <f t="shared" si="22"/>
        <v/>
      </c>
      <c r="V75" s="90"/>
      <c r="W75" s="80" t="str">
        <f t="shared" ref="U75:W112" si="27">IF((ISERROR((V75/$I75)*100)), "", IF(AND(NOT(ISERROR((V75/$I75)*100)),((V75/$I75)*100) &lt;&gt; 0), (V75/$I75)*100, ""))</f>
        <v/>
      </c>
      <c r="X75" s="79"/>
      <c r="Y75" s="80" t="str">
        <f>IF((ISERROR((X75/$I75)*100)), "", IF(AND(NOT(ISERROR((X75/$I75)*100)),((X75/$I75)*100) &lt;&gt; 0), (X75/$I75)*100, ""))</f>
        <v/>
      </c>
      <c r="Z75" s="79"/>
      <c r="AA75" s="80" t="str">
        <f>IF((ISERROR((Z75/$I75)*100)), "", IF(AND(NOT(ISERROR((Z75/$I75)*100)),((Z75/$I75)*100) &lt;&gt; 0), (Z75/$I75)*100, ""))</f>
        <v/>
      </c>
      <c r="AB75" s="79"/>
      <c r="AC75" s="80" t="str">
        <f>IF((ISERROR((AB75/$I75)*100)), "", IF(AND(NOT(ISERROR((AB75/$I75)*100)),((AB75/$I75)*100) &lt;&gt; 0), (AB75/$I75)*100, ""))</f>
        <v/>
      </c>
      <c r="AD75" s="79"/>
      <c r="AE75" s="80" t="str">
        <f>IF((ISERROR((AD75/$I75)*100)), "", IF(AND(NOT(ISERROR((AD75/$I75)*100)),((AD75/$I75)*100) &lt;&gt; 0), (AD75/$I75)*100, ""))</f>
        <v/>
      </c>
      <c r="AF75" s="90">
        <v>3</v>
      </c>
      <c r="AG75" s="80">
        <f t="shared" ref="AG75:AG134" si="28">IF((ISERROR((AF75/$I75)*100)), "", IF(AND(NOT(ISERROR((AF75/$I75)*100)),((AF75/$I75)*100) &lt;&gt; 0), (AF75/$I75)*100, ""))</f>
        <v>27.27272727272727</v>
      </c>
      <c r="AH75" s="96">
        <v>1</v>
      </c>
      <c r="AI75" s="97">
        <f>IF((ISERROR((AH75/$I75)*100)), "", IF(AND(NOT(ISERROR((AH75/$I75)*100)),((AH75/$I75)*100) &lt;&gt; 0), (AH75/$I75)*100, ""))</f>
        <v>9.0909090909090917</v>
      </c>
      <c r="AJ75" s="79"/>
      <c r="AK75" s="80" t="str">
        <f t="shared" ref="AK75:AK134" si="29">IF((ISERROR((AJ75/$I75)*100)), "", IF(AND(NOT(ISERROR((AJ75/$I75)*100)),((AJ75/$I75)*100) &lt;&gt; 0), (AJ75/$I75)*100, ""))</f>
        <v/>
      </c>
      <c r="AL75" s="79"/>
      <c r="AM75" s="80" t="str">
        <f>IF((ISERROR((AL75/$I75)*100)), "", IF(AND(NOT(ISERROR((AL75/$I75)*100)),((AL75/$I75)*100) &lt;&gt; 0), (AL75/$I75)*100, ""))</f>
        <v/>
      </c>
      <c r="AN75" s="79"/>
      <c r="AO75" s="80" t="str">
        <f>IF((ISERROR((AN75/$I75)*100)), "", IF(AND(NOT(ISERROR((AN75/$I75)*100)),((AN75/$I75)*100) &lt;&gt; 0), (AN75/$I75)*100, ""))</f>
        <v/>
      </c>
      <c r="AP75" s="79"/>
      <c r="AQ75" s="80" t="str">
        <f t="shared" ref="AQ75:AQ134" si="30">IF((ISERROR((AP75/$I75)*100)), "", IF(AND(NOT(ISERROR((AP75/$I75)*100)),((AP75/$I75)*100) &lt;&gt; 0), (AP75/$I75)*100, ""))</f>
        <v/>
      </c>
      <c r="AR75" s="79"/>
      <c r="AS75" s="80" t="str">
        <f t="shared" ref="AS75:AS134" si="31">IF((ISERROR((AR75/$I75)*100)), "", IF(AND(NOT(ISERROR((AR75/$I75)*100)),((AR75/$I75)*100) &lt;&gt; 0), (AR75/$I75)*100, ""))</f>
        <v/>
      </c>
      <c r="AT75" s="79"/>
      <c r="AU75" s="80" t="str">
        <f t="shared" si="19"/>
        <v/>
      </c>
      <c r="AV75" s="79"/>
      <c r="AW75" s="80" t="str">
        <f t="shared" ref="AW75:AW156" si="32">IF((ISERROR((AV75/$I75)*100)), "", IF(AND(NOT(ISERROR((AV75/$I75)*100)),((AV75/$I75)*100) &lt;&gt; 0), (AV75/$I75)*100, ""))</f>
        <v/>
      </c>
      <c r="AX75" s="79"/>
      <c r="AY75" s="80" t="str">
        <f t="shared" ref="AY75:AY114" si="33">IF((ISERROR((AX75/$I75)*100)), "", IF(AND(NOT(ISERROR((AX75/$I75)*100)),((AX75/$I75)*100) &lt;&gt; 0), (AX75/$I75)*100, ""))</f>
        <v/>
      </c>
      <c r="AZ75" s="79"/>
      <c r="BA75" s="80" t="str">
        <f t="shared" ref="BA75:BA114" si="34">IF((ISERROR((AZ75/$I75)*100)), "", IF(AND(NOT(ISERROR((AZ75/$I75)*100)),((AZ75/$I75)*100) &lt;&gt; 0), (AZ75/$I75)*100, ""))</f>
        <v/>
      </c>
      <c r="BB75" s="1" t="s">
        <v>268</v>
      </c>
    </row>
    <row r="76" spans="1:54" ht="20" customHeight="1" x14ac:dyDescent="0.2">
      <c r="A76" s="178"/>
      <c r="B76" s="71"/>
      <c r="C76" s="74"/>
      <c r="D76" s="73" t="s">
        <v>38</v>
      </c>
      <c r="E76" s="74" t="s">
        <v>269</v>
      </c>
      <c r="F76" s="74" t="s">
        <v>270</v>
      </c>
      <c r="G76" s="73">
        <v>1998</v>
      </c>
      <c r="H76" s="75"/>
      <c r="I76" s="87">
        <v>22</v>
      </c>
      <c r="J76" s="88" t="s">
        <v>72</v>
      </c>
      <c r="K76" s="89" t="s">
        <v>220</v>
      </c>
      <c r="L76" s="79"/>
      <c r="M76" s="80"/>
      <c r="N76" s="79"/>
      <c r="O76" s="80"/>
      <c r="P76" s="79"/>
      <c r="Q76" s="80"/>
      <c r="R76" s="79"/>
      <c r="S76" s="80"/>
      <c r="T76" s="79">
        <v>1</v>
      </c>
      <c r="U76" s="80">
        <f t="shared" si="22"/>
        <v>4.5454545454545459</v>
      </c>
      <c r="V76" s="90"/>
      <c r="W76" s="80"/>
      <c r="X76" s="79"/>
      <c r="Y76" s="80"/>
      <c r="Z76" s="79"/>
      <c r="AA76" s="80"/>
      <c r="AB76" s="79"/>
      <c r="AC76" s="80"/>
      <c r="AD76" s="79"/>
      <c r="AE76" s="80"/>
      <c r="AF76" s="90"/>
      <c r="AG76" s="80"/>
      <c r="AH76" s="79"/>
      <c r="AI76" s="80"/>
      <c r="AJ76" s="79"/>
      <c r="AK76" s="80"/>
      <c r="AL76" s="79"/>
      <c r="AM76" s="80"/>
      <c r="AN76" s="79"/>
      <c r="AO76" s="80"/>
      <c r="AP76" s="79"/>
      <c r="AQ76" s="80"/>
      <c r="AR76" s="79"/>
      <c r="AS76" s="80"/>
      <c r="AT76" s="79"/>
      <c r="AU76" s="80"/>
      <c r="AV76" s="79"/>
      <c r="AW76" s="80"/>
      <c r="AX76" s="79"/>
      <c r="AY76" s="80"/>
      <c r="AZ76" s="79"/>
      <c r="BA76" s="80"/>
    </row>
    <row r="77" spans="1:54" ht="20" customHeight="1" x14ac:dyDescent="0.2">
      <c r="A77" s="178"/>
      <c r="B77" s="84"/>
      <c r="C77" s="85"/>
      <c r="D77" s="73" t="s">
        <v>38</v>
      </c>
      <c r="E77" s="74" t="s">
        <v>271</v>
      </c>
      <c r="F77" s="74" t="s">
        <v>272</v>
      </c>
      <c r="G77" s="73">
        <v>1994</v>
      </c>
      <c r="H77" s="75">
        <v>292</v>
      </c>
      <c r="I77" s="87">
        <v>15</v>
      </c>
      <c r="J77" s="88" t="s">
        <v>273</v>
      </c>
      <c r="K77" s="89"/>
      <c r="L77" s="79"/>
      <c r="M77" s="80" t="str">
        <f t="shared" si="23"/>
        <v/>
      </c>
      <c r="N77" s="79"/>
      <c r="O77" s="80" t="str">
        <f t="shared" si="24"/>
        <v/>
      </c>
      <c r="P77" s="79"/>
      <c r="Q77" s="80" t="str">
        <f t="shared" si="25"/>
        <v/>
      </c>
      <c r="R77" s="79"/>
      <c r="S77" s="80" t="str">
        <f t="shared" si="26"/>
        <v/>
      </c>
      <c r="T77" s="79"/>
      <c r="U77" s="80" t="str">
        <f t="shared" si="22"/>
        <v/>
      </c>
      <c r="V77" s="90"/>
      <c r="W77" s="80" t="str">
        <f t="shared" si="27"/>
        <v/>
      </c>
      <c r="X77" s="79"/>
      <c r="Y77" s="80" t="str">
        <f t="shared" ref="Y77:Y114" si="35">IF((ISERROR((X77/$I77)*100)), "", IF(AND(NOT(ISERROR((X77/$I77)*100)),((X77/$I77)*100) &lt;&gt; 0), (X77/$I77)*100, ""))</f>
        <v/>
      </c>
      <c r="Z77" s="79"/>
      <c r="AA77" s="80" t="str">
        <f t="shared" ref="AA77:AA114" si="36">IF((ISERROR((Z77/$I77)*100)), "", IF(AND(NOT(ISERROR((Z77/$I77)*100)),((Z77/$I77)*100) &lt;&gt; 0), (Z77/$I77)*100, ""))</f>
        <v/>
      </c>
      <c r="AB77" s="79"/>
      <c r="AC77" s="80" t="str">
        <f t="shared" ref="AC77:AC114" si="37">IF((ISERROR((AB77/$I77)*100)), "", IF(AND(NOT(ISERROR((AB77/$I77)*100)),((AB77/$I77)*100) &lt;&gt; 0), (AB77/$I77)*100, ""))</f>
        <v/>
      </c>
      <c r="AD77" s="79"/>
      <c r="AE77" s="80" t="str">
        <f t="shared" ref="AE77:AE114" si="38">IF((ISERROR((AD77/$I77)*100)), "", IF(AND(NOT(ISERROR((AD77/$I77)*100)),((AD77/$I77)*100) &lt;&gt; 0), (AD77/$I77)*100, ""))</f>
        <v/>
      </c>
      <c r="AF77" s="90"/>
      <c r="AG77" s="80" t="str">
        <f t="shared" si="28"/>
        <v/>
      </c>
      <c r="AH77" s="79"/>
      <c r="AI77" s="80" t="str">
        <f t="shared" si="20"/>
        <v/>
      </c>
      <c r="AJ77" s="79"/>
      <c r="AK77" s="80" t="str">
        <f t="shared" si="29"/>
        <v/>
      </c>
      <c r="AL77" s="79"/>
      <c r="AM77" s="80" t="str">
        <f t="shared" ref="AM77:AM114" si="39">IF((ISERROR((AL77/$I77)*100)), "", IF(AND(NOT(ISERROR((AL77/$I77)*100)),((AL77/$I77)*100) &lt;&gt; 0), (AL77/$I77)*100, ""))</f>
        <v/>
      </c>
      <c r="AN77" s="79"/>
      <c r="AO77" s="80" t="str">
        <f t="shared" si="19"/>
        <v/>
      </c>
      <c r="AP77" s="79"/>
      <c r="AQ77" s="80" t="str">
        <f t="shared" si="30"/>
        <v/>
      </c>
      <c r="AR77" s="79"/>
      <c r="AS77" s="80" t="str">
        <f t="shared" si="31"/>
        <v/>
      </c>
      <c r="AT77" s="79"/>
      <c r="AU77" s="80" t="str">
        <f t="shared" si="19"/>
        <v/>
      </c>
      <c r="AV77" s="79"/>
      <c r="AW77" s="80" t="str">
        <f t="shared" si="32"/>
        <v/>
      </c>
      <c r="AX77" s="79"/>
      <c r="AY77" s="80" t="str">
        <f t="shared" si="33"/>
        <v/>
      </c>
      <c r="AZ77" s="79"/>
      <c r="BA77" s="80" t="str">
        <f t="shared" si="34"/>
        <v/>
      </c>
      <c r="BB77" s="1" t="s">
        <v>274</v>
      </c>
    </row>
    <row r="78" spans="1:54" ht="20" customHeight="1" x14ac:dyDescent="0.2">
      <c r="A78" s="178"/>
      <c r="B78" s="71"/>
      <c r="C78" s="72"/>
      <c r="D78" s="73" t="s">
        <v>38</v>
      </c>
      <c r="E78" s="74" t="s">
        <v>275</v>
      </c>
      <c r="F78" s="74" t="s">
        <v>276</v>
      </c>
      <c r="G78" s="73">
        <v>2000</v>
      </c>
      <c r="H78" s="75">
        <v>146</v>
      </c>
      <c r="I78" s="87">
        <v>42</v>
      </c>
      <c r="J78" s="88" t="s">
        <v>277</v>
      </c>
      <c r="K78" s="89"/>
      <c r="L78" s="79"/>
      <c r="M78" s="80" t="str">
        <f t="shared" si="23"/>
        <v/>
      </c>
      <c r="N78" s="79"/>
      <c r="O78" s="80" t="str">
        <f t="shared" si="24"/>
        <v/>
      </c>
      <c r="P78" s="79"/>
      <c r="Q78" s="80" t="str">
        <f t="shared" si="25"/>
        <v/>
      </c>
      <c r="R78" s="79"/>
      <c r="S78" s="80" t="str">
        <f t="shared" si="26"/>
        <v/>
      </c>
      <c r="T78" s="79">
        <v>1</v>
      </c>
      <c r="U78" s="80">
        <f t="shared" si="22"/>
        <v>2.3809523809523809</v>
      </c>
      <c r="V78" s="90"/>
      <c r="W78" s="80" t="str">
        <f t="shared" si="27"/>
        <v/>
      </c>
      <c r="X78" s="79"/>
      <c r="Y78" s="80" t="str">
        <f t="shared" si="35"/>
        <v/>
      </c>
      <c r="Z78" s="79"/>
      <c r="AA78" s="80" t="str">
        <f t="shared" si="36"/>
        <v/>
      </c>
      <c r="AB78" s="79"/>
      <c r="AC78" s="80" t="str">
        <f t="shared" si="37"/>
        <v/>
      </c>
      <c r="AD78" s="79"/>
      <c r="AE78" s="80" t="str">
        <f t="shared" si="38"/>
        <v/>
      </c>
      <c r="AF78" s="90"/>
      <c r="AG78" s="80" t="str">
        <f t="shared" si="28"/>
        <v/>
      </c>
      <c r="AH78" s="79"/>
      <c r="AI78" s="80" t="str">
        <f t="shared" si="20"/>
        <v/>
      </c>
      <c r="AJ78" s="79"/>
      <c r="AK78" s="80" t="str">
        <f t="shared" si="29"/>
        <v/>
      </c>
      <c r="AL78" s="79"/>
      <c r="AM78" s="80" t="str">
        <f t="shared" si="39"/>
        <v/>
      </c>
      <c r="AN78" s="79"/>
      <c r="AO78" s="80" t="str">
        <f t="shared" si="19"/>
        <v/>
      </c>
      <c r="AP78" s="79"/>
      <c r="AQ78" s="80" t="str">
        <f t="shared" si="30"/>
        <v/>
      </c>
      <c r="AR78" s="79"/>
      <c r="AS78" s="80" t="str">
        <f t="shared" si="31"/>
        <v/>
      </c>
      <c r="AT78" s="79"/>
      <c r="AU78" s="80" t="str">
        <f t="shared" si="19"/>
        <v/>
      </c>
      <c r="AV78" s="79"/>
      <c r="AW78" s="80" t="str">
        <f t="shared" si="32"/>
        <v/>
      </c>
      <c r="AX78" s="79"/>
      <c r="AY78" s="80" t="str">
        <f t="shared" si="33"/>
        <v/>
      </c>
      <c r="AZ78" s="79"/>
      <c r="BA78" s="80" t="str">
        <f t="shared" si="34"/>
        <v/>
      </c>
    </row>
    <row r="79" spans="1:54" ht="20" customHeight="1" x14ac:dyDescent="0.2">
      <c r="A79" s="184"/>
      <c r="B79" s="84"/>
      <c r="C79" s="85"/>
      <c r="D79" s="73"/>
      <c r="E79" s="74" t="s">
        <v>279</v>
      </c>
      <c r="F79" s="74" t="s">
        <v>280</v>
      </c>
      <c r="G79" s="73">
        <v>2001</v>
      </c>
      <c r="H79" s="75"/>
      <c r="I79" s="87">
        <v>1</v>
      </c>
      <c r="J79" s="88"/>
      <c r="K79" s="89" t="s">
        <v>281</v>
      </c>
      <c r="L79" s="79"/>
      <c r="M79" s="80"/>
      <c r="N79" s="79"/>
      <c r="O79" s="80"/>
      <c r="P79" s="79"/>
      <c r="Q79" s="80"/>
      <c r="R79" s="79"/>
      <c r="S79" s="80"/>
      <c r="T79" s="79"/>
      <c r="U79" s="80"/>
      <c r="V79" s="90"/>
      <c r="W79" s="80"/>
      <c r="X79" s="79"/>
      <c r="Y79" s="80"/>
      <c r="Z79" s="79"/>
      <c r="AA79" s="80"/>
      <c r="AB79" s="79"/>
      <c r="AC79" s="80"/>
      <c r="AD79" s="79"/>
      <c r="AE79" s="80"/>
      <c r="AF79" s="90"/>
      <c r="AG79" s="80"/>
      <c r="AH79" s="79"/>
      <c r="AI79" s="80"/>
      <c r="AJ79" s="79"/>
      <c r="AK79" s="80"/>
      <c r="AL79" s="79"/>
      <c r="AM79" s="80"/>
      <c r="AN79" s="79"/>
      <c r="AO79" s="80"/>
      <c r="AP79" s="79"/>
      <c r="AQ79" s="80"/>
      <c r="AR79" s="79"/>
      <c r="AS79" s="80"/>
      <c r="AT79" s="79"/>
      <c r="AU79" s="80"/>
      <c r="AV79" s="79"/>
      <c r="AW79" s="80"/>
      <c r="AX79" s="79"/>
      <c r="AY79" s="80"/>
      <c r="AZ79" s="79"/>
      <c r="BA79" s="80"/>
    </row>
    <row r="80" spans="1:54" ht="20" customHeight="1" x14ac:dyDescent="0.2">
      <c r="A80" s="178"/>
      <c r="B80" s="84"/>
      <c r="C80" s="85"/>
      <c r="D80" s="92" t="s">
        <v>249</v>
      </c>
      <c r="E80" s="93" t="s">
        <v>282</v>
      </c>
      <c r="F80" s="93" t="s">
        <v>283</v>
      </c>
      <c r="G80" s="92">
        <v>1996</v>
      </c>
      <c r="H80" s="94">
        <v>187</v>
      </c>
      <c r="I80" s="87">
        <v>100</v>
      </c>
      <c r="J80" s="88" t="s">
        <v>284</v>
      </c>
      <c r="K80" s="89"/>
      <c r="L80" s="79"/>
      <c r="M80" s="80" t="str">
        <f t="shared" si="23"/>
        <v/>
      </c>
      <c r="N80" s="79"/>
      <c r="O80" s="80" t="str">
        <f t="shared" si="24"/>
        <v/>
      </c>
      <c r="P80" s="79"/>
      <c r="Q80" s="80" t="str">
        <f t="shared" si="25"/>
        <v/>
      </c>
      <c r="R80" s="79"/>
      <c r="S80" s="80" t="str">
        <f t="shared" si="26"/>
        <v/>
      </c>
      <c r="T80" s="79"/>
      <c r="U80" s="80" t="str">
        <f t="shared" si="22"/>
        <v/>
      </c>
      <c r="V80" s="90"/>
      <c r="W80" s="80" t="str">
        <f t="shared" si="27"/>
        <v/>
      </c>
      <c r="X80" s="79"/>
      <c r="Y80" s="80" t="str">
        <f t="shared" si="35"/>
        <v/>
      </c>
      <c r="Z80" s="79"/>
      <c r="AA80" s="80" t="str">
        <f t="shared" si="36"/>
        <v/>
      </c>
      <c r="AB80" s="79"/>
      <c r="AC80" s="80" t="str">
        <f t="shared" si="37"/>
        <v/>
      </c>
      <c r="AD80" s="79"/>
      <c r="AE80" s="80" t="str">
        <f t="shared" si="38"/>
        <v/>
      </c>
      <c r="AF80" s="90"/>
      <c r="AG80" s="80" t="str">
        <f t="shared" si="28"/>
        <v/>
      </c>
      <c r="AH80" s="79"/>
      <c r="AI80" s="80" t="str">
        <f t="shared" si="20"/>
        <v/>
      </c>
      <c r="AJ80" s="79"/>
      <c r="AK80" s="80" t="str">
        <f t="shared" si="29"/>
        <v/>
      </c>
      <c r="AL80" s="79"/>
      <c r="AM80" s="80" t="str">
        <f t="shared" si="39"/>
        <v/>
      </c>
      <c r="AN80" s="79"/>
      <c r="AO80" s="80" t="str">
        <f t="shared" si="19"/>
        <v/>
      </c>
      <c r="AP80" s="79"/>
      <c r="AQ80" s="80" t="str">
        <f t="shared" si="30"/>
        <v/>
      </c>
      <c r="AR80" s="79"/>
      <c r="AS80" s="80" t="str">
        <f t="shared" si="31"/>
        <v/>
      </c>
      <c r="AT80" s="79"/>
      <c r="AU80" s="80" t="str">
        <f t="shared" si="19"/>
        <v/>
      </c>
      <c r="AV80" s="79"/>
      <c r="AW80" s="80" t="str">
        <f t="shared" si="32"/>
        <v/>
      </c>
      <c r="AX80" s="79"/>
      <c r="AY80" s="80" t="str">
        <f t="shared" si="33"/>
        <v/>
      </c>
      <c r="AZ80" s="79"/>
      <c r="BA80" s="80" t="str">
        <f t="shared" si="34"/>
        <v/>
      </c>
      <c r="BB80" s="1" t="s">
        <v>285</v>
      </c>
    </row>
    <row r="81" spans="1:54" ht="20" customHeight="1" x14ac:dyDescent="0.2">
      <c r="A81" s="178"/>
      <c r="B81" s="84"/>
      <c r="C81" s="85"/>
      <c r="D81" s="73" t="s">
        <v>38</v>
      </c>
      <c r="E81" s="74" t="s">
        <v>286</v>
      </c>
      <c r="F81" s="74" t="s">
        <v>287</v>
      </c>
      <c r="G81" s="73">
        <v>2000</v>
      </c>
      <c r="H81" s="75">
        <v>79</v>
      </c>
      <c r="I81" s="87">
        <v>10</v>
      </c>
      <c r="J81" s="88" t="s">
        <v>180</v>
      </c>
      <c r="K81" s="89"/>
      <c r="L81" s="79"/>
      <c r="M81" s="80" t="str">
        <f t="shared" si="23"/>
        <v/>
      </c>
      <c r="N81" s="79"/>
      <c r="O81" s="80" t="str">
        <f t="shared" si="24"/>
        <v/>
      </c>
      <c r="P81" s="79"/>
      <c r="Q81" s="80" t="str">
        <f t="shared" si="25"/>
        <v/>
      </c>
      <c r="R81" s="79"/>
      <c r="S81" s="80" t="str">
        <f t="shared" si="26"/>
        <v/>
      </c>
      <c r="T81" s="79"/>
      <c r="U81" s="80" t="str">
        <f t="shared" si="22"/>
        <v/>
      </c>
      <c r="V81" s="90"/>
      <c r="W81" s="80" t="str">
        <f t="shared" si="27"/>
        <v/>
      </c>
      <c r="X81" s="79"/>
      <c r="Y81" s="80" t="str">
        <f t="shared" si="35"/>
        <v/>
      </c>
      <c r="Z81" s="79"/>
      <c r="AA81" s="80" t="str">
        <f t="shared" si="36"/>
        <v/>
      </c>
      <c r="AB81" s="79"/>
      <c r="AC81" s="80" t="str">
        <f t="shared" si="37"/>
        <v/>
      </c>
      <c r="AD81" s="79"/>
      <c r="AE81" s="80" t="str">
        <f t="shared" si="38"/>
        <v/>
      </c>
      <c r="AF81" s="90"/>
      <c r="AG81" s="80" t="str">
        <f t="shared" si="28"/>
        <v/>
      </c>
      <c r="AH81" s="79"/>
      <c r="AI81" s="80" t="str">
        <f t="shared" si="20"/>
        <v/>
      </c>
      <c r="AJ81" s="79"/>
      <c r="AK81" s="80" t="str">
        <f t="shared" si="29"/>
        <v/>
      </c>
      <c r="AL81" s="79"/>
      <c r="AM81" s="80" t="str">
        <f t="shared" si="39"/>
        <v/>
      </c>
      <c r="AN81" s="79"/>
      <c r="AO81" s="80" t="str">
        <f t="shared" si="19"/>
        <v/>
      </c>
      <c r="AP81" s="79"/>
      <c r="AQ81" s="80" t="str">
        <f t="shared" si="30"/>
        <v/>
      </c>
      <c r="AR81" s="79"/>
      <c r="AS81" s="80" t="str">
        <f t="shared" si="31"/>
        <v/>
      </c>
      <c r="AT81" s="79"/>
      <c r="AU81" s="80" t="str">
        <f t="shared" si="19"/>
        <v/>
      </c>
      <c r="AV81" s="79"/>
      <c r="AW81" s="80" t="str">
        <f t="shared" si="32"/>
        <v/>
      </c>
      <c r="AX81" s="79"/>
      <c r="AY81" s="80" t="str">
        <f t="shared" si="33"/>
        <v/>
      </c>
      <c r="AZ81" s="79"/>
      <c r="BA81" s="80" t="str">
        <f t="shared" si="34"/>
        <v/>
      </c>
      <c r="BB81" s="1" t="s">
        <v>136</v>
      </c>
    </row>
    <row r="82" spans="1:54" ht="20" customHeight="1" x14ac:dyDescent="0.2">
      <c r="A82" s="184"/>
      <c r="B82" s="71"/>
      <c r="C82" s="72"/>
      <c r="D82" s="73" t="s">
        <v>38</v>
      </c>
      <c r="E82" s="74" t="s">
        <v>288</v>
      </c>
      <c r="F82" s="74" t="s">
        <v>289</v>
      </c>
      <c r="G82" s="73">
        <v>2000</v>
      </c>
      <c r="H82" s="75"/>
      <c r="I82" s="181">
        <v>19</v>
      </c>
      <c r="J82" s="182" t="s">
        <v>176</v>
      </c>
      <c r="K82" s="183" t="s">
        <v>121</v>
      </c>
      <c r="L82" s="79"/>
      <c r="M82" s="80"/>
      <c r="N82" s="79"/>
      <c r="O82" s="80"/>
      <c r="P82" s="79"/>
      <c r="Q82" s="80"/>
      <c r="R82" s="79"/>
      <c r="S82" s="80"/>
      <c r="T82" s="79"/>
      <c r="U82" s="80"/>
      <c r="V82" s="90">
        <v>1</v>
      </c>
      <c r="W82" s="80">
        <f t="shared" si="27"/>
        <v>5.2631578947368416</v>
      </c>
      <c r="X82" s="79"/>
      <c r="Y82" s="80"/>
      <c r="Z82" s="79"/>
      <c r="AA82" s="80"/>
      <c r="AB82" s="79"/>
      <c r="AC82" s="80"/>
      <c r="AD82" s="79"/>
      <c r="AE82" s="80"/>
      <c r="AF82" s="90"/>
      <c r="AG82" s="80"/>
      <c r="AH82" s="79"/>
      <c r="AI82" s="80"/>
      <c r="AJ82" s="79"/>
      <c r="AK82" s="80"/>
      <c r="AL82" s="79"/>
      <c r="AM82" s="80"/>
      <c r="AN82" s="79"/>
      <c r="AO82" s="80"/>
      <c r="AP82" s="79"/>
      <c r="AQ82" s="80"/>
      <c r="AR82" s="79"/>
      <c r="AS82" s="80"/>
      <c r="AT82" s="79"/>
      <c r="AU82" s="80"/>
      <c r="AV82" s="79"/>
      <c r="AW82" s="80"/>
      <c r="AX82" s="79"/>
      <c r="AY82" s="80"/>
      <c r="AZ82" s="79"/>
      <c r="BA82" s="80"/>
      <c r="BB82" s="1" t="s">
        <v>290</v>
      </c>
    </row>
    <row r="83" spans="1:54" ht="20" customHeight="1" x14ac:dyDescent="0.2">
      <c r="A83" s="178"/>
      <c r="B83" s="71"/>
      <c r="C83" s="72"/>
      <c r="D83" s="73"/>
      <c r="E83" s="74" t="s">
        <v>291</v>
      </c>
      <c r="F83" s="74" t="s">
        <v>292</v>
      </c>
      <c r="G83" s="73">
        <v>2005</v>
      </c>
      <c r="H83" s="75"/>
      <c r="I83" s="87">
        <v>13</v>
      </c>
      <c r="J83" s="88" t="s">
        <v>293</v>
      </c>
      <c r="K83" s="89"/>
      <c r="L83" s="79"/>
      <c r="M83" s="80" t="str">
        <f t="shared" si="23"/>
        <v/>
      </c>
      <c r="N83" s="79">
        <v>3</v>
      </c>
      <c r="O83" s="80">
        <f t="shared" si="24"/>
        <v>23.076923076923077</v>
      </c>
      <c r="P83" s="79"/>
      <c r="Q83" s="80" t="str">
        <f t="shared" si="25"/>
        <v/>
      </c>
      <c r="R83" s="79"/>
      <c r="S83" s="80" t="str">
        <f t="shared" si="26"/>
        <v/>
      </c>
      <c r="T83" s="79"/>
      <c r="U83" s="80" t="str">
        <f t="shared" si="22"/>
        <v/>
      </c>
      <c r="V83" s="90">
        <v>1</v>
      </c>
      <c r="W83" s="80">
        <f t="shared" si="27"/>
        <v>7.6923076923076925</v>
      </c>
      <c r="X83" s="79"/>
      <c r="Y83" s="80" t="str">
        <f t="shared" si="35"/>
        <v/>
      </c>
      <c r="Z83" s="79"/>
      <c r="AA83" s="80" t="str">
        <f t="shared" si="36"/>
        <v/>
      </c>
      <c r="AB83" s="79"/>
      <c r="AC83" s="80" t="str">
        <f t="shared" si="37"/>
        <v/>
      </c>
      <c r="AD83" s="79"/>
      <c r="AE83" s="80" t="str">
        <f t="shared" si="38"/>
        <v/>
      </c>
      <c r="AF83" s="90"/>
      <c r="AG83" s="80" t="str">
        <f t="shared" si="28"/>
        <v/>
      </c>
      <c r="AH83" s="79"/>
      <c r="AI83" s="80" t="str">
        <f t="shared" si="20"/>
        <v/>
      </c>
      <c r="AJ83" s="79"/>
      <c r="AK83" s="80" t="str">
        <f t="shared" si="29"/>
        <v/>
      </c>
      <c r="AL83" s="79"/>
      <c r="AM83" s="80" t="str">
        <f t="shared" si="39"/>
        <v/>
      </c>
      <c r="AN83" s="79"/>
      <c r="AO83" s="80" t="str">
        <f t="shared" si="19"/>
        <v/>
      </c>
      <c r="AP83" s="79"/>
      <c r="AQ83" s="80" t="str">
        <f t="shared" si="30"/>
        <v/>
      </c>
      <c r="AR83" s="79"/>
      <c r="AS83" s="80" t="str">
        <f t="shared" si="31"/>
        <v/>
      </c>
      <c r="AT83" s="79"/>
      <c r="AU83" s="80" t="str">
        <f t="shared" si="19"/>
        <v/>
      </c>
      <c r="AV83" s="79"/>
      <c r="AW83" s="80" t="str">
        <f t="shared" si="32"/>
        <v/>
      </c>
      <c r="AX83" s="79"/>
      <c r="AY83" s="80" t="str">
        <f t="shared" si="33"/>
        <v/>
      </c>
      <c r="AZ83" s="79"/>
      <c r="BA83" s="80" t="str">
        <f t="shared" si="34"/>
        <v/>
      </c>
      <c r="BB83" s="1" t="s">
        <v>294</v>
      </c>
    </row>
    <row r="84" spans="1:54" ht="20" customHeight="1" x14ac:dyDescent="0.2">
      <c r="A84" s="184"/>
      <c r="B84" s="84"/>
      <c r="C84" s="74"/>
      <c r="D84" s="73" t="s">
        <v>38</v>
      </c>
      <c r="E84" s="74" t="s">
        <v>295</v>
      </c>
      <c r="F84" s="74" t="s">
        <v>296</v>
      </c>
      <c r="G84" s="73">
        <v>1998</v>
      </c>
      <c r="H84" s="75"/>
      <c r="I84" s="181">
        <v>18</v>
      </c>
      <c r="J84" s="182" t="s">
        <v>86</v>
      </c>
      <c r="K84" s="183"/>
      <c r="L84" s="79"/>
      <c r="M84" s="80"/>
      <c r="N84" s="79"/>
      <c r="O84" s="80"/>
      <c r="P84" s="79"/>
      <c r="Q84" s="80"/>
      <c r="R84" s="79"/>
      <c r="S84" s="80"/>
      <c r="T84" s="79"/>
      <c r="U84" s="80"/>
      <c r="V84" s="90"/>
      <c r="W84" s="80"/>
      <c r="X84" s="79"/>
      <c r="Y84" s="80"/>
      <c r="Z84" s="79"/>
      <c r="AA84" s="80"/>
      <c r="AB84" s="79"/>
      <c r="AC84" s="80"/>
      <c r="AD84" s="79"/>
      <c r="AE84" s="80"/>
      <c r="AF84" s="90"/>
      <c r="AG84" s="80"/>
      <c r="AH84" s="79"/>
      <c r="AI84" s="80"/>
      <c r="AJ84" s="79"/>
      <c r="AK84" s="80"/>
      <c r="AL84" s="79"/>
      <c r="AM84" s="80"/>
      <c r="AN84" s="79"/>
      <c r="AO84" s="80"/>
      <c r="AP84" s="79"/>
      <c r="AQ84" s="80"/>
      <c r="AR84" s="79"/>
      <c r="AS84" s="80"/>
      <c r="AT84" s="79"/>
      <c r="AU84" s="80"/>
      <c r="AV84" s="79"/>
      <c r="AW84" s="80"/>
      <c r="AX84" s="79"/>
      <c r="AY84" s="80"/>
      <c r="AZ84" s="79"/>
      <c r="BA84" s="80"/>
    </row>
    <row r="85" spans="1:54" ht="20" customHeight="1" x14ac:dyDescent="0.2">
      <c r="A85" s="178"/>
      <c r="B85" s="71"/>
      <c r="C85" s="85"/>
      <c r="D85" s="73" t="s">
        <v>38</v>
      </c>
      <c r="E85" s="74" t="s">
        <v>299</v>
      </c>
      <c r="F85" s="74" t="s">
        <v>300</v>
      </c>
      <c r="G85" s="73">
        <v>2001</v>
      </c>
      <c r="H85" s="75">
        <v>170</v>
      </c>
      <c r="I85" s="87">
        <v>20</v>
      </c>
      <c r="J85" s="88" t="s">
        <v>90</v>
      </c>
      <c r="K85" s="89" t="s">
        <v>63</v>
      </c>
      <c r="L85" s="79"/>
      <c r="M85" s="80" t="str">
        <f t="shared" si="23"/>
        <v/>
      </c>
      <c r="N85" s="79"/>
      <c r="O85" s="80" t="str">
        <f t="shared" si="24"/>
        <v/>
      </c>
      <c r="P85" s="79"/>
      <c r="Q85" s="80" t="str">
        <f t="shared" si="25"/>
        <v/>
      </c>
      <c r="R85" s="79"/>
      <c r="S85" s="80" t="str">
        <f t="shared" si="26"/>
        <v/>
      </c>
      <c r="T85" s="79"/>
      <c r="U85" s="80" t="str">
        <f t="shared" si="22"/>
        <v/>
      </c>
      <c r="V85" s="90"/>
      <c r="W85" s="80" t="str">
        <f t="shared" si="27"/>
        <v/>
      </c>
      <c r="X85" s="79"/>
      <c r="Y85" s="80" t="str">
        <f>IF((ISERROR((X85/$I85)*100)), "", IF(AND(NOT(ISERROR((X85/$I85)*100)),((X85/$I85)*100) &lt;&gt; 0), (X85/$I85)*100, ""))</f>
        <v/>
      </c>
      <c r="Z85" s="79"/>
      <c r="AA85" s="80" t="str">
        <f>IF((ISERROR((Z85/$I85)*100)), "", IF(AND(NOT(ISERROR((Z85/$I85)*100)),((Z85/$I85)*100) &lt;&gt; 0), (Z85/$I85)*100, ""))</f>
        <v/>
      </c>
      <c r="AB85" s="79"/>
      <c r="AC85" s="80" t="str">
        <f>IF((ISERROR((AB85/$I85)*100)), "", IF(AND(NOT(ISERROR((AB85/$I85)*100)),((AB85/$I85)*100) &lt;&gt; 0), (AB85/$I85)*100, ""))</f>
        <v/>
      </c>
      <c r="AD85" s="79"/>
      <c r="AE85" s="80" t="str">
        <f>IF((ISERROR((AD85/$I85)*100)), "", IF(AND(NOT(ISERROR((AD85/$I85)*100)),((AD85/$I85)*100) &lt;&gt; 0), (AD85/$I85)*100, ""))</f>
        <v/>
      </c>
      <c r="AF85" s="90"/>
      <c r="AG85" s="80" t="str">
        <f t="shared" si="28"/>
        <v/>
      </c>
      <c r="AH85" s="79"/>
      <c r="AI85" s="80" t="str">
        <f>IF((ISERROR((AH85/$I85)*100)), "", IF(AND(NOT(ISERROR((AH85/$I85)*100)),((AH85/$I85)*100) &lt;&gt; 0), (AH85/$I85)*100, ""))</f>
        <v/>
      </c>
      <c r="AJ85" s="79"/>
      <c r="AK85" s="80" t="str">
        <f t="shared" si="29"/>
        <v/>
      </c>
      <c r="AL85" s="79"/>
      <c r="AM85" s="80" t="str">
        <f>IF((ISERROR((AL85/$I85)*100)), "", IF(AND(NOT(ISERROR((AL85/$I85)*100)),((AL85/$I85)*100) &lt;&gt; 0), (AL85/$I85)*100, ""))</f>
        <v/>
      </c>
      <c r="AN85" s="79"/>
      <c r="AO85" s="80" t="str">
        <f>IF((ISERROR((AN85/$I85)*100)), "", IF(AND(NOT(ISERROR((AN85/$I85)*100)),((AN85/$I85)*100) &lt;&gt; 0), (AN85/$I85)*100, ""))</f>
        <v/>
      </c>
      <c r="AP85" s="79"/>
      <c r="AQ85" s="80" t="str">
        <f t="shared" si="30"/>
        <v/>
      </c>
      <c r="AR85" s="79"/>
      <c r="AS85" s="80" t="str">
        <f t="shared" si="31"/>
        <v/>
      </c>
      <c r="AT85" s="79"/>
      <c r="AU85" s="80" t="str">
        <f t="shared" si="19"/>
        <v/>
      </c>
      <c r="AV85" s="79"/>
      <c r="AW85" s="80" t="str">
        <f t="shared" si="32"/>
        <v/>
      </c>
      <c r="AX85" s="79"/>
      <c r="AY85" s="80" t="str">
        <f t="shared" si="33"/>
        <v/>
      </c>
      <c r="AZ85" s="79"/>
      <c r="BA85" s="80" t="str">
        <f t="shared" si="34"/>
        <v/>
      </c>
      <c r="BB85" s="1" t="s">
        <v>204</v>
      </c>
    </row>
    <row r="86" spans="1:54" ht="20" customHeight="1" x14ac:dyDescent="0.2">
      <c r="A86" s="178"/>
      <c r="B86" s="71"/>
      <c r="C86" s="85"/>
      <c r="D86" s="73" t="s">
        <v>38</v>
      </c>
      <c r="E86" s="74" t="s">
        <v>303</v>
      </c>
      <c r="F86" s="74" t="s">
        <v>304</v>
      </c>
      <c r="G86" s="73">
        <v>2009</v>
      </c>
      <c r="H86" s="75"/>
      <c r="I86" s="87">
        <v>20</v>
      </c>
      <c r="J86" s="88" t="s">
        <v>75</v>
      </c>
      <c r="K86" s="89" t="s">
        <v>58</v>
      </c>
      <c r="L86" s="79"/>
      <c r="M86" s="80" t="str">
        <f t="shared" si="23"/>
        <v/>
      </c>
      <c r="N86" s="79"/>
      <c r="O86" s="80" t="str">
        <f t="shared" si="24"/>
        <v/>
      </c>
      <c r="P86" s="79"/>
      <c r="Q86" s="80" t="str">
        <f t="shared" si="25"/>
        <v/>
      </c>
      <c r="R86" s="79"/>
      <c r="S86" s="80" t="str">
        <f t="shared" si="26"/>
        <v/>
      </c>
      <c r="T86" s="79"/>
      <c r="U86" s="80" t="str">
        <f t="shared" si="22"/>
        <v/>
      </c>
      <c r="V86" s="90"/>
      <c r="W86" s="80" t="str">
        <f t="shared" si="27"/>
        <v/>
      </c>
      <c r="X86" s="79"/>
      <c r="Y86" s="80" t="str">
        <f>IF((ISERROR((X86/$I86)*100)), "", IF(AND(NOT(ISERROR((X86/$I86)*100)),((X86/$I86)*100) &lt;&gt; 0), (X86/$I86)*100, ""))</f>
        <v/>
      </c>
      <c r="Z86" s="79"/>
      <c r="AA86" s="80" t="str">
        <f>IF((ISERROR((Z86/$I86)*100)), "", IF(AND(NOT(ISERROR((Z86/$I86)*100)),((Z86/$I86)*100) &lt;&gt; 0), (Z86/$I86)*100, ""))</f>
        <v/>
      </c>
      <c r="AB86" s="79"/>
      <c r="AC86" s="80" t="str">
        <f>IF((ISERROR((AB86/$I86)*100)), "", IF(AND(NOT(ISERROR((AB86/$I86)*100)),((AB86/$I86)*100) &lt;&gt; 0), (AB86/$I86)*100, ""))</f>
        <v/>
      </c>
      <c r="AD86" s="79"/>
      <c r="AE86" s="80" t="str">
        <f>IF((ISERROR((AD86/$I86)*100)), "", IF(AND(NOT(ISERROR((AD86/$I86)*100)),((AD86/$I86)*100) &lt;&gt; 0), (AD86/$I86)*100, ""))</f>
        <v/>
      </c>
      <c r="AF86" s="90"/>
      <c r="AG86" s="80" t="str">
        <f t="shared" si="28"/>
        <v/>
      </c>
      <c r="AH86" s="79"/>
      <c r="AI86" s="80" t="str">
        <f>IF((ISERROR((AH86/$I86)*100)), "", IF(AND(NOT(ISERROR((AH86/$I86)*100)),((AH86/$I86)*100) &lt;&gt; 0), (AH86/$I86)*100, ""))</f>
        <v/>
      </c>
      <c r="AJ86" s="79"/>
      <c r="AK86" s="80" t="str">
        <f t="shared" si="29"/>
        <v/>
      </c>
      <c r="AL86" s="79"/>
      <c r="AM86" s="80" t="str">
        <f>IF((ISERROR((AL86/$I86)*100)), "", IF(AND(NOT(ISERROR((AL86/$I86)*100)),((AL86/$I86)*100) &lt;&gt; 0), (AL86/$I86)*100, ""))</f>
        <v/>
      </c>
      <c r="AN86" s="79"/>
      <c r="AO86" s="80" t="str">
        <f>IF((ISERROR((AN86/$I86)*100)), "", IF(AND(NOT(ISERROR((AN86/$I86)*100)),((AN86/$I86)*100) &lt;&gt; 0), (AN86/$I86)*100, ""))</f>
        <v/>
      </c>
      <c r="AP86" s="79"/>
      <c r="AQ86" s="80" t="str">
        <f t="shared" si="30"/>
        <v/>
      </c>
      <c r="AR86" s="79"/>
      <c r="AS86" s="80" t="str">
        <f t="shared" si="31"/>
        <v/>
      </c>
      <c r="AT86" s="79"/>
      <c r="AU86" s="80" t="str">
        <f t="shared" si="19"/>
        <v/>
      </c>
      <c r="AV86" s="79"/>
      <c r="AW86" s="80" t="str">
        <f t="shared" si="32"/>
        <v/>
      </c>
      <c r="AX86" s="79"/>
      <c r="AY86" s="80" t="str">
        <f t="shared" si="33"/>
        <v/>
      </c>
      <c r="AZ86" s="79"/>
      <c r="BA86" s="80" t="str">
        <f t="shared" si="34"/>
        <v/>
      </c>
      <c r="BB86" s="1" t="s">
        <v>305</v>
      </c>
    </row>
    <row r="87" spans="1:54" ht="20" customHeight="1" x14ac:dyDescent="0.2">
      <c r="A87" s="178"/>
      <c r="B87" s="71"/>
      <c r="C87" s="73"/>
      <c r="D87" s="73" t="s">
        <v>38</v>
      </c>
      <c r="E87" s="74" t="s">
        <v>306</v>
      </c>
      <c r="F87" s="74" t="s">
        <v>307</v>
      </c>
      <c r="G87" s="73">
        <v>2006</v>
      </c>
      <c r="H87" s="75"/>
      <c r="I87" s="87">
        <v>10</v>
      </c>
      <c r="J87" s="88" t="s">
        <v>308</v>
      </c>
      <c r="K87" s="89" t="s">
        <v>63</v>
      </c>
      <c r="L87" s="79"/>
      <c r="M87" s="80" t="str">
        <f t="shared" si="23"/>
        <v/>
      </c>
      <c r="N87" s="79"/>
      <c r="O87" s="80" t="str">
        <f t="shared" si="24"/>
        <v/>
      </c>
      <c r="P87" s="79"/>
      <c r="Q87" s="80" t="str">
        <f t="shared" si="25"/>
        <v/>
      </c>
      <c r="R87" s="79"/>
      <c r="S87" s="80" t="str">
        <f t="shared" si="26"/>
        <v/>
      </c>
      <c r="T87" s="96"/>
      <c r="U87" s="97" t="str">
        <f t="shared" si="22"/>
        <v/>
      </c>
      <c r="V87" s="90"/>
      <c r="W87" s="80" t="str">
        <f t="shared" si="27"/>
        <v/>
      </c>
      <c r="X87" s="79"/>
      <c r="Y87" s="80" t="str">
        <f>IF((ISERROR((X87/$I87)*100)), "", IF(AND(NOT(ISERROR((X87/$I87)*100)),((X87/$I87)*100) &lt;&gt; 0), (X87/$I87)*100, ""))</f>
        <v/>
      </c>
      <c r="Z87" s="79"/>
      <c r="AA87" s="80" t="str">
        <f>IF((ISERROR((Z87/$I87)*100)), "", IF(AND(NOT(ISERROR((Z87/$I87)*100)),((Z87/$I87)*100) &lt;&gt; 0), (Z87/$I87)*100, ""))</f>
        <v/>
      </c>
      <c r="AB87" s="79"/>
      <c r="AC87" s="80" t="str">
        <f>IF((ISERROR((AB87/$I87)*100)), "", IF(AND(NOT(ISERROR((AB87/$I87)*100)),((AB87/$I87)*100) &lt;&gt; 0), (AB87/$I87)*100, ""))</f>
        <v/>
      </c>
      <c r="AD87" s="79"/>
      <c r="AE87" s="80" t="str">
        <f>IF((ISERROR((AD87/$I87)*100)), "", IF(AND(NOT(ISERROR((AD87/$I87)*100)),((AD87/$I87)*100) &lt;&gt; 0), (AD87/$I87)*100, ""))</f>
        <v/>
      </c>
      <c r="AF87" s="90"/>
      <c r="AG87" s="80" t="str">
        <f t="shared" si="28"/>
        <v/>
      </c>
      <c r="AH87" s="79"/>
      <c r="AI87" s="80" t="str">
        <f>IF((ISERROR((AH87/$I87)*100)), "", IF(AND(NOT(ISERROR((AH87/$I87)*100)),((AH87/$I87)*100) &lt;&gt; 0), (AH87/$I87)*100, ""))</f>
        <v/>
      </c>
      <c r="AJ87" s="79"/>
      <c r="AK87" s="80" t="str">
        <f t="shared" si="29"/>
        <v/>
      </c>
      <c r="AL87" s="79"/>
      <c r="AM87" s="80" t="str">
        <f>IF((ISERROR((AL87/$I87)*100)), "", IF(AND(NOT(ISERROR((AL87/$I87)*100)),((AL87/$I87)*100) &lt;&gt; 0), (AL87/$I87)*100, ""))</f>
        <v/>
      </c>
      <c r="AN87" s="79"/>
      <c r="AO87" s="80" t="str">
        <f>IF((ISERROR((AN87/$I87)*100)), "", IF(AND(NOT(ISERROR((AN87/$I87)*100)),((AN87/$I87)*100) &lt;&gt; 0), (AN87/$I87)*100, ""))</f>
        <v/>
      </c>
      <c r="AP87" s="79"/>
      <c r="AQ87" s="80" t="str">
        <f t="shared" si="30"/>
        <v/>
      </c>
      <c r="AR87" s="79"/>
      <c r="AS87" s="80" t="str">
        <f t="shared" si="31"/>
        <v/>
      </c>
      <c r="AT87" s="79"/>
      <c r="AU87" s="80" t="str">
        <f t="shared" si="19"/>
        <v/>
      </c>
      <c r="AV87" s="79"/>
      <c r="AW87" s="80" t="str">
        <f t="shared" si="32"/>
        <v/>
      </c>
      <c r="AX87" s="79"/>
      <c r="AY87" s="80" t="str">
        <f t="shared" si="33"/>
        <v/>
      </c>
      <c r="AZ87" s="79"/>
      <c r="BA87" s="80" t="str">
        <f t="shared" si="34"/>
        <v/>
      </c>
      <c r="BB87" s="1" t="s">
        <v>309</v>
      </c>
    </row>
    <row r="88" spans="1:54" ht="20" customHeight="1" x14ac:dyDescent="0.2">
      <c r="A88" s="184"/>
      <c r="B88" s="71"/>
      <c r="C88" s="85"/>
      <c r="D88" s="73" t="s">
        <v>38</v>
      </c>
      <c r="E88" s="74" t="s">
        <v>310</v>
      </c>
      <c r="F88" s="74" t="s">
        <v>311</v>
      </c>
      <c r="G88" s="73">
        <v>2010</v>
      </c>
      <c r="H88" s="75"/>
      <c r="I88" s="181">
        <v>8</v>
      </c>
      <c r="J88" s="182" t="s">
        <v>75</v>
      </c>
      <c r="K88" s="183" t="s">
        <v>63</v>
      </c>
      <c r="L88" s="79"/>
      <c r="M88" s="80"/>
      <c r="N88" s="79"/>
      <c r="O88" s="80"/>
      <c r="P88" s="79"/>
      <c r="Q88" s="80"/>
      <c r="R88" s="79"/>
      <c r="S88" s="80"/>
      <c r="T88" s="79"/>
      <c r="U88" s="80"/>
      <c r="V88" s="90"/>
      <c r="W88" s="80"/>
      <c r="X88" s="79"/>
      <c r="Y88" s="80"/>
      <c r="Z88" s="79"/>
      <c r="AA88" s="80"/>
      <c r="AB88" s="79"/>
      <c r="AC88" s="80"/>
      <c r="AD88" s="79"/>
      <c r="AE88" s="80"/>
      <c r="AF88" s="90"/>
      <c r="AG88" s="80"/>
      <c r="AH88" s="79"/>
      <c r="AI88" s="80"/>
      <c r="AJ88" s="79"/>
      <c r="AK88" s="80"/>
      <c r="AL88" s="79"/>
      <c r="AM88" s="80"/>
      <c r="AN88" s="79"/>
      <c r="AO88" s="80"/>
      <c r="AP88" s="79"/>
      <c r="AQ88" s="80"/>
      <c r="AR88" s="79"/>
      <c r="AS88" s="80"/>
      <c r="AT88" s="79"/>
      <c r="AU88" s="80"/>
      <c r="AV88" s="79"/>
      <c r="AW88" s="80"/>
      <c r="AX88" s="79"/>
      <c r="AY88" s="80"/>
      <c r="AZ88" s="79"/>
      <c r="BA88" s="80"/>
    </row>
    <row r="89" spans="1:54" ht="20" customHeight="1" x14ac:dyDescent="0.2">
      <c r="A89" s="178"/>
      <c r="B89" s="84"/>
      <c r="C89" s="73"/>
      <c r="D89" s="73" t="s">
        <v>38</v>
      </c>
      <c r="E89" s="74" t="s">
        <v>312</v>
      </c>
      <c r="F89" s="74" t="s">
        <v>313</v>
      </c>
      <c r="G89" s="73">
        <v>2016</v>
      </c>
      <c r="H89" s="75"/>
      <c r="I89" s="87">
        <v>25</v>
      </c>
      <c r="J89" s="88" t="s">
        <v>75</v>
      </c>
      <c r="K89" s="89" t="s">
        <v>153</v>
      </c>
      <c r="L89" s="79"/>
      <c r="M89" s="80" t="str">
        <f t="shared" si="23"/>
        <v/>
      </c>
      <c r="N89" s="79"/>
      <c r="O89" s="80" t="str">
        <f t="shared" si="24"/>
        <v/>
      </c>
      <c r="P89" s="79"/>
      <c r="Q89" s="80" t="str">
        <f t="shared" si="25"/>
        <v/>
      </c>
      <c r="R89" s="79"/>
      <c r="S89" s="80" t="str">
        <f t="shared" si="26"/>
        <v/>
      </c>
      <c r="T89" s="79"/>
      <c r="U89" s="80" t="str">
        <f t="shared" si="22"/>
        <v/>
      </c>
      <c r="V89" s="90"/>
      <c r="W89" s="80" t="str">
        <f t="shared" si="27"/>
        <v/>
      </c>
      <c r="X89" s="79"/>
      <c r="Y89" s="80" t="str">
        <f>IF((ISERROR((X89/$I89)*100)), "", IF(AND(NOT(ISERROR((X89/$I89)*100)),((X89/$I89)*100) &lt;&gt; 0), (X89/$I89)*100, ""))</f>
        <v/>
      </c>
      <c r="Z89" s="79"/>
      <c r="AA89" s="80" t="str">
        <f>IF((ISERROR((Z89/$I89)*100)), "", IF(AND(NOT(ISERROR((Z89/$I89)*100)),((Z89/$I89)*100) &lt;&gt; 0), (Z89/$I89)*100, ""))</f>
        <v/>
      </c>
      <c r="AB89" s="79"/>
      <c r="AC89" s="80" t="str">
        <f>IF((ISERROR((AB89/$I89)*100)), "", IF(AND(NOT(ISERROR((AB89/$I89)*100)),((AB89/$I89)*100) &lt;&gt; 0), (AB89/$I89)*100, ""))</f>
        <v/>
      </c>
      <c r="AD89" s="79"/>
      <c r="AE89" s="80" t="str">
        <f>IF((ISERROR((AD89/$I89)*100)), "", IF(AND(NOT(ISERROR((AD89/$I89)*100)),((AD89/$I89)*100) &lt;&gt; 0), (AD89/$I89)*100, ""))</f>
        <v/>
      </c>
      <c r="AF89" s="90"/>
      <c r="AG89" s="80" t="str">
        <f t="shared" si="28"/>
        <v/>
      </c>
      <c r="AH89" s="79"/>
      <c r="AI89" s="80" t="str">
        <f>IF((ISERROR((AH89/$I89)*100)), "", IF(AND(NOT(ISERROR((AH89/$I89)*100)),((AH89/$I89)*100) &lt;&gt; 0), (AH89/$I89)*100, ""))</f>
        <v/>
      </c>
      <c r="AJ89" s="79"/>
      <c r="AK89" s="80" t="str">
        <f t="shared" si="29"/>
        <v/>
      </c>
      <c r="AL89" s="79"/>
      <c r="AM89" s="80" t="str">
        <f>IF((ISERROR((AL89/$I89)*100)), "", IF(AND(NOT(ISERROR((AL89/$I89)*100)),((AL89/$I89)*100) &lt;&gt; 0), (AL89/$I89)*100, ""))</f>
        <v/>
      </c>
      <c r="AN89" s="79"/>
      <c r="AO89" s="80" t="str">
        <f>IF((ISERROR((AN89/$I89)*100)), "", IF(AND(NOT(ISERROR((AN89/$I89)*100)),((AN89/$I89)*100) &lt;&gt; 0), (AN89/$I89)*100, ""))</f>
        <v/>
      </c>
      <c r="AP89" s="79"/>
      <c r="AQ89" s="80" t="str">
        <f t="shared" si="30"/>
        <v/>
      </c>
      <c r="AR89" s="79"/>
      <c r="AS89" s="80" t="str">
        <f t="shared" si="31"/>
        <v/>
      </c>
      <c r="AT89" s="79"/>
      <c r="AU89" s="80" t="str">
        <f t="shared" si="19"/>
        <v/>
      </c>
      <c r="AV89" s="79"/>
      <c r="AW89" s="80" t="str">
        <f t="shared" si="32"/>
        <v/>
      </c>
      <c r="AX89" s="79"/>
      <c r="AY89" s="80" t="str">
        <f t="shared" si="33"/>
        <v/>
      </c>
      <c r="AZ89" s="79"/>
      <c r="BA89" s="80" t="str">
        <f t="shared" si="34"/>
        <v/>
      </c>
    </row>
    <row r="90" spans="1:54" ht="20" customHeight="1" x14ac:dyDescent="0.2">
      <c r="A90" s="178"/>
      <c r="B90" s="71"/>
      <c r="C90" s="72"/>
      <c r="D90" s="73" t="s">
        <v>38</v>
      </c>
      <c r="E90" s="74" t="s">
        <v>319</v>
      </c>
      <c r="F90" s="74" t="s">
        <v>320</v>
      </c>
      <c r="G90" s="73">
        <v>2011</v>
      </c>
      <c r="H90" s="75"/>
      <c r="I90" s="87">
        <v>244</v>
      </c>
      <c r="J90" s="88" t="s">
        <v>62</v>
      </c>
      <c r="K90" s="89" t="s">
        <v>76</v>
      </c>
      <c r="L90" s="79"/>
      <c r="M90" s="80" t="str">
        <f t="shared" si="23"/>
        <v/>
      </c>
      <c r="N90" s="79"/>
      <c r="O90" s="80" t="str">
        <f t="shared" si="24"/>
        <v/>
      </c>
      <c r="P90" s="79"/>
      <c r="Q90" s="80" t="str">
        <f t="shared" si="25"/>
        <v/>
      </c>
      <c r="R90" s="79"/>
      <c r="S90" s="80" t="str">
        <f t="shared" si="26"/>
        <v/>
      </c>
      <c r="T90" s="79"/>
      <c r="U90" s="80" t="str">
        <f t="shared" si="22"/>
        <v/>
      </c>
      <c r="V90" s="90"/>
      <c r="W90" s="80" t="str">
        <f t="shared" si="27"/>
        <v/>
      </c>
      <c r="X90" s="79"/>
      <c r="Y90" s="80" t="str">
        <f t="shared" si="35"/>
        <v/>
      </c>
      <c r="Z90" s="79"/>
      <c r="AA90" s="80" t="str">
        <f t="shared" si="36"/>
        <v/>
      </c>
      <c r="AB90" s="79"/>
      <c r="AC90" s="80" t="str">
        <f t="shared" si="37"/>
        <v/>
      </c>
      <c r="AD90" s="79"/>
      <c r="AE90" s="80" t="str">
        <f t="shared" si="38"/>
        <v/>
      </c>
      <c r="AF90" s="90"/>
      <c r="AG90" s="80" t="str">
        <f t="shared" si="28"/>
        <v/>
      </c>
      <c r="AH90" s="79">
        <v>3</v>
      </c>
      <c r="AI90" s="80">
        <f t="shared" si="20"/>
        <v>1.2295081967213115</v>
      </c>
      <c r="AJ90" s="79"/>
      <c r="AK90" s="80" t="str">
        <f t="shared" si="29"/>
        <v/>
      </c>
      <c r="AL90" s="79"/>
      <c r="AM90" s="80" t="str">
        <f t="shared" si="39"/>
        <v/>
      </c>
      <c r="AN90" s="79"/>
      <c r="AO90" s="80" t="str">
        <f t="shared" si="19"/>
        <v/>
      </c>
      <c r="AP90" s="79">
        <v>4</v>
      </c>
      <c r="AQ90" s="80">
        <f t="shared" si="30"/>
        <v>1.639344262295082</v>
      </c>
      <c r="AR90" s="79"/>
      <c r="AS90" s="80" t="str">
        <f t="shared" si="31"/>
        <v/>
      </c>
      <c r="AT90" s="79"/>
      <c r="AU90" s="80" t="str">
        <f t="shared" si="19"/>
        <v/>
      </c>
      <c r="AV90" s="79"/>
      <c r="AW90" s="80" t="str">
        <f t="shared" si="32"/>
        <v/>
      </c>
      <c r="AX90" s="79"/>
      <c r="AY90" s="80" t="str">
        <f t="shared" si="33"/>
        <v/>
      </c>
      <c r="AZ90" s="79"/>
      <c r="BA90" s="80" t="str">
        <f t="shared" si="34"/>
        <v/>
      </c>
    </row>
    <row r="91" spans="1:54" ht="20" customHeight="1" x14ac:dyDescent="0.2">
      <c r="A91" s="178"/>
      <c r="B91" s="84"/>
      <c r="C91" s="73"/>
      <c r="D91" s="92" t="s">
        <v>77</v>
      </c>
      <c r="E91" s="93" t="s">
        <v>301</v>
      </c>
      <c r="F91" s="93" t="s">
        <v>302</v>
      </c>
      <c r="G91" s="92">
        <v>2015</v>
      </c>
      <c r="H91" s="94">
        <v>22</v>
      </c>
      <c r="I91" s="87"/>
      <c r="J91" s="88"/>
      <c r="K91" s="89"/>
      <c r="L91" s="79"/>
      <c r="M91" s="80" t="str">
        <f t="shared" si="23"/>
        <v/>
      </c>
      <c r="N91" s="79"/>
      <c r="O91" s="80" t="str">
        <f t="shared" si="24"/>
        <v/>
      </c>
      <c r="P91" s="79"/>
      <c r="Q91" s="80" t="str">
        <f t="shared" si="25"/>
        <v/>
      </c>
      <c r="R91" s="79"/>
      <c r="S91" s="80" t="str">
        <f t="shared" si="26"/>
        <v/>
      </c>
      <c r="T91" s="79"/>
      <c r="U91" s="80" t="str">
        <f t="shared" si="22"/>
        <v/>
      </c>
      <c r="V91" s="90"/>
      <c r="W91" s="80" t="str">
        <f t="shared" si="27"/>
        <v/>
      </c>
      <c r="X91" s="79"/>
      <c r="Y91" s="80" t="str">
        <f t="shared" si="35"/>
        <v/>
      </c>
      <c r="Z91" s="79"/>
      <c r="AA91" s="80" t="str">
        <f t="shared" si="36"/>
        <v/>
      </c>
      <c r="AB91" s="79"/>
      <c r="AC91" s="80" t="str">
        <f t="shared" si="37"/>
        <v/>
      </c>
      <c r="AD91" s="79"/>
      <c r="AE91" s="80" t="str">
        <f t="shared" si="38"/>
        <v/>
      </c>
      <c r="AF91" s="90"/>
      <c r="AG91" s="80" t="str">
        <f t="shared" si="28"/>
        <v/>
      </c>
      <c r="AH91" s="79"/>
      <c r="AI91" s="80" t="str">
        <f t="shared" si="20"/>
        <v/>
      </c>
      <c r="AJ91" s="79"/>
      <c r="AK91" s="80" t="str">
        <f t="shared" si="29"/>
        <v/>
      </c>
      <c r="AL91" s="79"/>
      <c r="AM91" s="80" t="str">
        <f t="shared" si="39"/>
        <v/>
      </c>
      <c r="AN91" s="79"/>
      <c r="AO91" s="80" t="str">
        <f t="shared" si="19"/>
        <v/>
      </c>
      <c r="AP91" s="79"/>
      <c r="AQ91" s="80" t="str">
        <f t="shared" si="30"/>
        <v/>
      </c>
      <c r="AR91" s="79"/>
      <c r="AS91" s="80" t="str">
        <f t="shared" si="31"/>
        <v/>
      </c>
      <c r="AT91" s="79"/>
      <c r="AU91" s="80" t="str">
        <f t="shared" si="19"/>
        <v/>
      </c>
      <c r="AV91" s="79"/>
      <c r="AW91" s="80" t="str">
        <f t="shared" si="32"/>
        <v/>
      </c>
      <c r="AX91" s="79"/>
      <c r="AY91" s="80" t="str">
        <f t="shared" si="33"/>
        <v/>
      </c>
      <c r="AZ91" s="79"/>
      <c r="BA91" s="80" t="str">
        <f t="shared" si="34"/>
        <v/>
      </c>
    </row>
    <row r="92" spans="1:54" ht="20" customHeight="1" x14ac:dyDescent="0.2">
      <c r="A92" s="178"/>
      <c r="B92" s="84"/>
      <c r="C92" s="73"/>
      <c r="D92" s="92" t="s">
        <v>77</v>
      </c>
      <c r="E92" s="93" t="s">
        <v>314</v>
      </c>
      <c r="F92" s="93" t="s">
        <v>315</v>
      </c>
      <c r="G92" s="92">
        <v>1996</v>
      </c>
      <c r="H92" s="94">
        <v>71</v>
      </c>
      <c r="I92" s="87"/>
      <c r="J92" s="88"/>
      <c r="K92" s="89"/>
      <c r="L92" s="79"/>
      <c r="M92" s="80" t="str">
        <f t="shared" si="23"/>
        <v/>
      </c>
      <c r="N92" s="79"/>
      <c r="O92" s="80" t="str">
        <f t="shared" si="24"/>
        <v/>
      </c>
      <c r="P92" s="79"/>
      <c r="Q92" s="80" t="str">
        <f t="shared" si="25"/>
        <v/>
      </c>
      <c r="R92" s="79"/>
      <c r="S92" s="80" t="str">
        <f t="shared" si="26"/>
        <v/>
      </c>
      <c r="T92" s="79"/>
      <c r="U92" s="80" t="str">
        <f t="shared" si="22"/>
        <v/>
      </c>
      <c r="V92" s="90"/>
      <c r="W92" s="80" t="str">
        <f t="shared" si="27"/>
        <v/>
      </c>
      <c r="X92" s="79"/>
      <c r="Y92" s="80" t="str">
        <f t="shared" si="35"/>
        <v/>
      </c>
      <c r="Z92" s="79"/>
      <c r="AA92" s="80" t="str">
        <f t="shared" si="36"/>
        <v/>
      </c>
      <c r="AB92" s="79"/>
      <c r="AC92" s="80" t="str">
        <f t="shared" si="37"/>
        <v/>
      </c>
      <c r="AD92" s="79"/>
      <c r="AE92" s="80" t="str">
        <f t="shared" si="38"/>
        <v/>
      </c>
      <c r="AF92" s="90"/>
      <c r="AG92" s="80" t="str">
        <f t="shared" si="28"/>
        <v/>
      </c>
      <c r="AH92" s="79"/>
      <c r="AI92" s="80" t="str">
        <f t="shared" si="20"/>
        <v/>
      </c>
      <c r="AJ92" s="79"/>
      <c r="AK92" s="80" t="str">
        <f t="shared" si="29"/>
        <v/>
      </c>
      <c r="AL92" s="79"/>
      <c r="AM92" s="80" t="str">
        <f t="shared" si="39"/>
        <v/>
      </c>
      <c r="AN92" s="79"/>
      <c r="AO92" s="80" t="str">
        <f t="shared" si="19"/>
        <v/>
      </c>
      <c r="AP92" s="79"/>
      <c r="AQ92" s="80" t="str">
        <f t="shared" si="30"/>
        <v/>
      </c>
      <c r="AR92" s="79"/>
      <c r="AS92" s="80" t="str">
        <f t="shared" si="31"/>
        <v/>
      </c>
      <c r="AT92" s="79"/>
      <c r="AU92" s="80" t="str">
        <f t="shared" si="19"/>
        <v/>
      </c>
      <c r="AV92" s="79"/>
      <c r="AW92" s="80" t="str">
        <f t="shared" si="32"/>
        <v/>
      </c>
      <c r="AX92" s="79"/>
      <c r="AY92" s="80" t="str">
        <f t="shared" si="33"/>
        <v/>
      </c>
      <c r="AZ92" s="79"/>
      <c r="BA92" s="80" t="str">
        <f t="shared" si="34"/>
        <v/>
      </c>
    </row>
    <row r="93" spans="1:54" ht="20" customHeight="1" x14ac:dyDescent="0.2">
      <c r="A93" s="178"/>
      <c r="B93" s="71"/>
      <c r="C93" s="85"/>
      <c r="D93" s="92" t="s">
        <v>52</v>
      </c>
      <c r="E93" s="93" t="s">
        <v>316</v>
      </c>
      <c r="F93" s="93" t="s">
        <v>317</v>
      </c>
      <c r="G93" s="92">
        <v>2011</v>
      </c>
      <c r="H93" s="94">
        <v>74</v>
      </c>
      <c r="I93" s="87">
        <v>221</v>
      </c>
      <c r="J93" s="88"/>
      <c r="K93" s="89"/>
      <c r="L93" s="79"/>
      <c r="M93" s="80" t="str">
        <f t="shared" si="23"/>
        <v/>
      </c>
      <c r="N93" s="79"/>
      <c r="O93" s="80" t="str">
        <f t="shared" si="24"/>
        <v/>
      </c>
      <c r="P93" s="79"/>
      <c r="Q93" s="80" t="str">
        <f t="shared" si="25"/>
        <v/>
      </c>
      <c r="R93" s="79"/>
      <c r="S93" s="80" t="str">
        <f t="shared" si="26"/>
        <v/>
      </c>
      <c r="T93" s="79"/>
      <c r="U93" s="80" t="str">
        <f t="shared" si="22"/>
        <v/>
      </c>
      <c r="V93" s="90"/>
      <c r="W93" s="80" t="str">
        <f t="shared" si="27"/>
        <v/>
      </c>
      <c r="X93" s="79"/>
      <c r="Y93" s="80" t="str">
        <f t="shared" si="35"/>
        <v/>
      </c>
      <c r="Z93" s="79"/>
      <c r="AA93" s="80" t="str">
        <f t="shared" si="36"/>
        <v/>
      </c>
      <c r="AB93" s="79"/>
      <c r="AC93" s="80" t="str">
        <f t="shared" si="37"/>
        <v/>
      </c>
      <c r="AD93" s="79"/>
      <c r="AE93" s="80" t="str">
        <f t="shared" si="38"/>
        <v/>
      </c>
      <c r="AF93" s="90"/>
      <c r="AG93" s="80" t="str">
        <f t="shared" si="28"/>
        <v/>
      </c>
      <c r="AH93" s="79"/>
      <c r="AI93" s="80" t="str">
        <f t="shared" si="20"/>
        <v/>
      </c>
      <c r="AJ93" s="79"/>
      <c r="AK93" s="80" t="str">
        <f t="shared" si="29"/>
        <v/>
      </c>
      <c r="AL93" s="79"/>
      <c r="AM93" s="80" t="str">
        <f t="shared" si="39"/>
        <v/>
      </c>
      <c r="AN93" s="79"/>
      <c r="AO93" s="80" t="str">
        <f t="shared" si="19"/>
        <v/>
      </c>
      <c r="AP93" s="79"/>
      <c r="AQ93" s="80" t="str">
        <f t="shared" si="30"/>
        <v/>
      </c>
      <c r="AR93" s="79"/>
      <c r="AS93" s="80" t="str">
        <f t="shared" si="31"/>
        <v/>
      </c>
      <c r="AT93" s="79"/>
      <c r="AU93" s="80" t="str">
        <f t="shared" si="19"/>
        <v/>
      </c>
      <c r="AV93" s="79"/>
      <c r="AW93" s="80" t="str">
        <f t="shared" si="32"/>
        <v/>
      </c>
      <c r="AX93" s="79"/>
      <c r="AY93" s="80" t="str">
        <f t="shared" si="33"/>
        <v/>
      </c>
      <c r="AZ93" s="79"/>
      <c r="BA93" s="80" t="str">
        <f t="shared" si="34"/>
        <v/>
      </c>
      <c r="BB93" s="1" t="s">
        <v>318</v>
      </c>
    </row>
    <row r="94" spans="1:54" ht="20" customHeight="1" x14ac:dyDescent="0.2">
      <c r="A94" s="184"/>
      <c r="B94" s="84"/>
      <c r="C94" s="74"/>
      <c r="D94" s="73" t="s">
        <v>38</v>
      </c>
      <c r="E94" s="74" t="s">
        <v>321</v>
      </c>
      <c r="F94" s="74" t="s">
        <v>322</v>
      </c>
      <c r="G94" s="73">
        <v>2003</v>
      </c>
      <c r="H94" s="75"/>
      <c r="I94" s="181"/>
      <c r="J94" s="182" t="s">
        <v>62</v>
      </c>
      <c r="K94" s="183" t="s">
        <v>188</v>
      </c>
      <c r="L94" s="79"/>
      <c r="M94" s="80"/>
      <c r="N94" s="79"/>
      <c r="O94" s="80"/>
      <c r="P94" s="79"/>
      <c r="Q94" s="80"/>
      <c r="R94" s="79"/>
      <c r="S94" s="80"/>
      <c r="T94" s="79"/>
      <c r="U94" s="80"/>
      <c r="V94" s="90"/>
      <c r="W94" s="80"/>
      <c r="X94" s="79"/>
      <c r="Y94" s="80"/>
      <c r="Z94" s="79"/>
      <c r="AA94" s="80"/>
      <c r="AB94" s="79"/>
      <c r="AC94" s="80"/>
      <c r="AD94" s="79"/>
      <c r="AE94" s="80"/>
      <c r="AF94" s="90"/>
      <c r="AG94" s="80"/>
      <c r="AH94" s="79"/>
      <c r="AI94" s="80"/>
      <c r="AJ94" s="79"/>
      <c r="AK94" s="80"/>
      <c r="AL94" s="79"/>
      <c r="AM94" s="80"/>
      <c r="AN94" s="79"/>
      <c r="AO94" s="80"/>
      <c r="AP94" s="79"/>
      <c r="AQ94" s="80"/>
      <c r="AR94" s="79"/>
      <c r="AS94" s="80"/>
      <c r="AT94" s="79"/>
      <c r="AU94" s="80"/>
      <c r="AV94" s="79"/>
      <c r="AW94" s="80"/>
      <c r="AX94" s="79"/>
      <c r="AY94" s="80"/>
      <c r="AZ94" s="79"/>
      <c r="BA94" s="80"/>
    </row>
    <row r="95" spans="1:54" ht="20" customHeight="1" x14ac:dyDescent="0.2">
      <c r="A95" s="178"/>
      <c r="B95" s="71"/>
      <c r="C95" s="72"/>
      <c r="D95" s="73" t="s">
        <v>38</v>
      </c>
      <c r="E95" s="74" t="s">
        <v>323</v>
      </c>
      <c r="F95" s="74" t="s">
        <v>324</v>
      </c>
      <c r="G95" s="73">
        <v>2002</v>
      </c>
      <c r="H95" s="75">
        <v>103</v>
      </c>
      <c r="I95" s="87">
        <v>8</v>
      </c>
      <c r="J95" s="88"/>
      <c r="K95" s="89"/>
      <c r="L95" s="79"/>
      <c r="M95" s="80" t="str">
        <f t="shared" si="23"/>
        <v/>
      </c>
      <c r="N95" s="79"/>
      <c r="O95" s="80" t="str">
        <f t="shared" si="24"/>
        <v/>
      </c>
      <c r="P95" s="79"/>
      <c r="Q95" s="80" t="str">
        <f t="shared" si="25"/>
        <v/>
      </c>
      <c r="R95" s="79"/>
      <c r="S95" s="80" t="str">
        <f t="shared" si="26"/>
        <v/>
      </c>
      <c r="T95" s="79"/>
      <c r="U95" s="80" t="str">
        <f t="shared" si="22"/>
        <v/>
      </c>
      <c r="V95" s="90">
        <v>2</v>
      </c>
      <c r="W95" s="80">
        <f t="shared" si="27"/>
        <v>25</v>
      </c>
      <c r="X95" s="79"/>
      <c r="Y95" s="80" t="str">
        <f>IF((ISERROR((X95/$I95)*100)), "", IF(AND(NOT(ISERROR((X95/$I95)*100)),((X95/$I95)*100) &lt;&gt; 0), (X95/$I95)*100, ""))</f>
        <v/>
      </c>
      <c r="Z95" s="79"/>
      <c r="AA95" s="80" t="str">
        <f>IF((ISERROR((Z95/$I95)*100)), "", IF(AND(NOT(ISERROR((Z95/$I95)*100)),((Z95/$I95)*100) &lt;&gt; 0), (Z95/$I95)*100, ""))</f>
        <v/>
      </c>
      <c r="AB95" s="79"/>
      <c r="AC95" s="80" t="str">
        <f>IF((ISERROR((AB95/$I95)*100)), "", IF(AND(NOT(ISERROR((AB95/$I95)*100)),((AB95/$I95)*100) &lt;&gt; 0), (AB95/$I95)*100, ""))</f>
        <v/>
      </c>
      <c r="AD95" s="79"/>
      <c r="AE95" s="80" t="str">
        <f>IF((ISERROR((AD95/$I95)*100)), "", IF(AND(NOT(ISERROR((AD95/$I95)*100)),((AD95/$I95)*100) &lt;&gt; 0), (AD95/$I95)*100, ""))</f>
        <v/>
      </c>
      <c r="AF95" s="90"/>
      <c r="AG95" s="80" t="str">
        <f t="shared" si="28"/>
        <v/>
      </c>
      <c r="AH95" s="79"/>
      <c r="AI95" s="80" t="str">
        <f>IF((ISERROR((AH95/$I95)*100)), "", IF(AND(NOT(ISERROR((AH95/$I95)*100)),((AH95/$I95)*100) &lt;&gt; 0), (AH95/$I95)*100, ""))</f>
        <v/>
      </c>
      <c r="AJ95" s="79"/>
      <c r="AK95" s="80" t="str">
        <f t="shared" si="29"/>
        <v/>
      </c>
      <c r="AL95" s="79"/>
      <c r="AM95" s="80" t="str">
        <f>IF((ISERROR((AL95/$I95)*100)), "", IF(AND(NOT(ISERROR((AL95/$I95)*100)),((AL95/$I95)*100) &lt;&gt; 0), (AL95/$I95)*100, ""))</f>
        <v/>
      </c>
      <c r="AN95" s="79"/>
      <c r="AO95" s="80" t="str">
        <f>IF((ISERROR((AN95/$I95)*100)), "", IF(AND(NOT(ISERROR((AN95/$I95)*100)),((AN95/$I95)*100) &lt;&gt; 0), (AN95/$I95)*100, ""))</f>
        <v/>
      </c>
      <c r="AP95" s="79"/>
      <c r="AQ95" s="80" t="str">
        <f t="shared" si="30"/>
        <v/>
      </c>
      <c r="AR95" s="79"/>
      <c r="AS95" s="80" t="str">
        <f t="shared" si="31"/>
        <v/>
      </c>
      <c r="AT95" s="79"/>
      <c r="AU95" s="80" t="str">
        <f t="shared" si="19"/>
        <v/>
      </c>
      <c r="AV95" s="79"/>
      <c r="AW95" s="80" t="str">
        <f t="shared" ref="AW95" si="40">IF((ISERROR((AV95/$I95)*100)), "", IF(AND(NOT(ISERROR((AV95/$I95)*100)),((AV95/$I95)*100) &lt;&gt; 0), (AV95/$I95)*100, ""))</f>
        <v/>
      </c>
      <c r="AX95" s="79"/>
      <c r="AY95" s="80" t="str">
        <f t="shared" si="33"/>
        <v/>
      </c>
      <c r="AZ95" s="79"/>
      <c r="BA95" s="80" t="str">
        <f t="shared" si="34"/>
        <v/>
      </c>
      <c r="BB95" s="1" t="s">
        <v>325</v>
      </c>
    </row>
    <row r="96" spans="1:54" ht="20" customHeight="1" x14ac:dyDescent="0.2">
      <c r="A96" s="184"/>
      <c r="B96" s="84"/>
      <c r="C96" s="73"/>
      <c r="D96" s="73" t="s">
        <v>38</v>
      </c>
      <c r="E96" s="74" t="s">
        <v>326</v>
      </c>
      <c r="F96" s="74" t="s">
        <v>327</v>
      </c>
      <c r="G96" s="73">
        <v>1991</v>
      </c>
      <c r="H96" s="75"/>
      <c r="I96" s="87">
        <v>13</v>
      </c>
      <c r="J96" s="88" t="s">
        <v>328</v>
      </c>
      <c r="K96" s="89" t="s">
        <v>153</v>
      </c>
      <c r="L96" s="79"/>
      <c r="M96" s="80"/>
      <c r="N96" s="79"/>
      <c r="O96" s="80"/>
      <c r="P96" s="79"/>
      <c r="Q96" s="80"/>
      <c r="R96" s="79"/>
      <c r="S96" s="80"/>
      <c r="T96" s="79"/>
      <c r="U96" s="80"/>
      <c r="V96" s="90"/>
      <c r="W96" s="80"/>
      <c r="X96" s="79"/>
      <c r="Y96" s="80"/>
      <c r="Z96" s="79"/>
      <c r="AA96" s="80"/>
      <c r="AB96" s="79"/>
      <c r="AC96" s="80"/>
      <c r="AD96" s="79"/>
      <c r="AE96" s="80"/>
      <c r="AF96" s="90"/>
      <c r="AG96" s="80"/>
      <c r="AH96" s="79"/>
      <c r="AI96" s="80"/>
      <c r="AJ96" s="79"/>
      <c r="AK96" s="80"/>
      <c r="AL96" s="79"/>
      <c r="AM96" s="80"/>
      <c r="AN96" s="79"/>
      <c r="AO96" s="80"/>
      <c r="AP96" s="79"/>
      <c r="AQ96" s="80"/>
      <c r="AR96" s="79"/>
      <c r="AS96" s="80"/>
      <c r="AT96" s="79"/>
      <c r="AU96" s="80"/>
      <c r="AV96" s="79"/>
      <c r="AW96" s="80"/>
      <c r="AX96" s="79"/>
      <c r="AY96" s="80"/>
      <c r="AZ96" s="79"/>
      <c r="BA96" s="80"/>
    </row>
    <row r="97" spans="1:54" ht="20" customHeight="1" x14ac:dyDescent="0.2">
      <c r="A97" s="184"/>
      <c r="B97" s="71"/>
      <c r="C97" s="85"/>
      <c r="D97" s="73" t="s">
        <v>38</v>
      </c>
      <c r="E97" s="74" t="s">
        <v>329</v>
      </c>
      <c r="F97" s="74" t="s">
        <v>330</v>
      </c>
      <c r="G97" s="73">
        <v>1998</v>
      </c>
      <c r="H97" s="75"/>
      <c r="I97" s="87">
        <v>9</v>
      </c>
      <c r="J97" s="88" t="s">
        <v>331</v>
      </c>
      <c r="K97" s="89" t="s">
        <v>63</v>
      </c>
      <c r="L97" s="79"/>
      <c r="M97" s="80"/>
      <c r="N97" s="79"/>
      <c r="O97" s="80"/>
      <c r="P97" s="79"/>
      <c r="Q97" s="80"/>
      <c r="R97" s="79"/>
      <c r="S97" s="80"/>
      <c r="T97" s="79"/>
      <c r="U97" s="80"/>
      <c r="V97" s="90"/>
      <c r="W97" s="80"/>
      <c r="X97" s="79"/>
      <c r="Y97" s="80"/>
      <c r="Z97" s="79"/>
      <c r="AA97" s="80"/>
      <c r="AB97" s="79"/>
      <c r="AC97" s="80"/>
      <c r="AD97" s="79"/>
      <c r="AE97" s="80"/>
      <c r="AF97" s="90"/>
      <c r="AG97" s="80"/>
      <c r="AH97" s="79"/>
      <c r="AI97" s="80"/>
      <c r="AJ97" s="79"/>
      <c r="AK97" s="80"/>
      <c r="AL97" s="79"/>
      <c r="AM97" s="80"/>
      <c r="AN97" s="79"/>
      <c r="AO97" s="80"/>
      <c r="AP97" s="79"/>
      <c r="AQ97" s="80"/>
      <c r="AR97" s="79"/>
      <c r="AS97" s="80"/>
      <c r="AT97" s="79"/>
      <c r="AU97" s="80"/>
      <c r="AV97" s="79"/>
      <c r="AW97" s="80"/>
      <c r="AX97" s="79"/>
      <c r="AY97" s="80"/>
      <c r="AZ97" s="79"/>
      <c r="BA97" s="80"/>
    </row>
    <row r="98" spans="1:54" ht="20" customHeight="1" x14ac:dyDescent="0.2">
      <c r="A98" s="178"/>
      <c r="B98" s="71"/>
      <c r="C98" s="85"/>
      <c r="D98" s="92" t="s">
        <v>52</v>
      </c>
      <c r="E98" s="93" t="s">
        <v>332</v>
      </c>
      <c r="F98" s="93" t="s">
        <v>333</v>
      </c>
      <c r="G98" s="92">
        <v>2014</v>
      </c>
      <c r="H98" s="94">
        <v>30</v>
      </c>
      <c r="I98" s="87"/>
      <c r="J98" s="88"/>
      <c r="K98" s="89"/>
      <c r="L98" s="79"/>
      <c r="M98" s="80" t="str">
        <f t="shared" si="23"/>
        <v/>
      </c>
      <c r="N98" s="79"/>
      <c r="O98" s="80" t="str">
        <f t="shared" si="24"/>
        <v/>
      </c>
      <c r="P98" s="79"/>
      <c r="Q98" s="80" t="str">
        <f t="shared" si="25"/>
        <v/>
      </c>
      <c r="R98" s="79"/>
      <c r="S98" s="80" t="str">
        <f t="shared" si="26"/>
        <v/>
      </c>
      <c r="T98" s="79">
        <v>2</v>
      </c>
      <c r="U98" s="80" t="str">
        <f t="shared" si="22"/>
        <v/>
      </c>
      <c r="V98" s="90"/>
      <c r="W98" s="80" t="str">
        <f t="shared" si="27"/>
        <v/>
      </c>
      <c r="X98" s="79"/>
      <c r="Y98" s="80" t="str">
        <f t="shared" ref="Y98:Y140" si="41">IF((ISERROR((X98/$I98)*100)), "", IF(AND(NOT(ISERROR((X98/$I98)*100)),((X98/$I98)*100) &lt;&gt; 0), (X98/$I98)*100, ""))</f>
        <v/>
      </c>
      <c r="Z98" s="79"/>
      <c r="AA98" s="80" t="str">
        <f t="shared" ref="AA98:AA140" si="42">IF((ISERROR((Z98/$I98)*100)), "", IF(AND(NOT(ISERROR((Z98/$I98)*100)),((Z98/$I98)*100) &lt;&gt; 0), (Z98/$I98)*100, ""))</f>
        <v/>
      </c>
      <c r="AB98" s="79"/>
      <c r="AC98" s="80" t="str">
        <f t="shared" ref="AC98:AC140" si="43">IF((ISERROR((AB98/$I98)*100)), "", IF(AND(NOT(ISERROR((AB98/$I98)*100)),((AB98/$I98)*100) &lt;&gt; 0), (AB98/$I98)*100, ""))</f>
        <v/>
      </c>
      <c r="AD98" s="79"/>
      <c r="AE98" s="80" t="str">
        <f t="shared" ref="AE98:AE140" si="44">IF((ISERROR((AD98/$I98)*100)), "", IF(AND(NOT(ISERROR((AD98/$I98)*100)),((AD98/$I98)*100) &lt;&gt; 0), (AD98/$I98)*100, ""))</f>
        <v/>
      </c>
      <c r="AF98" s="90"/>
      <c r="AG98" s="80" t="str">
        <f t="shared" si="28"/>
        <v/>
      </c>
      <c r="AH98" s="79">
        <v>2</v>
      </c>
      <c r="AI98" s="80" t="str">
        <f t="shared" si="20"/>
        <v/>
      </c>
      <c r="AJ98" s="79"/>
      <c r="AK98" s="80" t="str">
        <f t="shared" si="29"/>
        <v/>
      </c>
      <c r="AL98" s="79"/>
      <c r="AM98" s="80" t="str">
        <f t="shared" ref="AM98:AM140" si="45">IF((ISERROR((AL98/$I98)*100)), "", IF(AND(NOT(ISERROR((AL98/$I98)*100)),((AL98/$I98)*100) &lt;&gt; 0), (AL98/$I98)*100, ""))</f>
        <v/>
      </c>
      <c r="AN98" s="79"/>
      <c r="AO98" s="80" t="str">
        <f t="shared" si="19"/>
        <v/>
      </c>
      <c r="AP98" s="96"/>
      <c r="AQ98" s="97" t="str">
        <f t="shared" si="30"/>
        <v/>
      </c>
      <c r="AR98" s="79">
        <v>1</v>
      </c>
      <c r="AS98" s="80" t="str">
        <f t="shared" si="31"/>
        <v/>
      </c>
      <c r="AT98" s="79"/>
      <c r="AU98" s="80" t="str">
        <f t="shared" si="19"/>
        <v/>
      </c>
      <c r="AV98" s="79"/>
      <c r="AW98" s="80" t="str">
        <f t="shared" ref="AW98:AW152" si="46">IF((ISERROR((AV98/$I98)*100)), "", IF(AND(NOT(ISERROR((AV98/$I98)*100)),((AV98/$I98)*100) &lt;&gt; 0), (AV98/$I98)*100, ""))</f>
        <v/>
      </c>
      <c r="AX98" s="79"/>
      <c r="AY98" s="80" t="str">
        <f t="shared" ref="AY98:AY143" si="47">IF((ISERROR((AX98/$I98)*100)), "", IF(AND(NOT(ISERROR((AX98/$I98)*100)),((AX98/$I98)*100) &lt;&gt; 0), (AX98/$I98)*100, ""))</f>
        <v/>
      </c>
      <c r="AZ98" s="96"/>
      <c r="BA98" s="97" t="str">
        <f t="shared" ref="BA98:BA143" si="48">IF((ISERROR((AZ98/$I98)*100)), "", IF(AND(NOT(ISERROR((AZ98/$I98)*100)),((AZ98/$I98)*100) &lt;&gt; 0), (AZ98/$I98)*100, ""))</f>
        <v/>
      </c>
      <c r="BB98" s="1" t="s">
        <v>334</v>
      </c>
    </row>
    <row r="99" spans="1:54" ht="20" customHeight="1" x14ac:dyDescent="0.2">
      <c r="A99" s="184"/>
      <c r="B99" s="84"/>
      <c r="C99" s="73"/>
      <c r="D99" s="73" t="s">
        <v>38</v>
      </c>
      <c r="E99" s="74" t="s">
        <v>335</v>
      </c>
      <c r="F99" s="74" t="s">
        <v>336</v>
      </c>
      <c r="G99" s="73">
        <v>2007</v>
      </c>
      <c r="H99" s="105"/>
      <c r="I99" s="181"/>
      <c r="J99" s="182" t="s">
        <v>75</v>
      </c>
      <c r="K99" s="183" t="s">
        <v>63</v>
      </c>
      <c r="L99" s="79"/>
      <c r="M99" s="80"/>
      <c r="N99" s="79"/>
      <c r="O99" s="80"/>
      <c r="P99" s="79"/>
      <c r="Q99" s="80"/>
      <c r="R99" s="79"/>
      <c r="S99" s="80"/>
      <c r="T99" s="79"/>
      <c r="U99" s="80"/>
      <c r="V99" s="90"/>
      <c r="W99" s="80"/>
      <c r="X99" s="79"/>
      <c r="Y99" s="80"/>
      <c r="Z99" s="79"/>
      <c r="AA99" s="80"/>
      <c r="AB99" s="79"/>
      <c r="AC99" s="80"/>
      <c r="AD99" s="79"/>
      <c r="AE99" s="80"/>
      <c r="AF99" s="90"/>
      <c r="AG99" s="80"/>
      <c r="AH99" s="79"/>
      <c r="AI99" s="80"/>
      <c r="AJ99" s="79"/>
      <c r="AK99" s="80"/>
      <c r="AL99" s="79"/>
      <c r="AM99" s="80"/>
      <c r="AN99" s="79"/>
      <c r="AO99" s="80"/>
      <c r="AP99" s="79"/>
      <c r="AQ99" s="80"/>
      <c r="AR99" s="79"/>
      <c r="AS99" s="80"/>
      <c r="AT99" s="79"/>
      <c r="AU99" s="80"/>
      <c r="AV99" s="79"/>
      <c r="AW99" s="80"/>
      <c r="AX99" s="79"/>
      <c r="AY99" s="80"/>
      <c r="AZ99" s="79"/>
      <c r="BA99" s="80"/>
    </row>
    <row r="100" spans="1:54" ht="20" customHeight="1" x14ac:dyDescent="0.2">
      <c r="A100" s="178"/>
      <c r="B100" s="71"/>
      <c r="C100" s="85"/>
      <c r="D100" s="73"/>
      <c r="E100" s="74" t="s">
        <v>337</v>
      </c>
      <c r="F100" s="74" t="s">
        <v>338</v>
      </c>
      <c r="G100" s="73">
        <v>2013</v>
      </c>
      <c r="H100" s="75"/>
      <c r="I100" s="87">
        <v>18</v>
      </c>
      <c r="J100" s="88"/>
      <c r="K100" s="89"/>
      <c r="L100" s="79"/>
      <c r="M100" s="80" t="str">
        <f t="shared" si="23"/>
        <v/>
      </c>
      <c r="N100" s="79"/>
      <c r="O100" s="80" t="str">
        <f t="shared" si="24"/>
        <v/>
      </c>
      <c r="P100" s="79"/>
      <c r="Q100" s="80" t="str">
        <f t="shared" si="25"/>
        <v/>
      </c>
      <c r="R100" s="79"/>
      <c r="S100" s="80" t="str">
        <f t="shared" si="26"/>
        <v/>
      </c>
      <c r="T100" s="79"/>
      <c r="U100" s="80" t="str">
        <f t="shared" si="22"/>
        <v/>
      </c>
      <c r="V100" s="90"/>
      <c r="W100" s="80" t="str">
        <f t="shared" si="27"/>
        <v/>
      </c>
      <c r="X100" s="79"/>
      <c r="Y100" s="80" t="str">
        <f t="shared" si="41"/>
        <v/>
      </c>
      <c r="Z100" s="79"/>
      <c r="AA100" s="80" t="str">
        <f t="shared" si="42"/>
        <v/>
      </c>
      <c r="AB100" s="79"/>
      <c r="AC100" s="80" t="str">
        <f t="shared" si="43"/>
        <v/>
      </c>
      <c r="AD100" s="79"/>
      <c r="AE100" s="80" t="str">
        <f t="shared" si="44"/>
        <v/>
      </c>
      <c r="AF100" s="90"/>
      <c r="AG100" s="80" t="str">
        <f t="shared" si="28"/>
        <v/>
      </c>
      <c r="AH100" s="79"/>
      <c r="AI100" s="80" t="str">
        <f t="shared" ref="AI100:AI149" si="49">IF((ISERROR((AH100/$I100)*100)), "", IF(AND(NOT(ISERROR((AH100/$I100)*100)),((AH100/$I100)*100) &lt;&gt; 0), (AH100/$I100)*100, ""))</f>
        <v/>
      </c>
      <c r="AJ100" s="79"/>
      <c r="AK100" s="80" t="str">
        <f t="shared" si="29"/>
        <v/>
      </c>
      <c r="AL100" s="79"/>
      <c r="AM100" s="80" t="str">
        <f t="shared" si="45"/>
        <v/>
      </c>
      <c r="AN100" s="79"/>
      <c r="AO100" s="80" t="str">
        <f t="shared" si="19"/>
        <v/>
      </c>
      <c r="AP100" s="79"/>
      <c r="AQ100" s="80" t="str">
        <f t="shared" si="30"/>
        <v/>
      </c>
      <c r="AR100" s="79"/>
      <c r="AS100" s="80" t="str">
        <f t="shared" si="31"/>
        <v/>
      </c>
      <c r="AT100" s="79"/>
      <c r="AU100" s="80" t="str">
        <f t="shared" si="19"/>
        <v/>
      </c>
      <c r="AV100" s="79"/>
      <c r="AW100" s="80" t="str">
        <f t="shared" si="46"/>
        <v/>
      </c>
      <c r="AX100" s="79"/>
      <c r="AY100" s="80" t="str">
        <f t="shared" si="47"/>
        <v/>
      </c>
      <c r="AZ100" s="79"/>
      <c r="BA100" s="80" t="str">
        <f t="shared" si="48"/>
        <v/>
      </c>
      <c r="BB100" s="1" t="s">
        <v>339</v>
      </c>
    </row>
    <row r="101" spans="1:54" ht="20" customHeight="1" x14ac:dyDescent="0.2">
      <c r="A101" s="184"/>
      <c r="B101" s="84"/>
      <c r="C101" s="73"/>
      <c r="D101" s="73" t="s">
        <v>38</v>
      </c>
      <c r="E101" s="74" t="s">
        <v>340</v>
      </c>
      <c r="F101" s="74" t="s">
        <v>341</v>
      </c>
      <c r="G101" s="73">
        <v>2012</v>
      </c>
      <c r="H101" s="75"/>
      <c r="I101" s="181">
        <v>11</v>
      </c>
      <c r="J101" s="182"/>
      <c r="K101" s="183" t="s">
        <v>342</v>
      </c>
      <c r="L101" s="79"/>
      <c r="M101" s="80"/>
      <c r="N101" s="79"/>
      <c r="O101" s="80"/>
      <c r="P101" s="79"/>
      <c r="Q101" s="80"/>
      <c r="R101" s="79"/>
      <c r="S101" s="80"/>
      <c r="T101" s="79"/>
      <c r="U101" s="80"/>
      <c r="V101" s="90"/>
      <c r="W101" s="80"/>
      <c r="X101" s="79"/>
      <c r="Y101" s="80"/>
      <c r="Z101" s="79"/>
      <c r="AA101" s="80"/>
      <c r="AB101" s="79"/>
      <c r="AC101" s="80"/>
      <c r="AD101" s="79"/>
      <c r="AE101" s="80"/>
      <c r="AF101" s="90"/>
      <c r="AG101" s="80"/>
      <c r="AH101" s="79"/>
      <c r="AI101" s="80"/>
      <c r="AJ101" s="79"/>
      <c r="AK101" s="80"/>
      <c r="AL101" s="79"/>
      <c r="AM101" s="80"/>
      <c r="AN101" s="79"/>
      <c r="AO101" s="80"/>
      <c r="AP101" s="79"/>
      <c r="AQ101" s="80"/>
      <c r="AR101" s="79"/>
      <c r="AS101" s="80"/>
      <c r="AT101" s="79"/>
      <c r="AU101" s="80"/>
      <c r="AV101" s="79"/>
      <c r="AW101" s="80"/>
      <c r="AX101" s="79"/>
      <c r="AY101" s="80"/>
      <c r="AZ101" s="79"/>
      <c r="BA101" s="80"/>
    </row>
    <row r="102" spans="1:54" ht="20" customHeight="1" x14ac:dyDescent="0.2">
      <c r="A102" s="178"/>
      <c r="B102" s="71"/>
      <c r="C102" s="85"/>
      <c r="D102" s="73" t="s">
        <v>38</v>
      </c>
      <c r="E102" s="74" t="s">
        <v>343</v>
      </c>
      <c r="F102" s="74" t="s">
        <v>344</v>
      </c>
      <c r="G102" s="73">
        <v>2015</v>
      </c>
      <c r="H102" s="75"/>
      <c r="I102" s="87">
        <v>41</v>
      </c>
      <c r="J102" s="88" t="s">
        <v>72</v>
      </c>
      <c r="K102" s="89"/>
      <c r="L102" s="79"/>
      <c r="M102" s="80" t="str">
        <f t="shared" si="23"/>
        <v/>
      </c>
      <c r="N102" s="79"/>
      <c r="O102" s="80" t="str">
        <f t="shared" si="24"/>
        <v/>
      </c>
      <c r="P102" s="79"/>
      <c r="Q102" s="80" t="str">
        <f t="shared" si="25"/>
        <v/>
      </c>
      <c r="R102" s="79"/>
      <c r="S102" s="80" t="str">
        <f t="shared" si="26"/>
        <v/>
      </c>
      <c r="T102" s="79"/>
      <c r="U102" s="80" t="str">
        <f t="shared" si="22"/>
        <v/>
      </c>
      <c r="V102" s="90"/>
      <c r="W102" s="80" t="str">
        <f t="shared" si="27"/>
        <v/>
      </c>
      <c r="X102" s="79"/>
      <c r="Y102" s="80" t="str">
        <f>IF((ISERROR((X102/$I102)*100)), "", IF(AND(NOT(ISERROR((X102/$I102)*100)),((X102/$I102)*100) &lt;&gt; 0), (X102/$I102)*100, ""))</f>
        <v/>
      </c>
      <c r="Z102" s="79"/>
      <c r="AA102" s="80" t="str">
        <f>IF((ISERROR((Z102/$I102)*100)), "", IF(AND(NOT(ISERROR((Z102/$I102)*100)),((Z102/$I102)*100) &lt;&gt; 0), (Z102/$I102)*100, ""))</f>
        <v/>
      </c>
      <c r="AB102" s="79"/>
      <c r="AC102" s="80" t="str">
        <f>IF((ISERROR((AB102/$I102)*100)), "", IF(AND(NOT(ISERROR((AB102/$I102)*100)),((AB102/$I102)*100) &lt;&gt; 0), (AB102/$I102)*100, ""))</f>
        <v/>
      </c>
      <c r="AD102" s="79"/>
      <c r="AE102" s="80" t="str">
        <f>IF((ISERROR((AD102/$I102)*100)), "", IF(AND(NOT(ISERROR((AD102/$I102)*100)),((AD102/$I102)*100) &lt;&gt; 0), (AD102/$I102)*100, ""))</f>
        <v/>
      </c>
      <c r="AF102" s="90"/>
      <c r="AG102" s="80" t="str">
        <f t="shared" si="28"/>
        <v/>
      </c>
      <c r="AH102" s="79"/>
      <c r="AI102" s="80" t="str">
        <f>IF((ISERROR((AH102/$I102)*100)), "", IF(AND(NOT(ISERROR((AH102/$I102)*100)),((AH102/$I102)*100) &lt;&gt; 0), (AH102/$I102)*100, ""))</f>
        <v/>
      </c>
      <c r="AJ102" s="79"/>
      <c r="AK102" s="80" t="str">
        <f t="shared" si="29"/>
        <v/>
      </c>
      <c r="AL102" s="79"/>
      <c r="AM102" s="80" t="str">
        <f>IF((ISERROR((AL102/$I102)*100)), "", IF(AND(NOT(ISERROR((AL102/$I102)*100)),((AL102/$I102)*100) &lt;&gt; 0), (AL102/$I102)*100, ""))</f>
        <v/>
      </c>
      <c r="AN102" s="79"/>
      <c r="AO102" s="80" t="str">
        <f>IF((ISERROR((AN102/$I102)*100)), "", IF(AND(NOT(ISERROR((AN102/$I102)*100)),((AN102/$I102)*100) &lt;&gt; 0), (AN102/$I102)*100, ""))</f>
        <v/>
      </c>
      <c r="AP102" s="79"/>
      <c r="AQ102" s="80" t="str">
        <f t="shared" si="30"/>
        <v/>
      </c>
      <c r="AR102" s="79"/>
      <c r="AS102" s="80" t="str">
        <f t="shared" si="31"/>
        <v/>
      </c>
      <c r="AT102" s="79"/>
      <c r="AU102" s="80" t="str">
        <f t="shared" si="19"/>
        <v/>
      </c>
      <c r="AV102" s="79"/>
      <c r="AW102" s="80" t="str">
        <f t="shared" si="46"/>
        <v/>
      </c>
      <c r="AX102" s="79"/>
      <c r="AY102" s="80" t="str">
        <f t="shared" si="47"/>
        <v/>
      </c>
      <c r="AZ102" s="79"/>
      <c r="BA102" s="80" t="str">
        <f t="shared" si="48"/>
        <v/>
      </c>
      <c r="BB102" s="1" t="s">
        <v>345</v>
      </c>
    </row>
    <row r="103" spans="1:54" ht="20" customHeight="1" x14ac:dyDescent="0.2">
      <c r="A103" s="184"/>
      <c r="B103" s="84"/>
      <c r="C103" s="73"/>
      <c r="D103" s="73"/>
      <c r="E103" s="74" t="s">
        <v>346</v>
      </c>
      <c r="F103" s="74" t="s">
        <v>347</v>
      </c>
      <c r="G103" s="73">
        <v>1999</v>
      </c>
      <c r="H103" s="75"/>
      <c r="I103" s="87">
        <v>2</v>
      </c>
      <c r="J103" s="88" t="s">
        <v>348</v>
      </c>
      <c r="K103" s="89" t="s">
        <v>349</v>
      </c>
      <c r="L103" s="79"/>
      <c r="M103" s="80"/>
      <c r="N103" s="79"/>
      <c r="O103" s="80"/>
      <c r="P103" s="79"/>
      <c r="Q103" s="80"/>
      <c r="R103" s="79"/>
      <c r="S103" s="80"/>
      <c r="T103" s="79"/>
      <c r="U103" s="80"/>
      <c r="V103" s="90"/>
      <c r="W103" s="80"/>
      <c r="X103" s="79"/>
      <c r="Y103" s="80"/>
      <c r="Z103" s="79"/>
      <c r="AA103" s="80"/>
      <c r="AB103" s="79"/>
      <c r="AC103" s="80"/>
      <c r="AD103" s="79"/>
      <c r="AE103" s="80"/>
      <c r="AF103" s="90"/>
      <c r="AG103" s="80"/>
      <c r="AH103" s="79"/>
      <c r="AI103" s="80"/>
      <c r="AJ103" s="79"/>
      <c r="AK103" s="80"/>
      <c r="AL103" s="79"/>
      <c r="AM103" s="80"/>
      <c r="AN103" s="79"/>
      <c r="AO103" s="80"/>
      <c r="AP103" s="79"/>
      <c r="AQ103" s="80"/>
      <c r="AR103" s="79"/>
      <c r="AS103" s="80"/>
      <c r="AT103" s="79"/>
      <c r="AU103" s="80"/>
      <c r="AV103" s="79"/>
      <c r="AW103" s="80"/>
      <c r="AX103" s="79"/>
      <c r="AY103" s="80"/>
      <c r="AZ103" s="79"/>
      <c r="BA103" s="80"/>
    </row>
    <row r="104" spans="1:54" ht="20" customHeight="1" x14ac:dyDescent="0.2">
      <c r="A104" s="184"/>
      <c r="B104" s="71"/>
      <c r="C104" s="72"/>
      <c r="D104" s="73" t="s">
        <v>38</v>
      </c>
      <c r="E104" s="74" t="s">
        <v>350</v>
      </c>
      <c r="F104" s="74" t="s">
        <v>351</v>
      </c>
      <c r="G104" s="73">
        <v>2012</v>
      </c>
      <c r="H104" s="75"/>
      <c r="I104" s="87">
        <v>26</v>
      </c>
      <c r="J104" s="88" t="s">
        <v>352</v>
      </c>
      <c r="K104" s="89" t="s">
        <v>353</v>
      </c>
      <c r="L104" s="79">
        <v>8</v>
      </c>
      <c r="M104" s="80">
        <f t="shared" ref="M104" si="50">IF((ISERROR((L104/$I104)*100)), "", IF(AND(NOT(ISERROR((L104/$I104)*100)),((L104/$I104)*100) &lt;&gt; 0), (L104/$I104)*100, ""))</f>
        <v>30.76923076923077</v>
      </c>
      <c r="N104" s="79"/>
      <c r="O104" s="80"/>
      <c r="P104" s="79"/>
      <c r="Q104" s="80"/>
      <c r="R104" s="79"/>
      <c r="S104" s="80"/>
      <c r="T104" s="79">
        <v>4</v>
      </c>
      <c r="U104" s="80">
        <f t="shared" si="27"/>
        <v>15.384615384615385</v>
      </c>
      <c r="V104" s="90">
        <v>47</v>
      </c>
      <c r="W104" s="80">
        <f t="shared" si="27"/>
        <v>180.76923076923077</v>
      </c>
      <c r="X104" s="79"/>
      <c r="Y104" s="80"/>
      <c r="Z104" s="79"/>
      <c r="AA104" s="80"/>
      <c r="AB104" s="79">
        <v>14</v>
      </c>
      <c r="AC104" s="80">
        <f t="shared" ref="AC104" si="51">IF((ISERROR((AB104/$I104)*100)), "", IF(AND(NOT(ISERROR((AB104/$I104)*100)),((AB104/$I104)*100) &lt;&gt; 0), (AB104/$I104)*100, ""))</f>
        <v>53.846153846153847</v>
      </c>
      <c r="AD104" s="79"/>
      <c r="AE104" s="80"/>
      <c r="AF104" s="90"/>
      <c r="AG104" s="80"/>
      <c r="AH104" s="79">
        <v>8</v>
      </c>
      <c r="AI104" s="80">
        <f t="shared" ref="AI104" si="52">IF((ISERROR((AH104/$I104)*100)), "", IF(AND(NOT(ISERROR((AH104/$I104)*100)),((AH104/$I104)*100) &lt;&gt; 0), (AH104/$I104)*100, ""))</f>
        <v>30.76923076923077</v>
      </c>
      <c r="AJ104" s="79">
        <v>6</v>
      </c>
      <c r="AK104" s="80">
        <f t="shared" ref="AK104" si="53">IF((ISERROR((AJ104/$I104)*100)), "", IF(AND(NOT(ISERROR((AJ104/$I104)*100)),((AJ104/$I104)*100) &lt;&gt; 0), (AJ104/$I104)*100, ""))</f>
        <v>23.076923076923077</v>
      </c>
      <c r="AL104" s="79"/>
      <c r="AM104" s="80"/>
      <c r="AN104" s="79"/>
      <c r="AO104" s="80"/>
      <c r="AP104" s="79"/>
      <c r="AQ104" s="80"/>
      <c r="AR104" s="79"/>
      <c r="AS104" s="80"/>
      <c r="AT104" s="79">
        <v>3</v>
      </c>
      <c r="AU104" s="80">
        <f t="shared" ref="AU104" si="54">IF((ISERROR((AT104/$I104)*100)), "", IF(AND(NOT(ISERROR((AT104/$I104)*100)),((AT104/$I104)*100) &lt;&gt; 0), (AT104/$I104)*100, ""))</f>
        <v>11.538461538461538</v>
      </c>
      <c r="AV104" s="79"/>
      <c r="AW104" s="80"/>
      <c r="AX104" s="79"/>
      <c r="AY104" s="80"/>
      <c r="AZ104" s="79"/>
      <c r="BA104" s="80"/>
      <c r="BB104" s="1" t="s">
        <v>354</v>
      </c>
    </row>
    <row r="105" spans="1:54" ht="20" customHeight="1" x14ac:dyDescent="0.2">
      <c r="A105" s="178"/>
      <c r="B105" s="71"/>
      <c r="C105" s="72"/>
      <c r="D105" s="73" t="s">
        <v>38</v>
      </c>
      <c r="E105" s="74" t="s">
        <v>355</v>
      </c>
      <c r="F105" s="74" t="s">
        <v>356</v>
      </c>
      <c r="G105" s="73">
        <v>1996</v>
      </c>
      <c r="H105" s="75">
        <v>12</v>
      </c>
      <c r="I105" s="87">
        <v>97</v>
      </c>
      <c r="J105" s="88" t="s">
        <v>357</v>
      </c>
      <c r="K105" s="89" t="s">
        <v>358</v>
      </c>
      <c r="L105" s="79"/>
      <c r="M105" s="80" t="str">
        <f t="shared" si="23"/>
        <v/>
      </c>
      <c r="N105" s="79"/>
      <c r="O105" s="80" t="str">
        <f t="shared" si="24"/>
        <v/>
      </c>
      <c r="P105" s="79"/>
      <c r="Q105" s="80" t="str">
        <f t="shared" si="25"/>
        <v/>
      </c>
      <c r="R105" s="79"/>
      <c r="S105" s="80" t="str">
        <f t="shared" si="26"/>
        <v/>
      </c>
      <c r="T105" s="79"/>
      <c r="U105" s="80" t="str">
        <f t="shared" si="22"/>
        <v/>
      </c>
      <c r="V105" s="90">
        <v>16</v>
      </c>
      <c r="W105" s="80">
        <f t="shared" si="27"/>
        <v>16.494845360824741</v>
      </c>
      <c r="X105" s="79"/>
      <c r="Y105" s="80" t="str">
        <f t="shared" si="41"/>
        <v/>
      </c>
      <c r="Z105" s="79"/>
      <c r="AA105" s="80" t="str">
        <f t="shared" si="42"/>
        <v/>
      </c>
      <c r="AB105" s="79"/>
      <c r="AC105" s="80" t="str">
        <f t="shared" si="43"/>
        <v/>
      </c>
      <c r="AD105" s="79"/>
      <c r="AE105" s="80" t="str">
        <f t="shared" si="44"/>
        <v/>
      </c>
      <c r="AF105" s="90"/>
      <c r="AG105" s="80" t="str">
        <f t="shared" si="28"/>
        <v/>
      </c>
      <c r="AH105" s="79">
        <v>3</v>
      </c>
      <c r="AI105" s="80">
        <f t="shared" si="49"/>
        <v>3.0927835051546393</v>
      </c>
      <c r="AJ105" s="79"/>
      <c r="AK105" s="80" t="str">
        <f t="shared" si="29"/>
        <v/>
      </c>
      <c r="AL105" s="79"/>
      <c r="AM105" s="80" t="str">
        <f t="shared" si="45"/>
        <v/>
      </c>
      <c r="AN105" s="79">
        <v>6</v>
      </c>
      <c r="AO105" s="80">
        <f t="shared" si="19"/>
        <v>6.1855670103092786</v>
      </c>
      <c r="AP105" s="79">
        <v>4</v>
      </c>
      <c r="AQ105" s="80">
        <f t="shared" si="30"/>
        <v>4.1237113402061851</v>
      </c>
      <c r="AR105" s="79"/>
      <c r="AS105" s="80" t="str">
        <f t="shared" si="31"/>
        <v/>
      </c>
      <c r="AT105" s="79"/>
      <c r="AU105" s="80" t="str">
        <f t="shared" si="19"/>
        <v/>
      </c>
      <c r="AV105" s="79">
        <v>1</v>
      </c>
      <c r="AW105" s="80">
        <f t="shared" si="46"/>
        <v>1.0309278350515463</v>
      </c>
      <c r="AX105" s="79">
        <v>1</v>
      </c>
      <c r="AY105" s="80">
        <f t="shared" si="47"/>
        <v>1.0309278350515463</v>
      </c>
      <c r="AZ105" s="79"/>
      <c r="BA105" s="80" t="str">
        <f t="shared" si="48"/>
        <v/>
      </c>
      <c r="BB105" s="1" t="s">
        <v>359</v>
      </c>
    </row>
    <row r="106" spans="1:54" ht="20" customHeight="1" x14ac:dyDescent="0.2">
      <c r="A106" s="184"/>
      <c r="B106" s="71"/>
      <c r="C106" s="73"/>
      <c r="D106" s="73" t="s">
        <v>38</v>
      </c>
      <c r="E106" s="74" t="s">
        <v>360</v>
      </c>
      <c r="F106" s="74" t="s">
        <v>361</v>
      </c>
      <c r="G106" s="73">
        <v>1998</v>
      </c>
      <c r="H106" s="75"/>
      <c r="I106" s="87">
        <v>25</v>
      </c>
      <c r="J106" s="88" t="s">
        <v>90</v>
      </c>
      <c r="K106" s="89" t="s">
        <v>153</v>
      </c>
      <c r="L106" s="79"/>
      <c r="M106" s="80"/>
      <c r="N106" s="79"/>
      <c r="O106" s="80"/>
      <c r="P106" s="79"/>
      <c r="Q106" s="80"/>
      <c r="R106" s="79"/>
      <c r="S106" s="80"/>
      <c r="T106" s="79"/>
      <c r="U106" s="80"/>
      <c r="V106" s="90"/>
      <c r="W106" s="80"/>
      <c r="X106" s="79"/>
      <c r="Y106" s="80"/>
      <c r="Z106" s="79"/>
      <c r="AA106" s="80"/>
      <c r="AB106" s="79"/>
      <c r="AC106" s="80"/>
      <c r="AD106" s="79"/>
      <c r="AE106" s="80"/>
      <c r="AF106" s="90"/>
      <c r="AG106" s="80"/>
      <c r="AH106" s="79"/>
      <c r="AI106" s="80"/>
      <c r="AJ106" s="79"/>
      <c r="AK106" s="80"/>
      <c r="AL106" s="79"/>
      <c r="AM106" s="80"/>
      <c r="AN106" s="79"/>
      <c r="AO106" s="80"/>
      <c r="AP106" s="79"/>
      <c r="AQ106" s="80"/>
      <c r="AR106" s="79"/>
      <c r="AS106" s="80"/>
      <c r="AT106" s="79"/>
      <c r="AU106" s="80"/>
      <c r="AV106" s="79"/>
      <c r="AW106" s="80"/>
      <c r="AX106" s="79"/>
      <c r="AY106" s="80"/>
      <c r="AZ106" s="79"/>
      <c r="BA106" s="80"/>
    </row>
    <row r="107" spans="1:54" ht="20" customHeight="1" x14ac:dyDescent="0.2">
      <c r="A107" s="178"/>
      <c r="B107" s="71"/>
      <c r="C107" s="85"/>
      <c r="D107" s="73" t="s">
        <v>38</v>
      </c>
      <c r="E107" s="74" t="s">
        <v>362</v>
      </c>
      <c r="F107" s="74" t="s">
        <v>363</v>
      </c>
      <c r="G107" s="73">
        <v>2009</v>
      </c>
      <c r="H107" s="75"/>
      <c r="I107" s="87">
        <v>68</v>
      </c>
      <c r="J107" s="88" t="s">
        <v>75</v>
      </c>
      <c r="K107" s="89" t="s">
        <v>364</v>
      </c>
      <c r="L107" s="79"/>
      <c r="M107" s="80" t="str">
        <f t="shared" si="23"/>
        <v/>
      </c>
      <c r="N107" s="79"/>
      <c r="O107" s="80" t="str">
        <f t="shared" si="24"/>
        <v/>
      </c>
      <c r="P107" s="79"/>
      <c r="Q107" s="80" t="str">
        <f t="shared" si="25"/>
        <v/>
      </c>
      <c r="R107" s="79"/>
      <c r="S107" s="80" t="str">
        <f t="shared" si="26"/>
        <v/>
      </c>
      <c r="T107" s="79"/>
      <c r="U107" s="80" t="str">
        <f t="shared" si="22"/>
        <v/>
      </c>
      <c r="V107" s="90"/>
      <c r="W107" s="80"/>
      <c r="X107" s="79"/>
      <c r="Y107" s="80" t="str">
        <f>IF((ISERROR((X107/$I107)*100)), "", IF(AND(NOT(ISERROR((X107/$I107)*100)),((X107/$I107)*100) &lt;&gt; 0), (X107/$I107)*100, ""))</f>
        <v/>
      </c>
      <c r="Z107" s="79"/>
      <c r="AA107" s="80" t="str">
        <f>IF((ISERROR((Z107/$I107)*100)), "", IF(AND(NOT(ISERROR((Z107/$I107)*100)),((Z107/$I107)*100) &lt;&gt; 0), (Z107/$I107)*100, ""))</f>
        <v/>
      </c>
      <c r="AB107" s="79"/>
      <c r="AC107" s="80" t="str">
        <f>IF((ISERROR((AB107/$I107)*100)), "", IF(AND(NOT(ISERROR((AB107/$I107)*100)),((AB107/$I107)*100) &lt;&gt; 0), (AB107/$I107)*100, ""))</f>
        <v/>
      </c>
      <c r="AD107" s="79"/>
      <c r="AE107" s="80" t="str">
        <f>IF((ISERROR((AD107/$I107)*100)), "", IF(AND(NOT(ISERROR((AD107/$I107)*100)),((AD107/$I107)*100) &lt;&gt; 0), (AD107/$I107)*100, ""))</f>
        <v/>
      </c>
      <c r="AF107" s="90"/>
      <c r="AG107" s="80" t="str">
        <f t="shared" si="28"/>
        <v/>
      </c>
      <c r="AH107" s="79"/>
      <c r="AI107" s="80" t="str">
        <f>IF((ISERROR((AH107/$I107)*100)), "", IF(AND(NOT(ISERROR((AH107/$I107)*100)),((AH107/$I107)*100) &lt;&gt; 0), (AH107/$I107)*100, ""))</f>
        <v/>
      </c>
      <c r="AJ107" s="79"/>
      <c r="AK107" s="80" t="str">
        <f t="shared" si="29"/>
        <v/>
      </c>
      <c r="AL107" s="79"/>
      <c r="AM107" s="80" t="str">
        <f>IF((ISERROR((AL107/$I107)*100)), "", IF(AND(NOT(ISERROR((AL107/$I107)*100)),((AL107/$I107)*100) &lt;&gt; 0), (AL107/$I107)*100, ""))</f>
        <v/>
      </c>
      <c r="AN107" s="79"/>
      <c r="AO107" s="80" t="str">
        <f>IF((ISERROR((AN107/$I107)*100)), "", IF(AND(NOT(ISERROR((AN107/$I107)*100)),((AN107/$I107)*100) &lt;&gt; 0), (AN107/$I107)*100, ""))</f>
        <v/>
      </c>
      <c r="AP107" s="79"/>
      <c r="AQ107" s="80" t="str">
        <f t="shared" si="30"/>
        <v/>
      </c>
      <c r="AR107" s="79"/>
      <c r="AS107" s="80" t="str">
        <f t="shared" si="31"/>
        <v/>
      </c>
      <c r="AT107" s="79"/>
      <c r="AU107" s="80" t="str">
        <f t="shared" si="19"/>
        <v/>
      </c>
      <c r="AV107" s="79"/>
      <c r="AW107" s="80" t="str">
        <f t="shared" si="46"/>
        <v/>
      </c>
      <c r="AX107" s="79"/>
      <c r="AY107" s="80" t="str">
        <f t="shared" si="47"/>
        <v/>
      </c>
      <c r="AZ107" s="79"/>
      <c r="BA107" s="80" t="str">
        <f t="shared" si="48"/>
        <v/>
      </c>
      <c r="BB107" s="1" t="s">
        <v>365</v>
      </c>
    </row>
    <row r="108" spans="1:54" ht="20" customHeight="1" x14ac:dyDescent="0.2">
      <c r="A108" s="178"/>
      <c r="B108" s="84"/>
      <c r="C108" s="73"/>
      <c r="D108" s="73" t="s">
        <v>38</v>
      </c>
      <c r="E108" s="74" t="s">
        <v>366</v>
      </c>
      <c r="F108" s="74" t="s">
        <v>367</v>
      </c>
      <c r="G108" s="73">
        <v>1989</v>
      </c>
      <c r="H108" s="75">
        <v>27</v>
      </c>
      <c r="I108" s="87"/>
      <c r="J108" s="88" t="s">
        <v>368</v>
      </c>
      <c r="K108" s="89" t="s">
        <v>172</v>
      </c>
      <c r="L108" s="79"/>
      <c r="M108" s="80" t="str">
        <f t="shared" si="23"/>
        <v/>
      </c>
      <c r="N108" s="79"/>
      <c r="O108" s="80" t="str">
        <f t="shared" si="24"/>
        <v/>
      </c>
      <c r="P108" s="79"/>
      <c r="Q108" s="80" t="str">
        <f t="shared" si="25"/>
        <v/>
      </c>
      <c r="R108" s="79"/>
      <c r="S108" s="80" t="str">
        <f t="shared" si="26"/>
        <v/>
      </c>
      <c r="T108" s="79"/>
      <c r="U108" s="80" t="str">
        <f t="shared" si="22"/>
        <v/>
      </c>
      <c r="V108" s="90"/>
      <c r="W108" s="80" t="str">
        <f t="shared" ref="W108:W134" si="55">IF((ISERROR((V108/$I108)*100)), "", IF(AND(NOT(ISERROR((V108/$I108)*100)),((V108/$I108)*100) &lt;&gt; 0), (V108/$I108)*100, ""))</f>
        <v/>
      </c>
      <c r="X108" s="96"/>
      <c r="Y108" s="97" t="str">
        <f>IF((ISERROR((X108/$I108)*100)), "", IF(AND(NOT(ISERROR((X108/$I108)*100)),((X108/$I108)*100) &lt;&gt; 0), (X108/$I108)*100, ""))</f>
        <v/>
      </c>
      <c r="Z108" s="79"/>
      <c r="AA108" s="80" t="str">
        <f>IF((ISERROR((Z108/$I108)*100)), "", IF(AND(NOT(ISERROR((Z108/$I108)*100)),((Z108/$I108)*100) &lt;&gt; 0), (Z108/$I108)*100, ""))</f>
        <v/>
      </c>
      <c r="AB108" s="79"/>
      <c r="AC108" s="80" t="str">
        <f>IF((ISERROR((AB108/$I108)*100)), "", IF(AND(NOT(ISERROR((AB108/$I108)*100)),((AB108/$I108)*100) &lt;&gt; 0), (AB108/$I108)*100, ""))</f>
        <v/>
      </c>
      <c r="AD108" s="79"/>
      <c r="AE108" s="80" t="str">
        <f>IF((ISERROR((AD108/$I108)*100)), "", IF(AND(NOT(ISERROR((AD108/$I108)*100)),((AD108/$I108)*100) &lt;&gt; 0), (AD108/$I108)*100, ""))</f>
        <v/>
      </c>
      <c r="AF108" s="90"/>
      <c r="AG108" s="80" t="str">
        <f t="shared" si="28"/>
        <v/>
      </c>
      <c r="AH108" s="79"/>
      <c r="AI108" s="80" t="str">
        <f>IF((ISERROR((AH108/$I108)*100)), "", IF(AND(NOT(ISERROR((AH108/$I108)*100)),((AH108/$I108)*100) &lt;&gt; 0), (AH108/$I108)*100, ""))</f>
        <v/>
      </c>
      <c r="AJ108" s="79"/>
      <c r="AK108" s="80" t="str">
        <f t="shared" si="29"/>
        <v/>
      </c>
      <c r="AL108" s="79"/>
      <c r="AM108" s="80" t="str">
        <f>IF((ISERROR((AL108/$I108)*100)), "", IF(AND(NOT(ISERROR((AL108/$I108)*100)),((AL108/$I108)*100) &lt;&gt; 0), (AL108/$I108)*100, ""))</f>
        <v/>
      </c>
      <c r="AN108" s="79"/>
      <c r="AO108" s="80" t="str">
        <f>IF((ISERROR((AN108/$I108)*100)), "", IF(AND(NOT(ISERROR((AN108/$I108)*100)),((AN108/$I108)*100) &lt;&gt; 0), (AN108/$I108)*100, ""))</f>
        <v/>
      </c>
      <c r="AP108" s="79"/>
      <c r="AQ108" s="80" t="str">
        <f t="shared" si="30"/>
        <v/>
      </c>
      <c r="AR108" s="79"/>
      <c r="AS108" s="80" t="str">
        <f t="shared" si="31"/>
        <v/>
      </c>
      <c r="AT108" s="79"/>
      <c r="AU108" s="80" t="str">
        <f t="shared" si="19"/>
        <v/>
      </c>
      <c r="AV108" s="79"/>
      <c r="AW108" s="80" t="str">
        <f t="shared" si="46"/>
        <v/>
      </c>
      <c r="AX108" s="79"/>
      <c r="AY108" s="80" t="str">
        <f t="shared" si="47"/>
        <v/>
      </c>
      <c r="AZ108" s="79"/>
      <c r="BA108" s="80" t="str">
        <f t="shared" si="48"/>
        <v/>
      </c>
    </row>
    <row r="109" spans="1:54" ht="20" customHeight="1" x14ac:dyDescent="0.2">
      <c r="A109" s="178"/>
      <c r="B109" s="84"/>
      <c r="C109" s="85"/>
      <c r="D109" s="73" t="s">
        <v>38</v>
      </c>
      <c r="E109" s="74" t="s">
        <v>369</v>
      </c>
      <c r="F109" s="74" t="s">
        <v>370</v>
      </c>
      <c r="G109" s="73">
        <v>2011</v>
      </c>
      <c r="H109" s="75"/>
      <c r="I109" s="87"/>
      <c r="J109" s="88"/>
      <c r="K109" s="89"/>
      <c r="L109" s="79"/>
      <c r="M109" s="80" t="str">
        <f t="shared" si="23"/>
        <v/>
      </c>
      <c r="N109" s="79"/>
      <c r="O109" s="80" t="str">
        <f t="shared" si="24"/>
        <v/>
      </c>
      <c r="P109" s="79"/>
      <c r="Q109" s="80" t="str">
        <f t="shared" si="25"/>
        <v/>
      </c>
      <c r="R109" s="79"/>
      <c r="S109" s="80" t="str">
        <f t="shared" si="26"/>
        <v/>
      </c>
      <c r="T109" s="79"/>
      <c r="U109" s="80" t="str">
        <f t="shared" si="22"/>
        <v/>
      </c>
      <c r="V109" s="90"/>
      <c r="W109" s="80" t="str">
        <f t="shared" si="55"/>
        <v/>
      </c>
      <c r="X109" s="79"/>
      <c r="Y109" s="80" t="str">
        <f>IF((ISERROR((X109/$I109)*100)), "", IF(AND(NOT(ISERROR((X109/$I109)*100)),((X109/$I109)*100) &lt;&gt; 0), (X109/$I109)*100, ""))</f>
        <v/>
      </c>
      <c r="Z109" s="79"/>
      <c r="AA109" s="80" t="str">
        <f>IF((ISERROR((Z109/$I109)*100)), "", IF(AND(NOT(ISERROR((Z109/$I109)*100)),((Z109/$I109)*100) &lt;&gt; 0), (Z109/$I109)*100, ""))</f>
        <v/>
      </c>
      <c r="AB109" s="79"/>
      <c r="AC109" s="80" t="str">
        <f>IF((ISERROR((AB109/$I109)*100)), "", IF(AND(NOT(ISERROR((AB109/$I109)*100)),((AB109/$I109)*100) &lt;&gt; 0), (AB109/$I109)*100, ""))</f>
        <v/>
      </c>
      <c r="AD109" s="79"/>
      <c r="AE109" s="80" t="str">
        <f>IF((ISERROR((AD109/$I109)*100)), "", IF(AND(NOT(ISERROR((AD109/$I109)*100)),((AD109/$I109)*100) &lt;&gt; 0), (AD109/$I109)*100, ""))</f>
        <v/>
      </c>
      <c r="AF109" s="90"/>
      <c r="AG109" s="80" t="str">
        <f t="shared" si="28"/>
        <v/>
      </c>
      <c r="AH109" s="79"/>
      <c r="AI109" s="80" t="str">
        <f>IF((ISERROR((AH109/$I109)*100)), "", IF(AND(NOT(ISERROR((AH109/$I109)*100)),((AH109/$I109)*100) &lt;&gt; 0), (AH109/$I109)*100, ""))</f>
        <v/>
      </c>
      <c r="AJ109" s="79"/>
      <c r="AK109" s="80" t="str">
        <f t="shared" si="29"/>
        <v/>
      </c>
      <c r="AL109" s="79"/>
      <c r="AM109" s="80" t="str">
        <f>IF((ISERROR((AL109/$I109)*100)), "", IF(AND(NOT(ISERROR((AL109/$I109)*100)),((AL109/$I109)*100) &lt;&gt; 0), (AL109/$I109)*100, ""))</f>
        <v/>
      </c>
      <c r="AN109" s="79"/>
      <c r="AO109" s="80" t="str">
        <f>IF((ISERROR((AN109/$I109)*100)), "", IF(AND(NOT(ISERROR((AN109/$I109)*100)),((AN109/$I109)*100) &lt;&gt; 0), (AN109/$I109)*100, ""))</f>
        <v/>
      </c>
      <c r="AP109" s="79"/>
      <c r="AQ109" s="80" t="str">
        <f t="shared" si="30"/>
        <v/>
      </c>
      <c r="AR109" s="79"/>
      <c r="AS109" s="80" t="str">
        <f t="shared" si="31"/>
        <v/>
      </c>
      <c r="AT109" s="79"/>
      <c r="AU109" s="80" t="str">
        <f t="shared" si="19"/>
        <v/>
      </c>
      <c r="AV109" s="79"/>
      <c r="AW109" s="80" t="str">
        <f t="shared" si="46"/>
        <v/>
      </c>
      <c r="AX109" s="79"/>
      <c r="AY109" s="80" t="str">
        <f t="shared" si="47"/>
        <v/>
      </c>
      <c r="AZ109" s="79"/>
      <c r="BA109" s="80" t="str">
        <f t="shared" si="48"/>
        <v/>
      </c>
      <c r="BB109" s="1" t="s">
        <v>371</v>
      </c>
    </row>
    <row r="110" spans="1:54" ht="20" customHeight="1" x14ac:dyDescent="0.2">
      <c r="A110" s="184"/>
      <c r="B110" s="84"/>
      <c r="C110" s="73"/>
      <c r="D110" s="73" t="s">
        <v>38</v>
      </c>
      <c r="E110" s="74" t="s">
        <v>372</v>
      </c>
      <c r="F110" s="74" t="s">
        <v>373</v>
      </c>
      <c r="G110" s="73">
        <v>2003</v>
      </c>
      <c r="H110" s="75"/>
      <c r="I110" s="87"/>
      <c r="J110" s="88" t="s">
        <v>374</v>
      </c>
      <c r="K110" s="89" t="s">
        <v>172</v>
      </c>
      <c r="L110" s="79"/>
      <c r="M110" s="80"/>
      <c r="N110" s="79"/>
      <c r="O110" s="80"/>
      <c r="P110" s="79"/>
      <c r="Q110" s="80"/>
      <c r="R110" s="79"/>
      <c r="S110" s="80"/>
      <c r="T110" s="79"/>
      <c r="U110" s="80"/>
      <c r="V110" s="90"/>
      <c r="W110" s="80"/>
      <c r="X110" s="79"/>
      <c r="Y110" s="80"/>
      <c r="Z110" s="79"/>
      <c r="AA110" s="80"/>
      <c r="AB110" s="79"/>
      <c r="AC110" s="80"/>
      <c r="AD110" s="79"/>
      <c r="AE110" s="80"/>
      <c r="AF110" s="90"/>
      <c r="AG110" s="80"/>
      <c r="AH110" s="79"/>
      <c r="AI110" s="80"/>
      <c r="AJ110" s="79"/>
      <c r="AK110" s="80"/>
      <c r="AL110" s="79"/>
      <c r="AM110" s="80"/>
      <c r="AN110" s="79"/>
      <c r="AO110" s="80"/>
      <c r="AP110" s="79"/>
      <c r="AQ110" s="80"/>
      <c r="AR110" s="79"/>
      <c r="AS110" s="80"/>
      <c r="AT110" s="79"/>
      <c r="AU110" s="80"/>
      <c r="AV110" s="79"/>
      <c r="AW110" s="80"/>
      <c r="AX110" s="79"/>
      <c r="AY110" s="80"/>
      <c r="AZ110" s="79"/>
      <c r="BA110" s="80"/>
    </row>
    <row r="111" spans="1:54" ht="20" customHeight="1" x14ac:dyDescent="0.2">
      <c r="A111" s="178"/>
      <c r="B111" s="84"/>
      <c r="C111" s="72"/>
      <c r="D111" s="73" t="s">
        <v>38</v>
      </c>
      <c r="E111" s="74" t="s">
        <v>375</v>
      </c>
      <c r="F111" s="74" t="s">
        <v>376</v>
      </c>
      <c r="G111" s="73">
        <v>1977</v>
      </c>
      <c r="H111" s="75"/>
      <c r="I111" s="87">
        <v>5</v>
      </c>
      <c r="J111" s="88" t="s">
        <v>377</v>
      </c>
      <c r="K111" s="89"/>
      <c r="L111" s="79"/>
      <c r="M111" s="80" t="str">
        <f t="shared" si="23"/>
        <v/>
      </c>
      <c r="N111" s="79"/>
      <c r="O111" s="80" t="str">
        <f t="shared" si="24"/>
        <v/>
      </c>
      <c r="P111" s="79"/>
      <c r="Q111" s="80" t="str">
        <f t="shared" si="25"/>
        <v/>
      </c>
      <c r="R111" s="79"/>
      <c r="S111" s="80" t="str">
        <f t="shared" si="26"/>
        <v/>
      </c>
      <c r="T111" s="79">
        <v>5</v>
      </c>
      <c r="U111" s="80">
        <f t="shared" si="22"/>
        <v>100</v>
      </c>
      <c r="V111" s="90"/>
      <c r="W111" s="80" t="str">
        <f t="shared" si="55"/>
        <v/>
      </c>
      <c r="X111" s="79"/>
      <c r="Y111" s="80" t="str">
        <f t="shared" si="41"/>
        <v/>
      </c>
      <c r="Z111" s="79"/>
      <c r="AA111" s="80" t="str">
        <f t="shared" si="42"/>
        <v/>
      </c>
      <c r="AB111" s="79"/>
      <c r="AC111" s="80" t="str">
        <f t="shared" si="43"/>
        <v/>
      </c>
      <c r="AD111" s="79"/>
      <c r="AE111" s="80" t="str">
        <f t="shared" si="44"/>
        <v/>
      </c>
      <c r="AF111" s="90"/>
      <c r="AG111" s="80" t="str">
        <f t="shared" si="28"/>
        <v/>
      </c>
      <c r="AH111" s="79"/>
      <c r="AI111" s="80" t="str">
        <f t="shared" si="49"/>
        <v/>
      </c>
      <c r="AJ111" s="79"/>
      <c r="AK111" s="80" t="str">
        <f t="shared" si="29"/>
        <v/>
      </c>
      <c r="AL111" s="79"/>
      <c r="AM111" s="80" t="str">
        <f t="shared" si="45"/>
        <v/>
      </c>
      <c r="AN111" s="79"/>
      <c r="AO111" s="80" t="str">
        <f t="shared" si="19"/>
        <v/>
      </c>
      <c r="AP111" s="79"/>
      <c r="AQ111" s="80" t="str">
        <f t="shared" si="30"/>
        <v/>
      </c>
      <c r="AR111" s="79"/>
      <c r="AS111" s="80" t="str">
        <f t="shared" si="31"/>
        <v/>
      </c>
      <c r="AT111" s="79"/>
      <c r="AU111" s="80" t="str">
        <f t="shared" si="19"/>
        <v/>
      </c>
      <c r="AV111" s="79"/>
      <c r="AW111" s="80" t="str">
        <f t="shared" si="46"/>
        <v/>
      </c>
      <c r="AX111" s="79"/>
      <c r="AY111" s="80" t="str">
        <f t="shared" si="47"/>
        <v/>
      </c>
      <c r="AZ111" s="79"/>
      <c r="BA111" s="80" t="str">
        <f t="shared" si="48"/>
        <v/>
      </c>
      <c r="BB111" s="1" t="s">
        <v>378</v>
      </c>
    </row>
    <row r="112" spans="1:54" ht="20" customHeight="1" x14ac:dyDescent="0.2">
      <c r="A112" s="178"/>
      <c r="B112" s="71"/>
      <c r="C112" s="72"/>
      <c r="D112" s="73" t="s">
        <v>38</v>
      </c>
      <c r="E112" s="74" t="s">
        <v>379</v>
      </c>
      <c r="F112" s="74" t="s">
        <v>380</v>
      </c>
      <c r="G112" s="73">
        <v>2008</v>
      </c>
      <c r="H112" s="75">
        <v>54</v>
      </c>
      <c r="I112" s="87">
        <v>12</v>
      </c>
      <c r="J112" s="88" t="s">
        <v>180</v>
      </c>
      <c r="K112" s="89" t="s">
        <v>188</v>
      </c>
      <c r="L112" s="79"/>
      <c r="M112" s="80" t="str">
        <f t="shared" si="23"/>
        <v/>
      </c>
      <c r="N112" s="79"/>
      <c r="O112" s="80" t="str">
        <f t="shared" si="24"/>
        <v/>
      </c>
      <c r="P112" s="79"/>
      <c r="Q112" s="80" t="str">
        <f t="shared" si="25"/>
        <v/>
      </c>
      <c r="R112" s="79"/>
      <c r="S112" s="80" t="str">
        <f t="shared" si="26"/>
        <v/>
      </c>
      <c r="T112" s="79"/>
      <c r="U112" s="80" t="str">
        <f t="shared" si="22"/>
        <v/>
      </c>
      <c r="V112" s="90"/>
      <c r="W112" s="80" t="str">
        <f t="shared" si="55"/>
        <v/>
      </c>
      <c r="X112" s="79"/>
      <c r="Y112" s="80" t="str">
        <f>IF((ISERROR((X112/$I112)*100)), "", IF(AND(NOT(ISERROR((X112/$I112)*100)),((X112/$I112)*100) &lt;&gt; 0), (X112/$I112)*100, ""))</f>
        <v/>
      </c>
      <c r="Z112" s="79"/>
      <c r="AA112" s="80" t="str">
        <f>IF((ISERROR((Z112/$I112)*100)), "", IF(AND(NOT(ISERROR((Z112/$I112)*100)),((Z112/$I112)*100) &lt;&gt; 0), (Z112/$I112)*100, ""))</f>
        <v/>
      </c>
      <c r="AB112" s="79"/>
      <c r="AC112" s="80" t="str">
        <f>IF((ISERROR((AB112/$I112)*100)), "", IF(AND(NOT(ISERROR((AB112/$I112)*100)),((AB112/$I112)*100) &lt;&gt; 0), (AB112/$I112)*100, ""))</f>
        <v/>
      </c>
      <c r="AD112" s="79"/>
      <c r="AE112" s="80" t="str">
        <f>IF((ISERROR((AD112/$I112)*100)), "", IF(AND(NOT(ISERROR((AD112/$I112)*100)),((AD112/$I112)*100) &lt;&gt; 0), (AD112/$I112)*100, ""))</f>
        <v/>
      </c>
      <c r="AF112" s="90"/>
      <c r="AG112" s="80" t="str">
        <f t="shared" si="28"/>
        <v/>
      </c>
      <c r="AH112" s="79">
        <v>1</v>
      </c>
      <c r="AI112" s="80">
        <f>IF((ISERROR((AH112/$I112)*100)), "", IF(AND(NOT(ISERROR((AH112/$I112)*100)),((AH112/$I112)*100) &lt;&gt; 0), (AH112/$I112)*100, ""))</f>
        <v>8.3333333333333321</v>
      </c>
      <c r="AJ112" s="79">
        <v>1</v>
      </c>
      <c r="AK112" s="80">
        <f t="shared" si="29"/>
        <v>8.3333333333333321</v>
      </c>
      <c r="AL112" s="79"/>
      <c r="AM112" s="80" t="str">
        <f>IF((ISERROR((AL112/$I112)*100)), "", IF(AND(NOT(ISERROR((AL112/$I112)*100)),((AL112/$I112)*100) &lt;&gt; 0), (AL112/$I112)*100, ""))</f>
        <v/>
      </c>
      <c r="AN112" s="79"/>
      <c r="AO112" s="80" t="str">
        <f>IF((ISERROR((AN112/$I112)*100)), "", IF(AND(NOT(ISERROR((AN112/$I112)*100)),((AN112/$I112)*100) &lt;&gt; 0), (AN112/$I112)*100, ""))</f>
        <v/>
      </c>
      <c r="AP112" s="79"/>
      <c r="AQ112" s="80" t="str">
        <f t="shared" si="30"/>
        <v/>
      </c>
      <c r="AR112" s="79"/>
      <c r="AS112" s="80" t="str">
        <f t="shared" si="31"/>
        <v/>
      </c>
      <c r="AT112" s="79"/>
      <c r="AU112" s="80" t="str">
        <f t="shared" si="19"/>
        <v/>
      </c>
      <c r="AV112" s="79"/>
      <c r="AW112" s="80" t="str">
        <f t="shared" si="46"/>
        <v/>
      </c>
      <c r="AX112" s="79"/>
      <c r="AY112" s="80" t="str">
        <f t="shared" si="47"/>
        <v/>
      </c>
      <c r="AZ112" s="79"/>
      <c r="BA112" s="80" t="str">
        <f t="shared" si="48"/>
        <v/>
      </c>
      <c r="BB112" s="1" t="s">
        <v>381</v>
      </c>
    </row>
    <row r="113" spans="1:54" ht="20" customHeight="1" x14ac:dyDescent="0.2">
      <c r="A113" s="178"/>
      <c r="B113" s="71"/>
      <c r="C113" s="85"/>
      <c r="D113" s="73" t="s">
        <v>38</v>
      </c>
      <c r="E113" s="74" t="s">
        <v>382</v>
      </c>
      <c r="F113" s="74" t="s">
        <v>383</v>
      </c>
      <c r="G113" s="73">
        <v>1999</v>
      </c>
      <c r="H113" s="75">
        <v>76</v>
      </c>
      <c r="I113" s="87">
        <v>7</v>
      </c>
      <c r="J113" s="88" t="s">
        <v>90</v>
      </c>
      <c r="K113" s="89" t="s">
        <v>153</v>
      </c>
      <c r="L113" s="79"/>
      <c r="M113" s="80" t="str">
        <f t="shared" si="23"/>
        <v/>
      </c>
      <c r="N113" s="79"/>
      <c r="O113" s="80" t="str">
        <f t="shared" si="24"/>
        <v/>
      </c>
      <c r="P113" s="79"/>
      <c r="Q113" s="80" t="str">
        <f t="shared" si="25"/>
        <v/>
      </c>
      <c r="R113" s="79"/>
      <c r="S113" s="80" t="str">
        <f t="shared" si="26"/>
        <v/>
      </c>
      <c r="T113" s="79"/>
      <c r="U113" s="80" t="str">
        <f t="shared" si="22"/>
        <v/>
      </c>
      <c r="V113" s="90"/>
      <c r="W113" s="80" t="str">
        <f t="shared" si="55"/>
        <v/>
      </c>
      <c r="X113" s="79"/>
      <c r="Y113" s="80" t="str">
        <f>IF((ISERROR((X113/$I113)*100)), "", IF(AND(NOT(ISERROR((X113/$I113)*100)),((X113/$I113)*100) &lt;&gt; 0), (X113/$I113)*100, ""))</f>
        <v/>
      </c>
      <c r="Z113" s="79"/>
      <c r="AA113" s="80" t="str">
        <f>IF((ISERROR((Z113/$I113)*100)), "", IF(AND(NOT(ISERROR((Z113/$I113)*100)),((Z113/$I113)*100) &lt;&gt; 0), (Z113/$I113)*100, ""))</f>
        <v/>
      </c>
      <c r="AB113" s="79"/>
      <c r="AC113" s="80" t="str">
        <f>IF((ISERROR((AB113/$I113)*100)), "", IF(AND(NOT(ISERROR((AB113/$I113)*100)),((AB113/$I113)*100) &lt;&gt; 0), (AB113/$I113)*100, ""))</f>
        <v/>
      </c>
      <c r="AD113" s="79"/>
      <c r="AE113" s="80" t="str">
        <f>IF((ISERROR((AD113/$I113)*100)), "", IF(AND(NOT(ISERROR((AD113/$I113)*100)),((AD113/$I113)*100) &lt;&gt; 0), (AD113/$I113)*100, ""))</f>
        <v/>
      </c>
      <c r="AF113" s="90"/>
      <c r="AG113" s="80" t="str">
        <f t="shared" si="28"/>
        <v/>
      </c>
      <c r="AH113" s="79"/>
      <c r="AI113" s="80" t="str">
        <f>IF((ISERROR((AH113/$I113)*100)), "", IF(AND(NOT(ISERROR((AH113/$I113)*100)),((AH113/$I113)*100) &lt;&gt; 0), (AH113/$I113)*100, ""))</f>
        <v/>
      </c>
      <c r="AJ113" s="79"/>
      <c r="AK113" s="80" t="str">
        <f t="shared" si="29"/>
        <v/>
      </c>
      <c r="AL113" s="79"/>
      <c r="AM113" s="80" t="str">
        <f>IF((ISERROR((AL113/$I113)*100)), "", IF(AND(NOT(ISERROR((AL113/$I113)*100)),((AL113/$I113)*100) &lt;&gt; 0), (AL113/$I113)*100, ""))</f>
        <v/>
      </c>
      <c r="AN113" s="79"/>
      <c r="AO113" s="80" t="str">
        <f>IF((ISERROR((AN113/$I113)*100)), "", IF(AND(NOT(ISERROR((AN113/$I113)*100)),((AN113/$I113)*100) &lt;&gt; 0), (AN113/$I113)*100, ""))</f>
        <v/>
      </c>
      <c r="AP113" s="79"/>
      <c r="AQ113" s="80" t="str">
        <f t="shared" si="30"/>
        <v/>
      </c>
      <c r="AR113" s="79"/>
      <c r="AS113" s="80" t="str">
        <f t="shared" si="31"/>
        <v/>
      </c>
      <c r="AT113" s="79"/>
      <c r="AU113" s="80" t="str">
        <f t="shared" si="19"/>
        <v/>
      </c>
      <c r="AV113" s="79"/>
      <c r="AW113" s="80" t="str">
        <f t="shared" si="46"/>
        <v/>
      </c>
      <c r="AX113" s="79"/>
      <c r="AY113" s="80" t="str">
        <f t="shared" si="47"/>
        <v/>
      </c>
      <c r="AZ113" s="79"/>
      <c r="BA113" s="80" t="str">
        <f t="shared" si="48"/>
        <v/>
      </c>
      <c r="BB113" s="1" t="s">
        <v>204</v>
      </c>
    </row>
    <row r="114" spans="1:54" ht="20" customHeight="1" x14ac:dyDescent="0.2">
      <c r="A114" s="178"/>
      <c r="B114" s="84"/>
      <c r="C114" s="85"/>
      <c r="D114" s="73" t="s">
        <v>38</v>
      </c>
      <c r="E114" s="74" t="s">
        <v>384</v>
      </c>
      <c r="F114" s="74" t="s">
        <v>385</v>
      </c>
      <c r="G114" s="73">
        <v>2008</v>
      </c>
      <c r="H114" s="75">
        <v>101</v>
      </c>
      <c r="I114" s="87">
        <v>16</v>
      </c>
      <c r="J114" s="88" t="s">
        <v>62</v>
      </c>
      <c r="K114" s="89"/>
      <c r="L114" s="79"/>
      <c r="M114" s="80" t="str">
        <f t="shared" si="23"/>
        <v/>
      </c>
      <c r="N114" s="79"/>
      <c r="O114" s="80" t="str">
        <f t="shared" si="24"/>
        <v/>
      </c>
      <c r="P114" s="79"/>
      <c r="Q114" s="80" t="str">
        <f t="shared" si="25"/>
        <v/>
      </c>
      <c r="R114" s="79"/>
      <c r="S114" s="80" t="str">
        <f t="shared" si="26"/>
        <v/>
      </c>
      <c r="T114" s="79"/>
      <c r="U114" s="80" t="str">
        <f t="shared" si="22"/>
        <v/>
      </c>
      <c r="V114" s="90"/>
      <c r="W114" s="80" t="str">
        <f t="shared" si="55"/>
        <v/>
      </c>
      <c r="X114" s="79"/>
      <c r="Y114" s="80" t="str">
        <f>IF((ISERROR((X114/$I114)*100)), "", IF(AND(NOT(ISERROR((X114/$I114)*100)),((X114/$I114)*100) &lt;&gt; 0), (X114/$I114)*100, ""))</f>
        <v/>
      </c>
      <c r="Z114" s="79"/>
      <c r="AA114" s="80" t="str">
        <f>IF((ISERROR((Z114/$I114)*100)), "", IF(AND(NOT(ISERROR((Z114/$I114)*100)),((Z114/$I114)*100) &lt;&gt; 0), (Z114/$I114)*100, ""))</f>
        <v/>
      </c>
      <c r="AB114" s="79"/>
      <c r="AC114" s="80" t="str">
        <f>IF((ISERROR((AB114/$I114)*100)), "", IF(AND(NOT(ISERROR((AB114/$I114)*100)),((AB114/$I114)*100) &lt;&gt; 0), (AB114/$I114)*100, ""))</f>
        <v/>
      </c>
      <c r="AD114" s="79"/>
      <c r="AE114" s="80" t="str">
        <f>IF((ISERROR((AD114/$I114)*100)), "", IF(AND(NOT(ISERROR((AD114/$I114)*100)),((AD114/$I114)*100) &lt;&gt; 0), (AD114/$I114)*100, ""))</f>
        <v/>
      </c>
      <c r="AF114" s="90"/>
      <c r="AG114" s="80" t="str">
        <f t="shared" si="28"/>
        <v/>
      </c>
      <c r="AH114" s="79"/>
      <c r="AI114" s="80" t="str">
        <f>IF((ISERROR((AH114/$I114)*100)), "", IF(AND(NOT(ISERROR((AH114/$I114)*100)),((AH114/$I114)*100) &lt;&gt; 0), (AH114/$I114)*100, ""))</f>
        <v/>
      </c>
      <c r="AJ114" s="79"/>
      <c r="AK114" s="80" t="str">
        <f t="shared" si="29"/>
        <v/>
      </c>
      <c r="AL114" s="79"/>
      <c r="AM114" s="80" t="str">
        <f>IF((ISERROR((AL114/$I114)*100)), "", IF(AND(NOT(ISERROR((AL114/$I114)*100)),((AL114/$I114)*100) &lt;&gt; 0), (AL114/$I114)*100, ""))</f>
        <v/>
      </c>
      <c r="AN114" s="79"/>
      <c r="AO114" s="80" t="str">
        <f>IF((ISERROR((AN114/$I114)*100)), "", IF(AND(NOT(ISERROR((AN114/$I114)*100)),((AN114/$I114)*100) &lt;&gt; 0), (AN114/$I114)*100, ""))</f>
        <v/>
      </c>
      <c r="AP114" s="79"/>
      <c r="AQ114" s="80" t="str">
        <f t="shared" si="30"/>
        <v/>
      </c>
      <c r="AR114" s="79"/>
      <c r="AS114" s="80" t="str">
        <f t="shared" si="31"/>
        <v/>
      </c>
      <c r="AT114" s="79"/>
      <c r="AU114" s="80" t="str">
        <f t="shared" si="19"/>
        <v/>
      </c>
      <c r="AV114" s="79"/>
      <c r="AW114" s="80" t="str">
        <f t="shared" si="46"/>
        <v/>
      </c>
      <c r="AX114" s="79"/>
      <c r="AY114" s="80" t="str">
        <f t="shared" si="47"/>
        <v/>
      </c>
      <c r="AZ114" s="79"/>
      <c r="BA114" s="80" t="str">
        <f t="shared" si="48"/>
        <v/>
      </c>
      <c r="BB114" s="1" t="s">
        <v>386</v>
      </c>
    </row>
    <row r="115" spans="1:54" ht="20" customHeight="1" x14ac:dyDescent="0.2">
      <c r="A115" s="184"/>
      <c r="B115" s="84"/>
      <c r="C115" s="73"/>
      <c r="D115" s="73" t="s">
        <v>38</v>
      </c>
      <c r="E115" s="74" t="s">
        <v>387</v>
      </c>
      <c r="F115" s="74" t="s">
        <v>388</v>
      </c>
      <c r="G115" s="73">
        <v>2003</v>
      </c>
      <c r="H115" s="75"/>
      <c r="I115" s="87">
        <v>15</v>
      </c>
      <c r="J115" s="88" t="s">
        <v>75</v>
      </c>
      <c r="K115" s="89" t="s">
        <v>389</v>
      </c>
      <c r="L115" s="79"/>
      <c r="M115" s="80"/>
      <c r="N115" s="79"/>
      <c r="O115" s="80"/>
      <c r="P115" s="79"/>
      <c r="Q115" s="80"/>
      <c r="R115" s="79"/>
      <c r="S115" s="80"/>
      <c r="T115" s="79"/>
      <c r="U115" s="80"/>
      <c r="V115" s="90"/>
      <c r="W115" s="80"/>
      <c r="X115" s="79"/>
      <c r="Y115" s="80"/>
      <c r="Z115" s="79"/>
      <c r="AA115" s="80"/>
      <c r="AB115" s="79"/>
      <c r="AC115" s="80"/>
      <c r="AD115" s="79"/>
      <c r="AE115" s="80"/>
      <c r="AF115" s="90"/>
      <c r="AG115" s="80"/>
      <c r="AH115" s="79"/>
      <c r="AI115" s="80"/>
      <c r="AJ115" s="79"/>
      <c r="AK115" s="80"/>
      <c r="AL115" s="79"/>
      <c r="AM115" s="80"/>
      <c r="AN115" s="79"/>
      <c r="AO115" s="80"/>
      <c r="AP115" s="79"/>
      <c r="AQ115" s="80"/>
      <c r="AR115" s="79"/>
      <c r="AS115" s="80"/>
      <c r="AT115" s="79"/>
      <c r="AU115" s="80"/>
      <c r="AV115" s="79"/>
      <c r="AW115" s="80"/>
      <c r="AX115" s="79"/>
      <c r="AY115" s="80"/>
      <c r="AZ115" s="79"/>
      <c r="BA115" s="80"/>
    </row>
    <row r="116" spans="1:54" ht="20" customHeight="1" x14ac:dyDescent="0.2">
      <c r="A116" s="178"/>
      <c r="B116" s="71"/>
      <c r="C116" s="72"/>
      <c r="D116" s="73" t="s">
        <v>38</v>
      </c>
      <c r="E116" s="74" t="s">
        <v>390</v>
      </c>
      <c r="F116" s="74" t="s">
        <v>391</v>
      </c>
      <c r="G116" s="73">
        <v>1997</v>
      </c>
      <c r="H116" s="75">
        <v>127</v>
      </c>
      <c r="I116" s="87">
        <v>8</v>
      </c>
      <c r="J116" s="88" t="s">
        <v>392</v>
      </c>
      <c r="K116" s="89" t="s">
        <v>393</v>
      </c>
      <c r="L116" s="79"/>
      <c r="M116" s="80" t="str">
        <f t="shared" si="23"/>
        <v/>
      </c>
      <c r="N116" s="79"/>
      <c r="O116" s="80" t="str">
        <f t="shared" si="24"/>
        <v/>
      </c>
      <c r="P116" s="79"/>
      <c r="Q116" s="80" t="str">
        <f t="shared" si="25"/>
        <v/>
      </c>
      <c r="R116" s="79"/>
      <c r="S116" s="80" t="str">
        <f t="shared" si="26"/>
        <v/>
      </c>
      <c r="T116" s="79"/>
      <c r="U116" s="80" t="str">
        <f t="shared" si="22"/>
        <v/>
      </c>
      <c r="V116" s="90">
        <v>1</v>
      </c>
      <c r="W116" s="80">
        <f t="shared" si="55"/>
        <v>12.5</v>
      </c>
      <c r="X116" s="79"/>
      <c r="Y116" s="80" t="str">
        <f t="shared" si="41"/>
        <v/>
      </c>
      <c r="Z116" s="79"/>
      <c r="AA116" s="80" t="str">
        <f t="shared" si="42"/>
        <v/>
      </c>
      <c r="AB116" s="79"/>
      <c r="AC116" s="80" t="str">
        <f t="shared" si="43"/>
        <v/>
      </c>
      <c r="AD116" s="79">
        <v>1</v>
      </c>
      <c r="AE116" s="80">
        <f t="shared" si="44"/>
        <v>12.5</v>
      </c>
      <c r="AF116" s="90"/>
      <c r="AG116" s="80" t="str">
        <f t="shared" si="28"/>
        <v/>
      </c>
      <c r="AH116" s="79"/>
      <c r="AI116" s="80" t="str">
        <f t="shared" si="49"/>
        <v/>
      </c>
      <c r="AJ116" s="79"/>
      <c r="AK116" s="80" t="str">
        <f t="shared" si="29"/>
        <v/>
      </c>
      <c r="AL116" s="79"/>
      <c r="AM116" s="80" t="str">
        <f t="shared" si="45"/>
        <v/>
      </c>
      <c r="AN116" s="79"/>
      <c r="AO116" s="80" t="str">
        <f t="shared" si="19"/>
        <v/>
      </c>
      <c r="AP116" s="79"/>
      <c r="AQ116" s="80" t="str">
        <f t="shared" si="30"/>
        <v/>
      </c>
      <c r="AR116" s="79"/>
      <c r="AS116" s="80" t="str">
        <f t="shared" si="31"/>
        <v/>
      </c>
      <c r="AT116" s="79"/>
      <c r="AU116" s="80" t="str">
        <f t="shared" si="19"/>
        <v/>
      </c>
      <c r="AV116" s="79"/>
      <c r="AW116" s="80" t="str">
        <f t="shared" si="46"/>
        <v/>
      </c>
      <c r="AX116" s="79"/>
      <c r="AY116" s="80" t="str">
        <f t="shared" si="47"/>
        <v/>
      </c>
      <c r="AZ116" s="79"/>
      <c r="BA116" s="80" t="str">
        <f t="shared" si="48"/>
        <v/>
      </c>
      <c r="BB116" s="1" t="s">
        <v>394</v>
      </c>
    </row>
    <row r="117" spans="1:54" ht="20" customHeight="1" x14ac:dyDescent="0.2">
      <c r="A117" s="184"/>
      <c r="B117" s="84"/>
      <c r="C117" s="73"/>
      <c r="D117" s="73" t="s">
        <v>38</v>
      </c>
      <c r="E117" s="74" t="s">
        <v>395</v>
      </c>
      <c r="F117" s="74" t="s">
        <v>396</v>
      </c>
      <c r="G117" s="73"/>
      <c r="H117" s="75"/>
      <c r="I117" s="87"/>
      <c r="J117" s="88" t="s">
        <v>176</v>
      </c>
      <c r="K117" s="89" t="s">
        <v>63</v>
      </c>
      <c r="L117" s="79"/>
      <c r="M117" s="80"/>
      <c r="N117" s="79"/>
      <c r="O117" s="80"/>
      <c r="P117" s="79"/>
      <c r="Q117" s="80"/>
      <c r="R117" s="79"/>
      <c r="S117" s="80"/>
      <c r="T117" s="79"/>
      <c r="U117" s="80"/>
      <c r="V117" s="90"/>
      <c r="W117" s="80"/>
      <c r="X117" s="79"/>
      <c r="Y117" s="80"/>
      <c r="Z117" s="79"/>
      <c r="AA117" s="80"/>
      <c r="AB117" s="79"/>
      <c r="AC117" s="80"/>
      <c r="AD117" s="79"/>
      <c r="AE117" s="80"/>
      <c r="AF117" s="90"/>
      <c r="AG117" s="80"/>
      <c r="AH117" s="79"/>
      <c r="AI117" s="80"/>
      <c r="AJ117" s="79"/>
      <c r="AK117" s="80"/>
      <c r="AL117" s="79"/>
      <c r="AM117" s="80"/>
      <c r="AN117" s="79"/>
      <c r="AO117" s="80"/>
      <c r="AP117" s="79"/>
      <c r="AQ117" s="80"/>
      <c r="AR117" s="79"/>
      <c r="AS117" s="80"/>
      <c r="AT117" s="79"/>
      <c r="AU117" s="80"/>
      <c r="AV117" s="79"/>
      <c r="AW117" s="80"/>
      <c r="AX117" s="79"/>
      <c r="AY117" s="80"/>
      <c r="AZ117" s="79"/>
      <c r="BA117" s="80"/>
    </row>
    <row r="118" spans="1:54" ht="20" customHeight="1" x14ac:dyDescent="0.2">
      <c r="A118" s="178"/>
      <c r="B118" s="71"/>
      <c r="C118" s="73"/>
      <c r="D118" s="73" t="s">
        <v>38</v>
      </c>
      <c r="E118" s="74" t="s">
        <v>397</v>
      </c>
      <c r="F118" s="74" t="s">
        <v>398</v>
      </c>
      <c r="G118" s="73">
        <v>2001</v>
      </c>
      <c r="H118" s="75">
        <v>143</v>
      </c>
      <c r="I118" s="87">
        <v>6</v>
      </c>
      <c r="J118" s="88" t="s">
        <v>75</v>
      </c>
      <c r="K118" s="89" t="s">
        <v>143</v>
      </c>
      <c r="L118" s="79"/>
      <c r="M118" s="80" t="str">
        <f t="shared" si="23"/>
        <v/>
      </c>
      <c r="N118" s="79"/>
      <c r="O118" s="80" t="str">
        <f t="shared" si="24"/>
        <v/>
      </c>
      <c r="P118" s="79"/>
      <c r="Q118" s="80" t="str">
        <f t="shared" si="25"/>
        <v/>
      </c>
      <c r="R118" s="79"/>
      <c r="S118" s="80" t="str">
        <f t="shared" si="26"/>
        <v/>
      </c>
      <c r="T118" s="79"/>
      <c r="U118" s="80" t="str">
        <f t="shared" si="22"/>
        <v/>
      </c>
      <c r="V118" s="90"/>
      <c r="W118" s="80" t="str">
        <f t="shared" si="55"/>
        <v/>
      </c>
      <c r="X118" s="79"/>
      <c r="Y118" s="80" t="str">
        <f t="shared" si="41"/>
        <v/>
      </c>
      <c r="Z118" s="79"/>
      <c r="AA118" s="80" t="str">
        <f t="shared" si="42"/>
        <v/>
      </c>
      <c r="AB118" s="79"/>
      <c r="AC118" s="80" t="str">
        <f t="shared" si="43"/>
        <v/>
      </c>
      <c r="AD118" s="79"/>
      <c r="AE118" s="80" t="str">
        <f t="shared" si="44"/>
        <v/>
      </c>
      <c r="AF118" s="90"/>
      <c r="AG118" s="80" t="str">
        <f t="shared" si="28"/>
        <v/>
      </c>
      <c r="AH118" s="79"/>
      <c r="AI118" s="80" t="str">
        <f t="shared" si="49"/>
        <v/>
      </c>
      <c r="AJ118" s="79"/>
      <c r="AK118" s="80" t="str">
        <f t="shared" si="29"/>
        <v/>
      </c>
      <c r="AL118" s="79"/>
      <c r="AM118" s="80" t="str">
        <f t="shared" si="45"/>
        <v/>
      </c>
      <c r="AN118" s="79"/>
      <c r="AO118" s="80" t="str">
        <f t="shared" si="19"/>
        <v/>
      </c>
      <c r="AP118" s="79"/>
      <c r="AQ118" s="80" t="str">
        <f t="shared" si="30"/>
        <v/>
      </c>
      <c r="AR118" s="79"/>
      <c r="AS118" s="80" t="str">
        <f t="shared" si="31"/>
        <v/>
      </c>
      <c r="AT118" s="79"/>
      <c r="AU118" s="80" t="str">
        <f t="shared" si="19"/>
        <v/>
      </c>
      <c r="AV118" s="79"/>
      <c r="AW118" s="80" t="str">
        <f t="shared" si="46"/>
        <v/>
      </c>
      <c r="AX118" s="79"/>
      <c r="AY118" s="80" t="str">
        <f t="shared" si="47"/>
        <v/>
      </c>
      <c r="AZ118" s="79"/>
      <c r="BA118" s="80" t="str">
        <f t="shared" si="48"/>
        <v/>
      </c>
      <c r="BB118" s="1" t="s">
        <v>399</v>
      </c>
    </row>
    <row r="119" spans="1:54" ht="20" customHeight="1" x14ac:dyDescent="0.2">
      <c r="A119" s="178"/>
      <c r="B119" s="71"/>
      <c r="C119" s="73"/>
      <c r="D119" s="92" t="s">
        <v>52</v>
      </c>
      <c r="E119" s="93" t="s">
        <v>400</v>
      </c>
      <c r="F119" s="93" t="s">
        <v>401</v>
      </c>
      <c r="G119" s="92">
        <v>2004</v>
      </c>
      <c r="H119" s="94">
        <v>100</v>
      </c>
      <c r="I119" s="87" t="s">
        <v>402</v>
      </c>
      <c r="J119" s="88" t="s">
        <v>403</v>
      </c>
      <c r="K119" s="89"/>
      <c r="L119" s="79"/>
      <c r="M119" s="80" t="str">
        <f t="shared" si="23"/>
        <v/>
      </c>
      <c r="N119" s="79"/>
      <c r="O119" s="80" t="str">
        <f t="shared" si="24"/>
        <v/>
      </c>
      <c r="P119" s="79"/>
      <c r="Q119" s="80" t="str">
        <f t="shared" si="25"/>
        <v/>
      </c>
      <c r="R119" s="79"/>
      <c r="S119" s="80" t="str">
        <f t="shared" si="26"/>
        <v/>
      </c>
      <c r="T119" s="79"/>
      <c r="U119" s="80" t="str">
        <f t="shared" ref="U119:U160" si="56">IF((ISERROR((T119/$I119)*100)), "", IF(AND(NOT(ISERROR((T119/$I119)*100)),((T119/$I119)*100) &lt;&gt; 0), (T119/$I119)*100, ""))</f>
        <v/>
      </c>
      <c r="V119" s="90">
        <v>1</v>
      </c>
      <c r="W119" s="80" t="str">
        <f t="shared" si="55"/>
        <v/>
      </c>
      <c r="X119" s="79"/>
      <c r="Y119" s="80" t="str">
        <f t="shared" si="41"/>
        <v/>
      </c>
      <c r="Z119" s="79"/>
      <c r="AA119" s="80" t="str">
        <f t="shared" si="42"/>
        <v/>
      </c>
      <c r="AB119" s="79"/>
      <c r="AC119" s="80" t="str">
        <f t="shared" si="43"/>
        <v/>
      </c>
      <c r="AD119" s="79"/>
      <c r="AE119" s="80" t="str">
        <f t="shared" si="44"/>
        <v/>
      </c>
      <c r="AF119" s="90"/>
      <c r="AG119" s="80" t="str">
        <f t="shared" si="28"/>
        <v/>
      </c>
      <c r="AH119" s="79"/>
      <c r="AI119" s="80" t="str">
        <f t="shared" si="49"/>
        <v/>
      </c>
      <c r="AJ119" s="79"/>
      <c r="AK119" s="80" t="str">
        <f t="shared" si="29"/>
        <v/>
      </c>
      <c r="AL119" s="79"/>
      <c r="AM119" s="80" t="str">
        <f t="shared" si="45"/>
        <v/>
      </c>
      <c r="AN119" s="79"/>
      <c r="AO119" s="80" t="str">
        <f t="shared" si="19"/>
        <v/>
      </c>
      <c r="AP119" s="79"/>
      <c r="AQ119" s="80" t="str">
        <f t="shared" si="30"/>
        <v/>
      </c>
      <c r="AR119" s="79"/>
      <c r="AS119" s="80" t="str">
        <f t="shared" si="31"/>
        <v/>
      </c>
      <c r="AT119" s="79"/>
      <c r="AU119" s="80" t="str">
        <f t="shared" si="19"/>
        <v/>
      </c>
      <c r="AV119" s="79"/>
      <c r="AW119" s="80" t="str">
        <f t="shared" si="46"/>
        <v/>
      </c>
      <c r="AX119" s="79"/>
      <c r="AY119" s="80" t="str">
        <f t="shared" si="47"/>
        <v/>
      </c>
      <c r="AZ119" s="79"/>
      <c r="BA119" s="80" t="str">
        <f t="shared" si="48"/>
        <v/>
      </c>
      <c r="BB119" s="1" t="s">
        <v>404</v>
      </c>
    </row>
    <row r="120" spans="1:54" ht="20" customHeight="1" x14ac:dyDescent="0.2">
      <c r="A120" s="178"/>
      <c r="B120" s="71"/>
      <c r="C120" s="72"/>
      <c r="D120" s="73" t="s">
        <v>38</v>
      </c>
      <c r="E120" s="74" t="s">
        <v>405</v>
      </c>
      <c r="F120" s="74" t="s">
        <v>406</v>
      </c>
      <c r="G120" s="73">
        <v>2003</v>
      </c>
      <c r="H120" s="75">
        <v>45</v>
      </c>
      <c r="I120" s="87">
        <v>16</v>
      </c>
      <c r="J120" s="88" t="s">
        <v>90</v>
      </c>
      <c r="K120" s="89" t="s">
        <v>407</v>
      </c>
      <c r="L120" s="79"/>
      <c r="M120" s="80" t="str">
        <f t="shared" si="23"/>
        <v/>
      </c>
      <c r="N120" s="79"/>
      <c r="O120" s="80" t="str">
        <f t="shared" si="24"/>
        <v/>
      </c>
      <c r="P120" s="79"/>
      <c r="Q120" s="80" t="str">
        <f t="shared" si="25"/>
        <v/>
      </c>
      <c r="R120" s="79"/>
      <c r="S120" s="80" t="str">
        <f t="shared" si="26"/>
        <v/>
      </c>
      <c r="T120" s="96"/>
      <c r="U120" s="97" t="str">
        <f t="shared" si="56"/>
        <v/>
      </c>
      <c r="V120" s="96"/>
      <c r="W120" s="97" t="str">
        <f t="shared" si="55"/>
        <v/>
      </c>
      <c r="X120" s="79"/>
      <c r="Y120" s="80" t="str">
        <f>IF((ISERROR((X120/$I120)*100)), "", IF(AND(NOT(ISERROR((X120/$I120)*100)),((X120/$I120)*100) &lt;&gt; 0), (X120/$I120)*100, ""))</f>
        <v/>
      </c>
      <c r="Z120" s="79"/>
      <c r="AA120" s="80" t="str">
        <f>IF((ISERROR((Z120/$I120)*100)), "", IF(AND(NOT(ISERROR((Z120/$I120)*100)),((Z120/$I120)*100) &lt;&gt; 0), (Z120/$I120)*100, ""))</f>
        <v/>
      </c>
      <c r="AB120" s="79"/>
      <c r="AC120" s="80" t="str">
        <f>IF((ISERROR((AB120/$I120)*100)), "", IF(AND(NOT(ISERROR((AB120/$I120)*100)),((AB120/$I120)*100) &lt;&gt; 0), (AB120/$I120)*100, ""))</f>
        <v/>
      </c>
      <c r="AD120" s="79"/>
      <c r="AE120" s="80" t="str">
        <f>IF((ISERROR((AD120/$I120)*100)), "", IF(AND(NOT(ISERROR((AD120/$I120)*100)),((AD120/$I120)*100) &lt;&gt; 0), (AD120/$I120)*100, ""))</f>
        <v/>
      </c>
      <c r="AF120" s="90"/>
      <c r="AG120" s="80" t="str">
        <f t="shared" si="28"/>
        <v/>
      </c>
      <c r="AH120" s="79"/>
      <c r="AI120" s="80" t="str">
        <f>IF((ISERROR((AH120/$I120)*100)), "", IF(AND(NOT(ISERROR((AH120/$I120)*100)),((AH120/$I120)*100) &lt;&gt; 0), (AH120/$I120)*100, ""))</f>
        <v/>
      </c>
      <c r="AJ120" s="79"/>
      <c r="AK120" s="80" t="str">
        <f t="shared" si="29"/>
        <v/>
      </c>
      <c r="AL120" s="79"/>
      <c r="AM120" s="80" t="str">
        <f>IF((ISERROR((AL120/$I120)*100)), "", IF(AND(NOT(ISERROR((AL120/$I120)*100)),((AL120/$I120)*100) &lt;&gt; 0), (AL120/$I120)*100, ""))</f>
        <v/>
      </c>
      <c r="AN120" s="79"/>
      <c r="AO120" s="80" t="str">
        <f>IF((ISERROR((AN120/$I120)*100)), "", IF(AND(NOT(ISERROR((AN120/$I120)*100)),((AN120/$I120)*100) &lt;&gt; 0), (AN120/$I120)*100, ""))</f>
        <v/>
      </c>
      <c r="AP120" s="79"/>
      <c r="AQ120" s="80" t="str">
        <f t="shared" si="30"/>
        <v/>
      </c>
      <c r="AR120" s="79"/>
      <c r="AS120" s="80" t="str">
        <f t="shared" si="31"/>
        <v/>
      </c>
      <c r="AT120" s="79"/>
      <c r="AU120" s="80" t="str">
        <f t="shared" si="19"/>
        <v/>
      </c>
      <c r="AV120" s="79"/>
      <c r="AW120" s="80" t="str">
        <f t="shared" si="46"/>
        <v/>
      </c>
      <c r="AX120" s="79"/>
      <c r="AY120" s="80" t="str">
        <f t="shared" si="47"/>
        <v/>
      </c>
      <c r="AZ120" s="79"/>
      <c r="BA120" s="80" t="str">
        <f t="shared" si="48"/>
        <v/>
      </c>
      <c r="BB120" s="1" t="s">
        <v>408</v>
      </c>
    </row>
    <row r="121" spans="1:54" ht="20" customHeight="1" x14ac:dyDescent="0.2">
      <c r="A121" s="178"/>
      <c r="B121" s="71"/>
      <c r="C121" s="85"/>
      <c r="D121" s="73" t="s">
        <v>38</v>
      </c>
      <c r="E121" s="74" t="s">
        <v>409</v>
      </c>
      <c r="F121" s="74" t="s">
        <v>410</v>
      </c>
      <c r="G121" s="73">
        <v>2002</v>
      </c>
      <c r="H121" s="75">
        <v>73</v>
      </c>
      <c r="I121" s="87">
        <v>49</v>
      </c>
      <c r="J121" s="88" t="s">
        <v>284</v>
      </c>
      <c r="K121" s="89"/>
      <c r="L121" s="79"/>
      <c r="M121" s="80" t="str">
        <f t="shared" si="23"/>
        <v/>
      </c>
      <c r="N121" s="79"/>
      <c r="O121" s="80" t="str">
        <f t="shared" si="24"/>
        <v/>
      </c>
      <c r="P121" s="79"/>
      <c r="Q121" s="80" t="str">
        <f t="shared" si="25"/>
        <v/>
      </c>
      <c r="R121" s="79"/>
      <c r="S121" s="80" t="str">
        <f t="shared" si="26"/>
        <v/>
      </c>
      <c r="T121" s="79"/>
      <c r="U121" s="80" t="str">
        <f t="shared" si="56"/>
        <v/>
      </c>
      <c r="V121" s="90"/>
      <c r="W121" s="80" t="str">
        <f t="shared" si="55"/>
        <v/>
      </c>
      <c r="X121" s="79"/>
      <c r="Y121" s="80" t="str">
        <f t="shared" si="41"/>
        <v/>
      </c>
      <c r="Z121" s="79"/>
      <c r="AA121" s="80" t="str">
        <f t="shared" si="42"/>
        <v/>
      </c>
      <c r="AB121" s="79"/>
      <c r="AC121" s="80" t="str">
        <f t="shared" si="43"/>
        <v/>
      </c>
      <c r="AD121" s="79"/>
      <c r="AE121" s="80" t="str">
        <f t="shared" si="44"/>
        <v/>
      </c>
      <c r="AF121" s="90"/>
      <c r="AG121" s="80" t="str">
        <f t="shared" si="28"/>
        <v/>
      </c>
      <c r="AH121" s="79"/>
      <c r="AI121" s="80" t="str">
        <f t="shared" si="49"/>
        <v/>
      </c>
      <c r="AJ121" s="79"/>
      <c r="AK121" s="80" t="str">
        <f t="shared" si="29"/>
        <v/>
      </c>
      <c r="AL121" s="79"/>
      <c r="AM121" s="80" t="str">
        <f t="shared" si="45"/>
        <v/>
      </c>
      <c r="AN121" s="79"/>
      <c r="AO121" s="80" t="str">
        <f t="shared" si="19"/>
        <v/>
      </c>
      <c r="AP121" s="79"/>
      <c r="AQ121" s="80" t="str">
        <f t="shared" si="30"/>
        <v/>
      </c>
      <c r="AR121" s="79"/>
      <c r="AS121" s="80" t="str">
        <f t="shared" si="31"/>
        <v/>
      </c>
      <c r="AT121" s="79"/>
      <c r="AU121" s="80" t="str">
        <f t="shared" si="19"/>
        <v/>
      </c>
      <c r="AV121" s="79"/>
      <c r="AW121" s="80" t="str">
        <f t="shared" si="46"/>
        <v/>
      </c>
      <c r="AX121" s="79"/>
      <c r="AY121" s="80" t="str">
        <f t="shared" si="47"/>
        <v/>
      </c>
      <c r="AZ121" s="79"/>
      <c r="BA121" s="80" t="str">
        <f t="shared" si="48"/>
        <v/>
      </c>
      <c r="BB121" s="1" t="s">
        <v>204</v>
      </c>
    </row>
    <row r="122" spans="1:54" ht="20" customHeight="1" x14ac:dyDescent="0.2">
      <c r="A122" s="178"/>
      <c r="B122" s="71"/>
      <c r="C122" s="72"/>
      <c r="D122" s="73" t="s">
        <v>38</v>
      </c>
      <c r="E122" s="74" t="s">
        <v>411</v>
      </c>
      <c r="F122" s="74" t="s">
        <v>412</v>
      </c>
      <c r="G122" s="73">
        <v>2015</v>
      </c>
      <c r="H122" s="75"/>
      <c r="I122" s="87">
        <v>5</v>
      </c>
      <c r="J122" s="88" t="s">
        <v>62</v>
      </c>
      <c r="K122" s="89" t="s">
        <v>125</v>
      </c>
      <c r="L122" s="79"/>
      <c r="M122" s="80" t="str">
        <f t="shared" si="23"/>
        <v/>
      </c>
      <c r="N122" s="79"/>
      <c r="O122" s="80" t="str">
        <f t="shared" si="24"/>
        <v/>
      </c>
      <c r="P122" s="79"/>
      <c r="Q122" s="80" t="str">
        <f t="shared" si="25"/>
        <v/>
      </c>
      <c r="R122" s="79"/>
      <c r="S122" s="80" t="str">
        <f t="shared" si="26"/>
        <v/>
      </c>
      <c r="T122" s="79"/>
      <c r="U122" s="80" t="str">
        <f t="shared" si="56"/>
        <v/>
      </c>
      <c r="V122" s="90"/>
      <c r="W122" s="80" t="str">
        <f t="shared" si="55"/>
        <v/>
      </c>
      <c r="X122" s="79"/>
      <c r="Y122" s="80" t="str">
        <f>IF((ISERROR((X122/$I122)*100)), "", IF(AND(NOT(ISERROR((X122/$I122)*100)),((X122/$I122)*100) &lt;&gt; 0), (X122/$I122)*100, ""))</f>
        <v/>
      </c>
      <c r="Z122" s="79"/>
      <c r="AA122" s="80" t="str">
        <f>IF((ISERROR((Z122/$I122)*100)), "", IF(AND(NOT(ISERROR((Z122/$I122)*100)),((Z122/$I122)*100) &lt;&gt; 0), (Z122/$I122)*100, ""))</f>
        <v/>
      </c>
      <c r="AB122" s="79"/>
      <c r="AC122" s="80" t="str">
        <f>IF((ISERROR((AB122/$I122)*100)), "", IF(AND(NOT(ISERROR((AB122/$I122)*100)),((AB122/$I122)*100) &lt;&gt; 0), (AB122/$I122)*100, ""))</f>
        <v/>
      </c>
      <c r="AD122" s="79"/>
      <c r="AE122" s="80" t="str">
        <f>IF((ISERROR((AD122/$I122)*100)), "", IF(AND(NOT(ISERROR((AD122/$I122)*100)),((AD122/$I122)*100) &lt;&gt; 0), (AD122/$I122)*100, ""))</f>
        <v/>
      </c>
      <c r="AF122" s="90">
        <v>1</v>
      </c>
      <c r="AG122" s="80">
        <f t="shared" si="28"/>
        <v>20</v>
      </c>
      <c r="AH122" s="79"/>
      <c r="AI122" s="80" t="str">
        <f>IF((ISERROR((AH122/$I122)*100)), "", IF(AND(NOT(ISERROR((AH122/$I122)*100)),((AH122/$I122)*100) &lt;&gt; 0), (AH122/$I122)*100, ""))</f>
        <v/>
      </c>
      <c r="AJ122" s="79"/>
      <c r="AK122" s="80" t="str">
        <f t="shared" si="29"/>
        <v/>
      </c>
      <c r="AL122" s="79"/>
      <c r="AM122" s="80" t="str">
        <f>IF((ISERROR((AL122/$I122)*100)), "", IF(AND(NOT(ISERROR((AL122/$I122)*100)),((AL122/$I122)*100) &lt;&gt; 0), (AL122/$I122)*100, ""))</f>
        <v/>
      </c>
      <c r="AN122" s="79"/>
      <c r="AO122" s="80" t="str">
        <f>IF((ISERROR((AN122/$I122)*100)), "", IF(AND(NOT(ISERROR((AN122/$I122)*100)),((AN122/$I122)*100) &lt;&gt; 0), (AN122/$I122)*100, ""))</f>
        <v/>
      </c>
      <c r="AP122" s="79"/>
      <c r="AQ122" s="80" t="str">
        <f t="shared" si="30"/>
        <v/>
      </c>
      <c r="AR122" s="79"/>
      <c r="AS122" s="80" t="str">
        <f t="shared" si="31"/>
        <v/>
      </c>
      <c r="AT122" s="79"/>
      <c r="AU122" s="80" t="str">
        <f t="shared" si="19"/>
        <v/>
      </c>
      <c r="AV122" s="79"/>
      <c r="AW122" s="80" t="str">
        <f t="shared" si="46"/>
        <v/>
      </c>
      <c r="AX122" s="79"/>
      <c r="AY122" s="80" t="str">
        <f t="shared" si="47"/>
        <v/>
      </c>
      <c r="AZ122" s="79"/>
      <c r="BA122" s="80" t="str">
        <f t="shared" si="48"/>
        <v/>
      </c>
      <c r="BB122" s="1" t="s">
        <v>413</v>
      </c>
    </row>
    <row r="123" spans="1:54" ht="20" customHeight="1" x14ac:dyDescent="0.2">
      <c r="A123" s="184"/>
      <c r="B123" s="84"/>
      <c r="C123" s="73"/>
      <c r="D123" s="73" t="s">
        <v>38</v>
      </c>
      <c r="E123" s="74" t="s">
        <v>414</v>
      </c>
      <c r="F123" s="74" t="s">
        <v>415</v>
      </c>
      <c r="G123" s="73">
        <v>1991</v>
      </c>
      <c r="H123" s="75"/>
      <c r="I123" s="87">
        <v>5</v>
      </c>
      <c r="J123" s="88" t="s">
        <v>90</v>
      </c>
      <c r="K123" s="89" t="s">
        <v>188</v>
      </c>
      <c r="L123" s="79"/>
      <c r="M123" s="80" t="str">
        <f t="shared" si="23"/>
        <v/>
      </c>
      <c r="N123" s="79"/>
      <c r="O123" s="80" t="str">
        <f t="shared" si="24"/>
        <v/>
      </c>
      <c r="P123" s="79"/>
      <c r="Q123" s="80" t="str">
        <f t="shared" si="25"/>
        <v/>
      </c>
      <c r="R123" s="79"/>
      <c r="S123" s="80" t="str">
        <f t="shared" si="26"/>
        <v/>
      </c>
      <c r="T123" s="79"/>
      <c r="U123" s="80" t="str">
        <f t="shared" si="56"/>
        <v/>
      </c>
      <c r="V123" s="90"/>
      <c r="W123" s="80" t="str">
        <f t="shared" si="55"/>
        <v/>
      </c>
      <c r="X123" s="79"/>
      <c r="Y123" s="80" t="str">
        <f>IF((ISERROR((X123/$I123)*100)), "", IF(AND(NOT(ISERROR((X123/$I123)*100)),((X123/$I123)*100) &lt;&gt; 0), (X123/$I123)*100, ""))</f>
        <v/>
      </c>
      <c r="Z123" s="79"/>
      <c r="AA123" s="80" t="str">
        <f>IF((ISERROR((Z123/$I123)*100)), "", IF(AND(NOT(ISERROR((Z123/$I123)*100)),((Z123/$I123)*100) &lt;&gt; 0), (Z123/$I123)*100, ""))</f>
        <v/>
      </c>
      <c r="AB123" s="79"/>
      <c r="AC123" s="80" t="str">
        <f>IF((ISERROR((AB123/$I123)*100)), "", IF(AND(NOT(ISERROR((AB123/$I123)*100)),((AB123/$I123)*100) &lt;&gt; 0), (AB123/$I123)*100, ""))</f>
        <v/>
      </c>
      <c r="AD123" s="79"/>
      <c r="AE123" s="80" t="str">
        <f>IF((ISERROR((AD123/$I123)*100)), "", IF(AND(NOT(ISERROR((AD123/$I123)*100)),((AD123/$I123)*100) &lt;&gt; 0), (AD123/$I123)*100, ""))</f>
        <v/>
      </c>
      <c r="AF123" s="90"/>
      <c r="AG123" s="80"/>
      <c r="AH123" s="79"/>
      <c r="AI123" s="80" t="str">
        <f>IF((ISERROR((AH123/$I123)*100)), "", IF(AND(NOT(ISERROR((AH123/$I123)*100)),((AH123/$I123)*100) &lt;&gt; 0), (AH123/$I123)*100, ""))</f>
        <v/>
      </c>
      <c r="AJ123" s="79"/>
      <c r="AK123" s="80" t="str">
        <f t="shared" si="29"/>
        <v/>
      </c>
      <c r="AL123" s="79"/>
      <c r="AM123" s="80" t="str">
        <f>IF((ISERROR((AL123/$I123)*100)), "", IF(AND(NOT(ISERROR((AL123/$I123)*100)),((AL123/$I123)*100) &lt;&gt; 0), (AL123/$I123)*100, ""))</f>
        <v/>
      </c>
      <c r="AN123" s="79"/>
      <c r="AO123" s="80" t="str">
        <f>IF((ISERROR((AN123/$I123)*100)), "", IF(AND(NOT(ISERROR((AN123/$I123)*100)),((AN123/$I123)*100) &lt;&gt; 0), (AN123/$I123)*100, ""))</f>
        <v/>
      </c>
      <c r="AP123" s="79"/>
      <c r="AQ123" s="80" t="str">
        <f t="shared" si="30"/>
        <v/>
      </c>
      <c r="AR123" s="79"/>
      <c r="AS123" s="80" t="str">
        <f t="shared" si="31"/>
        <v/>
      </c>
      <c r="AT123" s="79"/>
      <c r="AU123" s="80" t="str">
        <f t="shared" si="19"/>
        <v/>
      </c>
      <c r="AV123" s="79"/>
      <c r="AW123" s="80" t="str">
        <f t="shared" si="46"/>
        <v/>
      </c>
      <c r="AX123" s="79"/>
      <c r="AY123" s="80" t="str">
        <f t="shared" si="47"/>
        <v/>
      </c>
      <c r="AZ123" s="79"/>
      <c r="BA123" s="80" t="str">
        <f t="shared" si="48"/>
        <v/>
      </c>
    </row>
    <row r="124" spans="1:54" ht="20" customHeight="1" x14ac:dyDescent="0.2">
      <c r="A124" s="178"/>
      <c r="B124" s="71"/>
      <c r="C124" s="85"/>
      <c r="D124" s="73" t="s">
        <v>38</v>
      </c>
      <c r="E124" s="74" t="s">
        <v>416</v>
      </c>
      <c r="F124" s="74" t="s">
        <v>417</v>
      </c>
      <c r="G124" s="73">
        <v>2008</v>
      </c>
      <c r="H124" s="75"/>
      <c r="I124" s="87">
        <v>86</v>
      </c>
      <c r="J124" s="88" t="s">
        <v>90</v>
      </c>
      <c r="K124" s="89"/>
      <c r="L124" s="79"/>
      <c r="M124" s="80" t="str">
        <f t="shared" si="23"/>
        <v/>
      </c>
      <c r="N124" s="79"/>
      <c r="O124" s="80" t="str">
        <f t="shared" si="24"/>
        <v/>
      </c>
      <c r="P124" s="79"/>
      <c r="Q124" s="80" t="str">
        <f t="shared" si="25"/>
        <v/>
      </c>
      <c r="R124" s="79"/>
      <c r="S124" s="80" t="str">
        <f t="shared" si="26"/>
        <v/>
      </c>
      <c r="T124" s="79"/>
      <c r="U124" s="80" t="str">
        <f t="shared" si="56"/>
        <v/>
      </c>
      <c r="V124" s="90"/>
      <c r="W124" s="80" t="str">
        <f t="shared" si="55"/>
        <v/>
      </c>
      <c r="X124" s="79"/>
      <c r="Y124" s="80" t="str">
        <f>IF((ISERROR((X124/$I124)*100)), "", IF(AND(NOT(ISERROR((X124/$I124)*100)),((X124/$I124)*100) &lt;&gt; 0), (X124/$I124)*100, ""))</f>
        <v/>
      </c>
      <c r="Z124" s="79"/>
      <c r="AA124" s="80" t="str">
        <f>IF((ISERROR((Z124/$I124)*100)), "", IF(AND(NOT(ISERROR((Z124/$I124)*100)),((Z124/$I124)*100) &lt;&gt; 0), (Z124/$I124)*100, ""))</f>
        <v/>
      </c>
      <c r="AB124" s="79"/>
      <c r="AC124" s="80" t="str">
        <f>IF((ISERROR((AB124/$I124)*100)), "", IF(AND(NOT(ISERROR((AB124/$I124)*100)),((AB124/$I124)*100) &lt;&gt; 0), (AB124/$I124)*100, ""))</f>
        <v/>
      </c>
      <c r="AD124" s="79"/>
      <c r="AE124" s="80" t="str">
        <f>IF((ISERROR((AD124/$I124)*100)), "", IF(AND(NOT(ISERROR((AD124/$I124)*100)),((AD124/$I124)*100) &lt;&gt; 0), (AD124/$I124)*100, ""))</f>
        <v/>
      </c>
      <c r="AF124" s="90"/>
      <c r="AG124" s="80" t="str">
        <f t="shared" si="28"/>
        <v/>
      </c>
      <c r="AH124" s="79"/>
      <c r="AI124" s="80" t="str">
        <f>IF((ISERROR((AH124/$I124)*100)), "", IF(AND(NOT(ISERROR((AH124/$I124)*100)),((AH124/$I124)*100) &lt;&gt; 0), (AH124/$I124)*100, ""))</f>
        <v/>
      </c>
      <c r="AJ124" s="79"/>
      <c r="AK124" s="80" t="str">
        <f t="shared" si="29"/>
        <v/>
      </c>
      <c r="AL124" s="79"/>
      <c r="AM124" s="80" t="str">
        <f>IF((ISERROR((AL124/$I124)*100)), "", IF(AND(NOT(ISERROR((AL124/$I124)*100)),((AL124/$I124)*100) &lt;&gt; 0), (AL124/$I124)*100, ""))</f>
        <v/>
      </c>
      <c r="AN124" s="79"/>
      <c r="AO124" s="80" t="str">
        <f>IF((ISERROR((AN124/$I124)*100)), "", IF(AND(NOT(ISERROR((AN124/$I124)*100)),((AN124/$I124)*100) &lt;&gt; 0), (AN124/$I124)*100, ""))</f>
        <v/>
      </c>
      <c r="AP124" s="79"/>
      <c r="AQ124" s="80" t="str">
        <f t="shared" si="30"/>
        <v/>
      </c>
      <c r="AR124" s="79"/>
      <c r="AS124" s="80" t="str">
        <f t="shared" si="31"/>
        <v/>
      </c>
      <c r="AT124" s="79"/>
      <c r="AU124" s="80" t="str">
        <f t="shared" si="19"/>
        <v/>
      </c>
      <c r="AV124" s="79"/>
      <c r="AW124" s="80" t="str">
        <f t="shared" si="46"/>
        <v/>
      </c>
      <c r="AX124" s="79"/>
      <c r="AY124" s="80" t="str">
        <f t="shared" si="47"/>
        <v/>
      </c>
      <c r="AZ124" s="79"/>
      <c r="BA124" s="80" t="str">
        <f t="shared" si="48"/>
        <v/>
      </c>
      <c r="BB124" s="1" t="s">
        <v>418</v>
      </c>
    </row>
    <row r="125" spans="1:54" ht="20" customHeight="1" x14ac:dyDescent="0.2">
      <c r="A125" s="178"/>
      <c r="B125" s="71"/>
      <c r="C125" s="85"/>
      <c r="D125" s="73" t="s">
        <v>38</v>
      </c>
      <c r="E125" s="74" t="s">
        <v>424</v>
      </c>
      <c r="F125" s="74" t="s">
        <v>425</v>
      </c>
      <c r="G125" s="73">
        <v>2012</v>
      </c>
      <c r="H125" s="75"/>
      <c r="I125" s="87"/>
      <c r="J125" s="88" t="s">
        <v>426</v>
      </c>
      <c r="K125" s="89" t="s">
        <v>188</v>
      </c>
      <c r="L125" s="79"/>
      <c r="M125" s="80" t="str">
        <f t="shared" si="23"/>
        <v/>
      </c>
      <c r="N125" s="79"/>
      <c r="O125" s="80" t="str">
        <f t="shared" si="24"/>
        <v/>
      </c>
      <c r="P125" s="79"/>
      <c r="Q125" s="80" t="str">
        <f t="shared" si="25"/>
        <v/>
      </c>
      <c r="R125" s="79"/>
      <c r="S125" s="80" t="str">
        <f t="shared" si="26"/>
        <v/>
      </c>
      <c r="T125" s="79"/>
      <c r="U125" s="80" t="str">
        <f t="shared" si="56"/>
        <v/>
      </c>
      <c r="V125" s="90"/>
      <c r="W125" s="80" t="str">
        <f t="shared" si="55"/>
        <v/>
      </c>
      <c r="X125" s="79"/>
      <c r="Y125" s="80" t="str">
        <f>IF((ISERROR((X125/$I125)*100)), "", IF(AND(NOT(ISERROR((X125/$I125)*100)),((X125/$I125)*100) &lt;&gt; 0), (X125/$I125)*100, ""))</f>
        <v/>
      </c>
      <c r="Z125" s="79"/>
      <c r="AA125" s="80" t="str">
        <f>IF((ISERROR((Z125/$I125)*100)), "", IF(AND(NOT(ISERROR((Z125/$I125)*100)),((Z125/$I125)*100) &lt;&gt; 0), (Z125/$I125)*100, ""))</f>
        <v/>
      </c>
      <c r="AB125" s="79"/>
      <c r="AC125" s="80" t="str">
        <f>IF((ISERROR((AB125/$I125)*100)), "", IF(AND(NOT(ISERROR((AB125/$I125)*100)),((AB125/$I125)*100) &lt;&gt; 0), (AB125/$I125)*100, ""))</f>
        <v/>
      </c>
      <c r="AD125" s="79"/>
      <c r="AE125" s="80" t="str">
        <f>IF((ISERROR((AD125/$I125)*100)), "", IF(AND(NOT(ISERROR((AD125/$I125)*100)),((AD125/$I125)*100) &lt;&gt; 0), (AD125/$I125)*100, ""))</f>
        <v/>
      </c>
      <c r="AF125" s="90"/>
      <c r="AG125" s="80" t="str">
        <f t="shared" si="28"/>
        <v/>
      </c>
      <c r="AH125" s="79"/>
      <c r="AI125" s="80" t="str">
        <f>IF((ISERROR((AH125/$I125)*100)), "", IF(AND(NOT(ISERROR((AH125/$I125)*100)),((AH125/$I125)*100) &lt;&gt; 0), (AH125/$I125)*100, ""))</f>
        <v/>
      </c>
      <c r="AJ125" s="79"/>
      <c r="AK125" s="80" t="str">
        <f t="shared" si="29"/>
        <v/>
      </c>
      <c r="AL125" s="79"/>
      <c r="AM125" s="80" t="str">
        <f>IF((ISERROR((AL125/$I125)*100)), "", IF(AND(NOT(ISERROR((AL125/$I125)*100)),((AL125/$I125)*100) &lt;&gt; 0), (AL125/$I125)*100, ""))</f>
        <v/>
      </c>
      <c r="AN125" s="79"/>
      <c r="AO125" s="80" t="str">
        <f>IF((ISERROR((AN125/$I125)*100)), "", IF(AND(NOT(ISERROR((AN125/$I125)*100)),((AN125/$I125)*100) &lt;&gt; 0), (AN125/$I125)*100, ""))</f>
        <v/>
      </c>
      <c r="AP125" s="79"/>
      <c r="AQ125" s="80" t="str">
        <f t="shared" si="30"/>
        <v/>
      </c>
      <c r="AR125" s="79"/>
      <c r="AS125" s="80" t="str">
        <f t="shared" si="31"/>
        <v/>
      </c>
      <c r="AT125" s="79"/>
      <c r="AU125" s="80" t="str">
        <f t="shared" si="19"/>
        <v/>
      </c>
      <c r="AV125" s="79"/>
      <c r="AW125" s="80" t="str">
        <f t="shared" si="46"/>
        <v/>
      </c>
      <c r="AX125" s="79"/>
      <c r="AY125" s="80" t="str">
        <f t="shared" si="47"/>
        <v/>
      </c>
      <c r="AZ125" s="79"/>
      <c r="BA125" s="80" t="str">
        <f t="shared" si="48"/>
        <v/>
      </c>
    </row>
    <row r="126" spans="1:54" ht="20" customHeight="1" x14ac:dyDescent="0.2">
      <c r="A126" s="184"/>
      <c r="B126" s="84"/>
      <c r="C126" s="73"/>
      <c r="D126" s="73" t="s">
        <v>38</v>
      </c>
      <c r="E126" s="74" t="s">
        <v>427</v>
      </c>
      <c r="F126" s="74" t="s">
        <v>428</v>
      </c>
      <c r="G126" s="73">
        <v>2012</v>
      </c>
      <c r="H126" s="75"/>
      <c r="I126" s="87">
        <v>48</v>
      </c>
      <c r="J126" s="88" t="s">
        <v>75</v>
      </c>
      <c r="K126" s="89" t="s">
        <v>110</v>
      </c>
      <c r="L126" s="79"/>
      <c r="M126" s="80"/>
      <c r="N126" s="79"/>
      <c r="O126" s="80"/>
      <c r="P126" s="79"/>
      <c r="Q126" s="80"/>
      <c r="R126" s="79"/>
      <c r="S126" s="80"/>
      <c r="T126" s="79"/>
      <c r="U126" s="80"/>
      <c r="V126" s="90"/>
      <c r="W126" s="80"/>
      <c r="X126" s="79"/>
      <c r="Y126" s="80"/>
      <c r="Z126" s="79"/>
      <c r="AA126" s="80"/>
      <c r="AB126" s="79"/>
      <c r="AC126" s="80"/>
      <c r="AD126" s="79"/>
      <c r="AE126" s="80"/>
      <c r="AF126" s="90"/>
      <c r="AG126" s="80"/>
      <c r="AH126" s="79"/>
      <c r="AI126" s="80"/>
      <c r="AJ126" s="79"/>
      <c r="AK126" s="80"/>
      <c r="AL126" s="79"/>
      <c r="AM126" s="80"/>
      <c r="AN126" s="79"/>
      <c r="AO126" s="80"/>
      <c r="AP126" s="79"/>
      <c r="AQ126" s="80"/>
      <c r="AR126" s="79"/>
      <c r="AS126" s="80"/>
      <c r="AT126" s="79"/>
      <c r="AU126" s="80"/>
      <c r="AV126" s="79"/>
      <c r="AW126" s="80"/>
      <c r="AX126" s="79"/>
      <c r="AY126" s="80"/>
      <c r="AZ126" s="79"/>
      <c r="BA126" s="80"/>
    </row>
    <row r="127" spans="1:54" ht="20" customHeight="1" x14ac:dyDescent="0.2">
      <c r="A127" s="178"/>
      <c r="B127" s="84"/>
      <c r="C127" s="73"/>
      <c r="D127" s="92" t="s">
        <v>249</v>
      </c>
      <c r="E127" s="93" t="s">
        <v>419</v>
      </c>
      <c r="F127" s="93" t="s">
        <v>420</v>
      </c>
      <c r="G127" s="92">
        <v>2007</v>
      </c>
      <c r="H127" s="94">
        <v>60</v>
      </c>
      <c r="I127" s="87"/>
      <c r="J127" s="88"/>
      <c r="K127" s="89"/>
      <c r="L127" s="79"/>
      <c r="M127" s="80" t="str">
        <f t="shared" si="23"/>
        <v/>
      </c>
      <c r="N127" s="79"/>
      <c r="O127" s="80" t="str">
        <f t="shared" si="24"/>
        <v/>
      </c>
      <c r="P127" s="79"/>
      <c r="Q127" s="80" t="str">
        <f t="shared" si="25"/>
        <v/>
      </c>
      <c r="R127" s="79"/>
      <c r="S127" s="80" t="str">
        <f t="shared" si="26"/>
        <v/>
      </c>
      <c r="T127" s="79"/>
      <c r="U127" s="80" t="str">
        <f t="shared" si="56"/>
        <v/>
      </c>
      <c r="V127" s="90"/>
      <c r="W127" s="80" t="str">
        <f t="shared" si="55"/>
        <v/>
      </c>
      <c r="X127" s="79"/>
      <c r="Y127" s="80" t="str">
        <f t="shared" si="41"/>
        <v/>
      </c>
      <c r="Z127" s="79"/>
      <c r="AA127" s="80" t="str">
        <f t="shared" si="42"/>
        <v/>
      </c>
      <c r="AB127" s="79"/>
      <c r="AC127" s="80" t="str">
        <f t="shared" si="43"/>
        <v/>
      </c>
      <c r="AD127" s="79"/>
      <c r="AE127" s="80" t="str">
        <f t="shared" si="44"/>
        <v/>
      </c>
      <c r="AF127" s="90"/>
      <c r="AG127" s="80" t="str">
        <f t="shared" si="28"/>
        <v/>
      </c>
      <c r="AH127" s="79"/>
      <c r="AI127" s="80" t="str">
        <f t="shared" si="49"/>
        <v/>
      </c>
      <c r="AJ127" s="79"/>
      <c r="AK127" s="80" t="str">
        <f t="shared" si="29"/>
        <v/>
      </c>
      <c r="AL127" s="79"/>
      <c r="AM127" s="80" t="str">
        <f t="shared" si="45"/>
        <v/>
      </c>
      <c r="AN127" s="79"/>
      <c r="AO127" s="80" t="str">
        <f t="shared" si="19"/>
        <v/>
      </c>
      <c r="AP127" s="79"/>
      <c r="AQ127" s="80" t="str">
        <f t="shared" si="30"/>
        <v/>
      </c>
      <c r="AR127" s="79"/>
      <c r="AS127" s="80" t="str">
        <f t="shared" si="31"/>
        <v/>
      </c>
      <c r="AT127" s="79"/>
      <c r="AU127" s="80" t="str">
        <f t="shared" si="19"/>
        <v/>
      </c>
      <c r="AV127" s="79"/>
      <c r="AW127" s="80" t="str">
        <f t="shared" si="46"/>
        <v/>
      </c>
      <c r="AX127" s="79"/>
      <c r="AY127" s="80" t="str">
        <f t="shared" si="47"/>
        <v/>
      </c>
      <c r="AZ127" s="79"/>
      <c r="BA127" s="80" t="str">
        <f t="shared" si="48"/>
        <v/>
      </c>
      <c r="BB127" s="1" t="s">
        <v>421</v>
      </c>
    </row>
    <row r="128" spans="1:54" ht="20" customHeight="1" x14ac:dyDescent="0.2">
      <c r="A128" s="178"/>
      <c r="B128" s="84"/>
      <c r="C128" s="73"/>
      <c r="D128" s="92" t="s">
        <v>52</v>
      </c>
      <c r="E128" s="93" t="s">
        <v>422</v>
      </c>
      <c r="F128" s="93" t="s">
        <v>423</v>
      </c>
      <c r="G128" s="92">
        <v>2014</v>
      </c>
      <c r="H128" s="94"/>
      <c r="I128" s="87"/>
      <c r="J128" s="88"/>
      <c r="K128" s="89"/>
      <c r="L128" s="79"/>
      <c r="M128" s="80" t="str">
        <f t="shared" si="23"/>
        <v/>
      </c>
      <c r="N128" s="79"/>
      <c r="O128" s="80" t="str">
        <f t="shared" si="24"/>
        <v/>
      </c>
      <c r="P128" s="79"/>
      <c r="Q128" s="80" t="str">
        <f t="shared" si="25"/>
        <v/>
      </c>
      <c r="R128" s="79"/>
      <c r="S128" s="80" t="str">
        <f t="shared" si="26"/>
        <v/>
      </c>
      <c r="T128" s="79"/>
      <c r="U128" s="80" t="str">
        <f t="shared" si="56"/>
        <v/>
      </c>
      <c r="V128" s="90"/>
      <c r="W128" s="80" t="str">
        <f t="shared" si="55"/>
        <v/>
      </c>
      <c r="X128" s="79"/>
      <c r="Y128" s="80" t="str">
        <f t="shared" si="41"/>
        <v/>
      </c>
      <c r="Z128" s="79"/>
      <c r="AA128" s="80" t="str">
        <f t="shared" si="42"/>
        <v/>
      </c>
      <c r="AB128" s="79"/>
      <c r="AC128" s="80" t="str">
        <f t="shared" si="43"/>
        <v/>
      </c>
      <c r="AD128" s="79"/>
      <c r="AE128" s="80" t="str">
        <f t="shared" si="44"/>
        <v/>
      </c>
      <c r="AF128" s="90"/>
      <c r="AG128" s="80" t="str">
        <f t="shared" si="28"/>
        <v/>
      </c>
      <c r="AH128" s="79"/>
      <c r="AI128" s="80" t="str">
        <f t="shared" si="49"/>
        <v/>
      </c>
      <c r="AJ128" s="79"/>
      <c r="AK128" s="80" t="str">
        <f t="shared" si="29"/>
        <v/>
      </c>
      <c r="AL128" s="79"/>
      <c r="AM128" s="80" t="str">
        <f t="shared" si="45"/>
        <v/>
      </c>
      <c r="AN128" s="79"/>
      <c r="AO128" s="80" t="str">
        <f t="shared" si="19"/>
        <v/>
      </c>
      <c r="AP128" s="79"/>
      <c r="AQ128" s="80" t="str">
        <f t="shared" si="30"/>
        <v/>
      </c>
      <c r="AR128" s="79"/>
      <c r="AS128" s="80" t="str">
        <f t="shared" si="31"/>
        <v/>
      </c>
      <c r="AT128" s="79"/>
      <c r="AU128" s="80" t="str">
        <f t="shared" si="19"/>
        <v/>
      </c>
      <c r="AV128" s="79"/>
      <c r="AW128" s="80" t="str">
        <f t="shared" si="46"/>
        <v/>
      </c>
      <c r="AX128" s="79"/>
      <c r="AY128" s="80" t="str">
        <f t="shared" si="47"/>
        <v/>
      </c>
      <c r="AZ128" s="79"/>
      <c r="BA128" s="80" t="str">
        <f t="shared" si="48"/>
        <v/>
      </c>
    </row>
    <row r="129" spans="1:54" ht="20" customHeight="1" x14ac:dyDescent="0.2">
      <c r="A129" s="178"/>
      <c r="B129" s="84"/>
      <c r="C129" s="73"/>
      <c r="D129" s="73" t="s">
        <v>38</v>
      </c>
      <c r="E129" s="74" t="s">
        <v>429</v>
      </c>
      <c r="F129" s="74" t="s">
        <v>430</v>
      </c>
      <c r="G129" s="73">
        <v>2000</v>
      </c>
      <c r="H129" s="75">
        <v>252</v>
      </c>
      <c r="I129" s="87">
        <v>30</v>
      </c>
      <c r="J129" s="88" t="s">
        <v>86</v>
      </c>
      <c r="K129" s="89" t="s">
        <v>63</v>
      </c>
      <c r="L129" s="79"/>
      <c r="M129" s="80" t="str">
        <f t="shared" si="23"/>
        <v/>
      </c>
      <c r="N129" s="79"/>
      <c r="O129" s="80" t="str">
        <f t="shared" si="24"/>
        <v/>
      </c>
      <c r="P129" s="79"/>
      <c r="Q129" s="80" t="str">
        <f t="shared" si="25"/>
        <v/>
      </c>
      <c r="R129" s="79"/>
      <c r="S129" s="80" t="str">
        <f t="shared" si="26"/>
        <v/>
      </c>
      <c r="T129" s="79"/>
      <c r="U129" s="80" t="str">
        <f t="shared" si="56"/>
        <v/>
      </c>
      <c r="V129" s="90"/>
      <c r="W129" s="80" t="str">
        <f t="shared" si="55"/>
        <v/>
      </c>
      <c r="X129" s="79"/>
      <c r="Y129" s="80" t="str">
        <f>IF((ISERROR((X129/$I129)*100)), "", IF(AND(NOT(ISERROR((X129/$I129)*100)),((X129/$I129)*100) &lt;&gt; 0), (X129/$I129)*100, ""))</f>
        <v/>
      </c>
      <c r="Z129" s="79"/>
      <c r="AA129" s="80" t="str">
        <f>IF((ISERROR((Z129/$I129)*100)), "", IF(AND(NOT(ISERROR((Z129/$I129)*100)),((Z129/$I129)*100) &lt;&gt; 0), (Z129/$I129)*100, ""))</f>
        <v/>
      </c>
      <c r="AB129" s="79"/>
      <c r="AC129" s="80" t="str">
        <f>IF((ISERROR((AB129/$I129)*100)), "", IF(AND(NOT(ISERROR((AB129/$I129)*100)),((AB129/$I129)*100) &lt;&gt; 0), (AB129/$I129)*100, ""))</f>
        <v/>
      </c>
      <c r="AD129" s="79"/>
      <c r="AE129" s="80" t="str">
        <f>IF((ISERROR((AD129/$I129)*100)), "", IF(AND(NOT(ISERROR((AD129/$I129)*100)),((AD129/$I129)*100) &lt;&gt; 0), (AD129/$I129)*100, ""))</f>
        <v/>
      </c>
      <c r="AF129" s="90"/>
      <c r="AG129" s="80" t="str">
        <f t="shared" si="28"/>
        <v/>
      </c>
      <c r="AH129" s="79"/>
      <c r="AI129" s="80" t="str">
        <f>IF((ISERROR((AH129/$I129)*100)), "", IF(AND(NOT(ISERROR((AH129/$I129)*100)),((AH129/$I129)*100) &lt;&gt; 0), (AH129/$I129)*100, ""))</f>
        <v/>
      </c>
      <c r="AJ129" s="79"/>
      <c r="AK129" s="80" t="str">
        <f t="shared" si="29"/>
        <v/>
      </c>
      <c r="AL129" s="79"/>
      <c r="AM129" s="80" t="str">
        <f>IF((ISERROR((AL129/$I129)*100)), "", IF(AND(NOT(ISERROR((AL129/$I129)*100)),((AL129/$I129)*100) &lt;&gt; 0), (AL129/$I129)*100, ""))</f>
        <v/>
      </c>
      <c r="AN129" s="79"/>
      <c r="AO129" s="80" t="str">
        <f>IF((ISERROR((AN129/$I129)*100)), "", IF(AND(NOT(ISERROR((AN129/$I129)*100)),((AN129/$I129)*100) &lt;&gt; 0), (AN129/$I129)*100, ""))</f>
        <v/>
      </c>
      <c r="AP129" s="79"/>
      <c r="AQ129" s="80" t="str">
        <f t="shared" si="30"/>
        <v/>
      </c>
      <c r="AR129" s="79"/>
      <c r="AS129" s="80" t="str">
        <f t="shared" si="31"/>
        <v/>
      </c>
      <c r="AT129" s="79"/>
      <c r="AU129" s="80" t="str">
        <f t="shared" si="19"/>
        <v/>
      </c>
      <c r="AV129" s="79"/>
      <c r="AW129" s="80" t="str">
        <f t="shared" si="46"/>
        <v/>
      </c>
      <c r="AX129" s="79"/>
      <c r="AY129" s="80" t="str">
        <f t="shared" si="47"/>
        <v/>
      </c>
      <c r="AZ129" s="79"/>
      <c r="BA129" s="80" t="str">
        <f t="shared" si="48"/>
        <v/>
      </c>
      <c r="BB129" s="1" t="s">
        <v>431</v>
      </c>
    </row>
    <row r="130" spans="1:54" ht="20" customHeight="1" x14ac:dyDescent="0.2">
      <c r="A130" s="184"/>
      <c r="B130" s="84"/>
      <c r="C130" s="73"/>
      <c r="D130" s="73" t="s">
        <v>38</v>
      </c>
      <c r="E130" s="74" t="s">
        <v>432</v>
      </c>
      <c r="F130" s="74" t="s">
        <v>433</v>
      </c>
      <c r="G130" s="73">
        <v>2004</v>
      </c>
      <c r="H130" s="75"/>
      <c r="I130" s="87"/>
      <c r="J130" s="88" t="s">
        <v>75</v>
      </c>
      <c r="K130" s="89" t="s">
        <v>143</v>
      </c>
      <c r="L130" s="79"/>
      <c r="M130" s="80"/>
      <c r="N130" s="79"/>
      <c r="O130" s="80"/>
      <c r="P130" s="79"/>
      <c r="Q130" s="80"/>
      <c r="R130" s="79"/>
      <c r="S130" s="80"/>
      <c r="T130" s="79"/>
      <c r="U130" s="80"/>
      <c r="V130" s="90"/>
      <c r="W130" s="80"/>
      <c r="X130" s="79"/>
      <c r="Y130" s="80"/>
      <c r="Z130" s="79"/>
      <c r="AA130" s="80"/>
      <c r="AB130" s="79"/>
      <c r="AC130" s="80"/>
      <c r="AD130" s="79"/>
      <c r="AE130" s="80"/>
      <c r="AF130" s="90"/>
      <c r="AG130" s="80"/>
      <c r="AH130" s="79"/>
      <c r="AI130" s="80"/>
      <c r="AJ130" s="79"/>
      <c r="AK130" s="80"/>
      <c r="AL130" s="79"/>
      <c r="AM130" s="80"/>
      <c r="AN130" s="79"/>
      <c r="AO130" s="80"/>
      <c r="AP130" s="79"/>
      <c r="AQ130" s="80"/>
      <c r="AR130" s="79"/>
      <c r="AS130" s="80"/>
      <c r="AT130" s="79"/>
      <c r="AU130" s="80"/>
      <c r="AV130" s="79"/>
      <c r="AW130" s="80"/>
      <c r="AX130" s="79"/>
      <c r="AY130" s="80"/>
      <c r="AZ130" s="79"/>
      <c r="BA130" s="80"/>
    </row>
    <row r="131" spans="1:54" ht="20" customHeight="1" x14ac:dyDescent="0.2">
      <c r="A131" s="178"/>
      <c r="B131" s="71"/>
      <c r="C131" s="85"/>
      <c r="D131" s="73" t="s">
        <v>38</v>
      </c>
      <c r="E131" s="74" t="s">
        <v>434</v>
      </c>
      <c r="F131" s="74" t="s">
        <v>435</v>
      </c>
      <c r="G131" s="73">
        <v>2010</v>
      </c>
      <c r="H131" s="75"/>
      <c r="I131" s="87">
        <v>15</v>
      </c>
      <c r="J131" s="88" t="s">
        <v>72</v>
      </c>
      <c r="K131" s="89" t="s">
        <v>63</v>
      </c>
      <c r="L131" s="79">
        <v>2</v>
      </c>
      <c r="M131" s="80">
        <f t="shared" si="23"/>
        <v>13.333333333333334</v>
      </c>
      <c r="N131" s="79"/>
      <c r="O131" s="80"/>
      <c r="P131" s="79"/>
      <c r="Q131" s="80"/>
      <c r="R131" s="79"/>
      <c r="S131" s="80"/>
      <c r="T131" s="79">
        <v>1</v>
      </c>
      <c r="U131" s="80">
        <f t="shared" si="56"/>
        <v>6.666666666666667</v>
      </c>
      <c r="V131" s="90">
        <v>2</v>
      </c>
      <c r="W131" s="80">
        <f t="shared" si="55"/>
        <v>13.333333333333334</v>
      </c>
      <c r="X131" s="79"/>
      <c r="Y131" s="80"/>
      <c r="Z131" s="79"/>
      <c r="AA131" s="80"/>
      <c r="AB131" s="79"/>
      <c r="AC131" s="80"/>
      <c r="AD131" s="79"/>
      <c r="AE131" s="80"/>
      <c r="AF131" s="90"/>
      <c r="AG131" s="80"/>
      <c r="AH131" s="79"/>
      <c r="AI131" s="80"/>
      <c r="AJ131" s="79"/>
      <c r="AK131" s="80"/>
      <c r="AL131" s="79"/>
      <c r="AM131" s="80"/>
      <c r="AN131" s="79"/>
      <c r="AO131" s="80"/>
      <c r="AP131" s="79"/>
      <c r="AQ131" s="80"/>
      <c r="AR131" s="79"/>
      <c r="AS131" s="80"/>
      <c r="AT131" s="79"/>
      <c r="AU131" s="80"/>
      <c r="AV131" s="79"/>
      <c r="AW131" s="80"/>
      <c r="AX131" s="79"/>
      <c r="AY131" s="80"/>
      <c r="AZ131" s="79"/>
      <c r="BA131" s="80"/>
      <c r="BB131" s="1" t="s">
        <v>436</v>
      </c>
    </row>
    <row r="132" spans="1:54" ht="20" customHeight="1" x14ac:dyDescent="0.2">
      <c r="A132" s="178"/>
      <c r="B132" s="71"/>
      <c r="C132" s="73"/>
      <c r="D132" s="92" t="s">
        <v>52</v>
      </c>
      <c r="E132" s="93" t="s">
        <v>437</v>
      </c>
      <c r="F132" s="93" t="s">
        <v>438</v>
      </c>
      <c r="G132" s="92">
        <v>2009</v>
      </c>
      <c r="H132" s="94">
        <v>13</v>
      </c>
      <c r="I132" s="87"/>
      <c r="J132" s="88"/>
      <c r="K132" s="89"/>
      <c r="L132" s="79"/>
      <c r="M132" s="80" t="str">
        <f t="shared" si="23"/>
        <v/>
      </c>
      <c r="N132" s="79"/>
      <c r="O132" s="80" t="str">
        <f t="shared" si="24"/>
        <v/>
      </c>
      <c r="P132" s="79"/>
      <c r="Q132" s="80" t="str">
        <f t="shared" si="25"/>
        <v/>
      </c>
      <c r="R132" s="79"/>
      <c r="S132" s="80" t="str">
        <f t="shared" si="26"/>
        <v/>
      </c>
      <c r="T132" s="79"/>
      <c r="U132" s="80" t="str">
        <f t="shared" si="56"/>
        <v/>
      </c>
      <c r="V132" s="90"/>
      <c r="W132" s="80" t="str">
        <f t="shared" si="55"/>
        <v/>
      </c>
      <c r="X132" s="79"/>
      <c r="Y132" s="80" t="str">
        <f t="shared" si="41"/>
        <v/>
      </c>
      <c r="Z132" s="79"/>
      <c r="AA132" s="80" t="str">
        <f t="shared" si="42"/>
        <v/>
      </c>
      <c r="AB132" s="79"/>
      <c r="AC132" s="80" t="str">
        <f t="shared" si="43"/>
        <v/>
      </c>
      <c r="AD132" s="79"/>
      <c r="AE132" s="80" t="str">
        <f t="shared" si="44"/>
        <v/>
      </c>
      <c r="AF132" s="90"/>
      <c r="AG132" s="80" t="str">
        <f t="shared" si="28"/>
        <v/>
      </c>
      <c r="AH132" s="79"/>
      <c r="AI132" s="80" t="str">
        <f t="shared" si="49"/>
        <v/>
      </c>
      <c r="AJ132" s="79"/>
      <c r="AK132" s="80" t="str">
        <f t="shared" si="29"/>
        <v/>
      </c>
      <c r="AL132" s="79"/>
      <c r="AM132" s="80" t="str">
        <f t="shared" si="45"/>
        <v/>
      </c>
      <c r="AN132" s="79"/>
      <c r="AO132" s="80" t="str">
        <f t="shared" si="19"/>
        <v/>
      </c>
      <c r="AP132" s="79"/>
      <c r="AQ132" s="80" t="str">
        <f t="shared" si="30"/>
        <v/>
      </c>
      <c r="AR132" s="79"/>
      <c r="AS132" s="80" t="str">
        <f t="shared" si="31"/>
        <v/>
      </c>
      <c r="AT132" s="79"/>
      <c r="AU132" s="80" t="str">
        <f t="shared" si="19"/>
        <v/>
      </c>
      <c r="AV132" s="79"/>
      <c r="AW132" s="80" t="str">
        <f t="shared" si="46"/>
        <v/>
      </c>
      <c r="AX132" s="79"/>
      <c r="AY132" s="80" t="str">
        <f t="shared" si="47"/>
        <v/>
      </c>
      <c r="AZ132" s="79"/>
      <c r="BA132" s="80" t="str">
        <f t="shared" si="48"/>
        <v/>
      </c>
    </row>
    <row r="133" spans="1:54" ht="20" customHeight="1" x14ac:dyDescent="0.2">
      <c r="A133" s="178"/>
      <c r="B133" s="71"/>
      <c r="C133" s="72"/>
      <c r="D133" s="73" t="s">
        <v>38</v>
      </c>
      <c r="E133" s="74" t="s">
        <v>439</v>
      </c>
      <c r="F133" s="74" t="s">
        <v>440</v>
      </c>
      <c r="G133" s="73">
        <v>1998</v>
      </c>
      <c r="H133" s="75">
        <v>213</v>
      </c>
      <c r="I133" s="87">
        <v>6</v>
      </c>
      <c r="J133" s="88" t="s">
        <v>90</v>
      </c>
      <c r="K133" s="89"/>
      <c r="L133" s="79"/>
      <c r="M133" s="80" t="str">
        <f t="shared" si="23"/>
        <v/>
      </c>
      <c r="N133" s="96">
        <v>4</v>
      </c>
      <c r="O133" s="97">
        <f t="shared" si="24"/>
        <v>66.666666666666657</v>
      </c>
      <c r="P133" s="79"/>
      <c r="Q133" s="80" t="str">
        <f t="shared" si="25"/>
        <v/>
      </c>
      <c r="R133" s="79"/>
      <c r="S133" s="80" t="str">
        <f t="shared" si="26"/>
        <v/>
      </c>
      <c r="T133" s="79"/>
      <c r="U133" s="80" t="str">
        <f t="shared" si="56"/>
        <v/>
      </c>
      <c r="V133" s="90"/>
      <c r="W133" s="80" t="str">
        <f t="shared" si="55"/>
        <v/>
      </c>
      <c r="X133" s="79"/>
      <c r="Y133" s="80" t="str">
        <f t="shared" si="41"/>
        <v/>
      </c>
      <c r="Z133" s="79"/>
      <c r="AA133" s="80" t="str">
        <f t="shared" si="42"/>
        <v/>
      </c>
      <c r="AB133" s="79"/>
      <c r="AC133" s="80" t="str">
        <f t="shared" si="43"/>
        <v/>
      </c>
      <c r="AD133" s="79"/>
      <c r="AE133" s="80" t="str">
        <f t="shared" si="44"/>
        <v/>
      </c>
      <c r="AF133" s="90"/>
      <c r="AG133" s="80" t="str">
        <f t="shared" si="28"/>
        <v/>
      </c>
      <c r="AH133" s="79"/>
      <c r="AI133" s="80" t="str">
        <f t="shared" si="49"/>
        <v/>
      </c>
      <c r="AJ133" s="79"/>
      <c r="AK133" s="80" t="str">
        <f t="shared" si="29"/>
        <v/>
      </c>
      <c r="AL133" s="79"/>
      <c r="AM133" s="80" t="str">
        <f t="shared" si="45"/>
        <v/>
      </c>
      <c r="AN133" s="79"/>
      <c r="AO133" s="80" t="str">
        <f t="shared" si="19"/>
        <v/>
      </c>
      <c r="AP133" s="79"/>
      <c r="AQ133" s="80" t="str">
        <f t="shared" si="30"/>
        <v/>
      </c>
      <c r="AR133" s="79"/>
      <c r="AS133" s="80" t="str">
        <f t="shared" si="31"/>
        <v/>
      </c>
      <c r="AT133" s="79"/>
      <c r="AU133" s="80" t="str">
        <f t="shared" si="19"/>
        <v/>
      </c>
      <c r="AV133" s="79"/>
      <c r="AW133" s="80" t="str">
        <f t="shared" si="46"/>
        <v/>
      </c>
      <c r="AX133" s="79"/>
      <c r="AY133" s="80" t="str">
        <f t="shared" si="47"/>
        <v/>
      </c>
      <c r="AZ133" s="79"/>
      <c r="BA133" s="80" t="str">
        <f t="shared" si="48"/>
        <v/>
      </c>
      <c r="BB133" s="1" t="s">
        <v>441</v>
      </c>
    </row>
    <row r="134" spans="1:54" ht="20" customHeight="1" x14ac:dyDescent="0.2">
      <c r="A134" s="178"/>
      <c r="B134" s="71"/>
      <c r="C134" s="72"/>
      <c r="D134" s="73" t="s">
        <v>38</v>
      </c>
      <c r="E134" s="74" t="s">
        <v>442</v>
      </c>
      <c r="F134" s="74" t="s">
        <v>443</v>
      </c>
      <c r="G134" s="73">
        <v>2001</v>
      </c>
      <c r="H134" s="75">
        <v>192</v>
      </c>
      <c r="I134" s="87">
        <v>19</v>
      </c>
      <c r="J134" s="88" t="s">
        <v>90</v>
      </c>
      <c r="K134" s="89" t="s">
        <v>63</v>
      </c>
      <c r="L134" s="79"/>
      <c r="M134" s="80" t="str">
        <f t="shared" si="23"/>
        <v/>
      </c>
      <c r="N134" s="96">
        <v>1</v>
      </c>
      <c r="O134" s="97">
        <f t="shared" si="24"/>
        <v>5.2631578947368416</v>
      </c>
      <c r="P134" s="79"/>
      <c r="Q134" s="80" t="str">
        <f t="shared" si="25"/>
        <v/>
      </c>
      <c r="R134" s="79"/>
      <c r="S134" s="80" t="str">
        <f t="shared" si="26"/>
        <v/>
      </c>
      <c r="T134" s="79"/>
      <c r="U134" s="80" t="str">
        <f t="shared" si="56"/>
        <v/>
      </c>
      <c r="V134" s="90"/>
      <c r="W134" s="80" t="str">
        <f t="shared" si="55"/>
        <v/>
      </c>
      <c r="X134" s="79"/>
      <c r="Y134" s="80" t="str">
        <f>IF((ISERROR((X134/$I134)*100)), "", IF(AND(NOT(ISERROR((X134/$I134)*100)),((X134/$I134)*100) &lt;&gt; 0), (X134/$I134)*100, ""))</f>
        <v/>
      </c>
      <c r="Z134" s="79"/>
      <c r="AA134" s="80" t="str">
        <f>IF((ISERROR((Z134/$I134)*100)), "", IF(AND(NOT(ISERROR((Z134/$I134)*100)),((Z134/$I134)*100) &lt;&gt; 0), (Z134/$I134)*100, ""))</f>
        <v/>
      </c>
      <c r="AB134" s="79"/>
      <c r="AC134" s="80" t="str">
        <f>IF((ISERROR((AB134/$I134)*100)), "", IF(AND(NOT(ISERROR((AB134/$I134)*100)),((AB134/$I134)*100) &lt;&gt; 0), (AB134/$I134)*100, ""))</f>
        <v/>
      </c>
      <c r="AD134" s="79"/>
      <c r="AE134" s="80" t="str">
        <f>IF((ISERROR((AD134/$I134)*100)), "", IF(AND(NOT(ISERROR((AD134/$I134)*100)),((AD134/$I134)*100) &lt;&gt; 0), (AD134/$I134)*100, ""))</f>
        <v/>
      </c>
      <c r="AF134" s="90"/>
      <c r="AG134" s="80" t="str">
        <f t="shared" si="28"/>
        <v/>
      </c>
      <c r="AH134" s="79">
        <v>2</v>
      </c>
      <c r="AI134" s="80">
        <f>IF((ISERROR((AH134/$I134)*100)), "", IF(AND(NOT(ISERROR((AH134/$I134)*100)),((AH134/$I134)*100) &lt;&gt; 0), (AH134/$I134)*100, ""))</f>
        <v>10.526315789473683</v>
      </c>
      <c r="AJ134" s="79"/>
      <c r="AK134" s="80" t="str">
        <f t="shared" si="29"/>
        <v/>
      </c>
      <c r="AL134" s="79"/>
      <c r="AM134" s="80" t="str">
        <f>IF((ISERROR((AL134/$I134)*100)), "", IF(AND(NOT(ISERROR((AL134/$I134)*100)),((AL134/$I134)*100) &lt;&gt; 0), (AL134/$I134)*100, ""))</f>
        <v/>
      </c>
      <c r="AN134" s="79"/>
      <c r="AO134" s="80" t="str">
        <f>IF((ISERROR((AN134/$I134)*100)), "", IF(AND(NOT(ISERROR((AN134/$I134)*100)),((AN134/$I134)*100) &lt;&gt; 0), (AN134/$I134)*100, ""))</f>
        <v/>
      </c>
      <c r="AP134" s="79"/>
      <c r="AQ134" s="80" t="str">
        <f t="shared" si="30"/>
        <v/>
      </c>
      <c r="AR134" s="79"/>
      <c r="AS134" s="80" t="str">
        <f t="shared" si="31"/>
        <v/>
      </c>
      <c r="AT134" s="79"/>
      <c r="AU134" s="80" t="str">
        <f t="shared" si="19"/>
        <v/>
      </c>
      <c r="AV134" s="79"/>
      <c r="AW134" s="80" t="str">
        <f t="shared" si="46"/>
        <v/>
      </c>
      <c r="AX134" s="79"/>
      <c r="AY134" s="80" t="str">
        <f t="shared" si="47"/>
        <v/>
      </c>
      <c r="AZ134" s="79"/>
      <c r="BA134" s="80" t="str">
        <f t="shared" si="48"/>
        <v/>
      </c>
      <c r="BB134" s="1" t="s">
        <v>444</v>
      </c>
    </row>
    <row r="135" spans="1:54" ht="20" customHeight="1" x14ac:dyDescent="0.2">
      <c r="A135" s="184"/>
      <c r="B135" s="84"/>
      <c r="C135" s="73"/>
      <c r="D135" s="73" t="s">
        <v>38</v>
      </c>
      <c r="E135" s="74" t="s">
        <v>445</v>
      </c>
      <c r="F135" s="74" t="s">
        <v>446</v>
      </c>
      <c r="G135" s="73">
        <v>2003</v>
      </c>
      <c r="H135" s="75"/>
      <c r="I135" s="87"/>
      <c r="J135" s="88" t="s">
        <v>90</v>
      </c>
      <c r="K135" s="89" t="s">
        <v>63</v>
      </c>
      <c r="L135" s="79"/>
      <c r="M135" s="80"/>
      <c r="N135" s="79"/>
      <c r="O135" s="80"/>
      <c r="P135" s="79"/>
      <c r="Q135" s="80"/>
      <c r="R135" s="79"/>
      <c r="S135" s="80"/>
      <c r="T135" s="79"/>
      <c r="U135" s="80"/>
      <c r="V135" s="90"/>
      <c r="W135" s="80"/>
      <c r="X135" s="79"/>
      <c r="Y135" s="80"/>
      <c r="Z135" s="79"/>
      <c r="AA135" s="80"/>
      <c r="AB135" s="79"/>
      <c r="AC135" s="80"/>
      <c r="AD135" s="79"/>
      <c r="AE135" s="80"/>
      <c r="AF135" s="90"/>
      <c r="AG135" s="80"/>
      <c r="AH135" s="79"/>
      <c r="AI135" s="80"/>
      <c r="AJ135" s="79"/>
      <c r="AK135" s="80"/>
      <c r="AL135" s="79"/>
      <c r="AM135" s="80"/>
      <c r="AN135" s="79"/>
      <c r="AO135" s="80"/>
      <c r="AP135" s="79"/>
      <c r="AQ135" s="80"/>
      <c r="AR135" s="79"/>
      <c r="AS135" s="80"/>
      <c r="AT135" s="79"/>
      <c r="AU135" s="80"/>
      <c r="AV135" s="79"/>
      <c r="AW135" s="80"/>
      <c r="AX135" s="79"/>
      <c r="AY135" s="80"/>
      <c r="AZ135" s="79"/>
      <c r="BA135" s="80"/>
    </row>
    <row r="136" spans="1:54" ht="20" customHeight="1" x14ac:dyDescent="0.2">
      <c r="A136" s="184"/>
      <c r="B136" s="84"/>
      <c r="C136" s="73"/>
      <c r="D136" s="73" t="s">
        <v>38</v>
      </c>
      <c r="E136" s="74" t="s">
        <v>447</v>
      </c>
      <c r="F136" s="74" t="s">
        <v>448</v>
      </c>
      <c r="G136" s="73">
        <v>2006</v>
      </c>
      <c r="H136" s="75"/>
      <c r="I136" s="87">
        <v>33</v>
      </c>
      <c r="J136" s="88" t="s">
        <v>348</v>
      </c>
      <c r="K136" s="89" t="s">
        <v>76</v>
      </c>
      <c r="L136" s="79"/>
      <c r="M136" s="80"/>
      <c r="N136" s="79"/>
      <c r="O136" s="80"/>
      <c r="P136" s="79"/>
      <c r="Q136" s="80"/>
      <c r="R136" s="79"/>
      <c r="S136" s="80"/>
      <c r="T136" s="79"/>
      <c r="U136" s="80"/>
      <c r="V136" s="90"/>
      <c r="W136" s="80"/>
      <c r="X136" s="79"/>
      <c r="Y136" s="80"/>
      <c r="Z136" s="79"/>
      <c r="AA136" s="80"/>
      <c r="AB136" s="79"/>
      <c r="AC136" s="80"/>
      <c r="AD136" s="79"/>
      <c r="AE136" s="80"/>
      <c r="AF136" s="90"/>
      <c r="AG136" s="80"/>
      <c r="AH136" s="79"/>
      <c r="AI136" s="80"/>
      <c r="AJ136" s="79"/>
      <c r="AK136" s="80"/>
      <c r="AL136" s="79"/>
      <c r="AM136" s="80"/>
      <c r="AN136" s="79"/>
      <c r="AO136" s="80"/>
      <c r="AP136" s="79"/>
      <c r="AQ136" s="80"/>
      <c r="AR136" s="79"/>
      <c r="AS136" s="80"/>
      <c r="AT136" s="79"/>
      <c r="AU136" s="80"/>
      <c r="AV136" s="79"/>
      <c r="AW136" s="80"/>
      <c r="AX136" s="79"/>
      <c r="AY136" s="80"/>
      <c r="AZ136" s="79"/>
      <c r="BA136" s="80"/>
    </row>
    <row r="137" spans="1:54" ht="20" customHeight="1" x14ac:dyDescent="0.2">
      <c r="A137" s="184"/>
      <c r="B137" s="84"/>
      <c r="C137" s="73"/>
      <c r="D137" s="73" t="s">
        <v>38</v>
      </c>
      <c r="E137" s="74" t="s">
        <v>449</v>
      </c>
      <c r="F137" s="74" t="s">
        <v>450</v>
      </c>
      <c r="G137" s="73">
        <v>2003</v>
      </c>
      <c r="H137" s="75"/>
      <c r="I137" s="87"/>
      <c r="J137" s="88"/>
      <c r="K137" s="89"/>
      <c r="L137" s="79"/>
      <c r="M137" s="80"/>
      <c r="N137" s="79"/>
      <c r="O137" s="80"/>
      <c r="P137" s="79"/>
      <c r="Q137" s="80"/>
      <c r="R137" s="79"/>
      <c r="S137" s="80"/>
      <c r="T137" s="79"/>
      <c r="U137" s="80"/>
      <c r="V137" s="90"/>
      <c r="W137" s="80"/>
      <c r="X137" s="79"/>
      <c r="Y137" s="80"/>
      <c r="Z137" s="79"/>
      <c r="AA137" s="80"/>
      <c r="AB137" s="79"/>
      <c r="AC137" s="80"/>
      <c r="AD137" s="79"/>
      <c r="AE137" s="80"/>
      <c r="AF137" s="90"/>
      <c r="AG137" s="80"/>
      <c r="AH137" s="79"/>
      <c r="AI137" s="80"/>
      <c r="AJ137" s="79"/>
      <c r="AK137" s="80"/>
      <c r="AL137" s="79"/>
      <c r="AM137" s="80"/>
      <c r="AN137" s="79"/>
      <c r="AO137" s="80"/>
      <c r="AP137" s="79"/>
      <c r="AQ137" s="80"/>
      <c r="AR137" s="79"/>
      <c r="AS137" s="80"/>
      <c r="AT137" s="79"/>
      <c r="AU137" s="80"/>
      <c r="AV137" s="79"/>
      <c r="AW137" s="80"/>
      <c r="AX137" s="79"/>
      <c r="AY137" s="80"/>
      <c r="AZ137" s="79"/>
      <c r="BA137" s="80"/>
    </row>
    <row r="138" spans="1:54" ht="20" customHeight="1" x14ac:dyDescent="0.2">
      <c r="A138" s="178"/>
      <c r="B138" s="84"/>
      <c r="C138" s="72"/>
      <c r="D138" s="73"/>
      <c r="E138" s="74" t="s">
        <v>451</v>
      </c>
      <c r="F138" s="74" t="s">
        <v>529</v>
      </c>
      <c r="G138" s="73">
        <v>1999</v>
      </c>
      <c r="H138" s="75"/>
      <c r="I138" s="87">
        <v>30</v>
      </c>
      <c r="J138" s="88" t="s">
        <v>453</v>
      </c>
      <c r="K138" s="89" t="s">
        <v>454</v>
      </c>
      <c r="L138" s="79"/>
      <c r="M138" s="80"/>
      <c r="N138" s="79"/>
      <c r="O138" s="80"/>
      <c r="P138" s="79"/>
      <c r="Q138" s="80"/>
      <c r="R138" s="79"/>
      <c r="S138" s="80"/>
      <c r="T138" s="79"/>
      <c r="U138" s="80"/>
      <c r="V138" s="90"/>
      <c r="W138" s="80"/>
      <c r="X138" s="79"/>
      <c r="Y138" s="80"/>
      <c r="Z138" s="79"/>
      <c r="AA138" s="80"/>
      <c r="AB138" s="79"/>
      <c r="AC138" s="80"/>
      <c r="AD138" s="79"/>
      <c r="AE138" s="80"/>
      <c r="AF138" s="90"/>
      <c r="AG138" s="80"/>
      <c r="AH138" s="79"/>
      <c r="AI138" s="80"/>
      <c r="AJ138" s="79"/>
      <c r="AK138" s="80"/>
      <c r="AL138" s="79"/>
      <c r="AM138" s="80"/>
      <c r="AN138" s="79"/>
      <c r="AO138" s="80"/>
      <c r="AP138" s="79"/>
      <c r="AQ138" s="80"/>
      <c r="AR138" s="79"/>
      <c r="AS138" s="80"/>
      <c r="AT138" s="79"/>
      <c r="AU138" s="80"/>
      <c r="AV138" s="79"/>
      <c r="AW138" s="80"/>
      <c r="AX138" s="79"/>
      <c r="AY138" s="80"/>
      <c r="AZ138" s="79"/>
      <c r="BA138" s="80"/>
      <c r="BB138" s="1" t="s">
        <v>455</v>
      </c>
    </row>
    <row r="139" spans="1:54" ht="20" customHeight="1" x14ac:dyDescent="0.2">
      <c r="A139" s="178"/>
      <c r="B139" s="71"/>
      <c r="C139" s="72"/>
      <c r="D139" s="73" t="s">
        <v>38</v>
      </c>
      <c r="E139" s="74" t="s">
        <v>456</v>
      </c>
      <c r="F139" s="74" t="s">
        <v>457</v>
      </c>
      <c r="G139" s="73">
        <v>2007</v>
      </c>
      <c r="H139" s="75">
        <v>240</v>
      </c>
      <c r="I139" s="87">
        <v>53</v>
      </c>
      <c r="J139" s="88" t="s">
        <v>352</v>
      </c>
      <c r="K139" s="89" t="s">
        <v>63</v>
      </c>
      <c r="L139" s="79">
        <v>1</v>
      </c>
      <c r="M139" s="80">
        <f t="shared" ref="M139:M152" si="57">IF((ISERROR((L139/$I139)*100)), "", IF(AND(NOT(ISERROR((L139/$I139)*100)),((L139/$I139)*100) &lt;&gt; 0), (L139/$I139)*100, ""))</f>
        <v>1.8867924528301887</v>
      </c>
      <c r="N139" s="79"/>
      <c r="O139" s="80" t="str">
        <f t="shared" ref="O139:O152" si="58">IF((ISERROR((N139/$I139)*100)), "", IF(AND(NOT(ISERROR((N139/$I139)*100)),((N139/$I139)*100) &lt;&gt; 0), (N139/$I139)*100, ""))</f>
        <v/>
      </c>
      <c r="P139" s="79"/>
      <c r="Q139" s="80" t="str">
        <f t="shared" ref="Q139:Q152" si="59">IF((ISERROR((P139/$I139)*100)), "", IF(AND(NOT(ISERROR((P139/$I139)*100)),((P139/$I139)*100) &lt;&gt; 0), (P139/$I139)*100, ""))</f>
        <v/>
      </c>
      <c r="R139" s="79"/>
      <c r="S139" s="80" t="str">
        <f t="shared" ref="S139:S152" si="60">IF((ISERROR((R139/$I139)*100)), "", IF(AND(NOT(ISERROR((R139/$I139)*100)),((R139/$I139)*100) &lt;&gt; 0), (R139/$I139)*100, ""))</f>
        <v/>
      </c>
      <c r="T139" s="79"/>
      <c r="U139" s="80" t="str">
        <f t="shared" ref="U139:U152" si="61">IF((ISERROR((T139/$I139)*100)), "", IF(AND(NOT(ISERROR((T139/$I139)*100)),((T139/$I139)*100) &lt;&gt; 0), (T139/$I139)*100, ""))</f>
        <v/>
      </c>
      <c r="V139" s="90">
        <v>7</v>
      </c>
      <c r="W139" s="80">
        <f t="shared" ref="W139:W152" si="62">IF((ISERROR((V139/$I139)*100)), "", IF(AND(NOT(ISERROR((V139/$I139)*100)),((V139/$I139)*100) &lt;&gt; 0), (V139/$I139)*100, ""))</f>
        <v>13.20754716981132</v>
      </c>
      <c r="X139" s="79"/>
      <c r="Y139" s="80" t="str">
        <f>IF((ISERROR((X139/$I139)*100)), "", IF(AND(NOT(ISERROR((X139/$I139)*100)),((X139/$I139)*100) &lt;&gt; 0), (X139/$I139)*100, ""))</f>
        <v/>
      </c>
      <c r="Z139" s="79"/>
      <c r="AA139" s="80" t="str">
        <f>IF((ISERROR((Z139/$I139)*100)), "", IF(AND(NOT(ISERROR((Z139/$I139)*100)),((Z139/$I139)*100) &lt;&gt; 0), (Z139/$I139)*100, ""))</f>
        <v/>
      </c>
      <c r="AB139" s="79"/>
      <c r="AC139" s="80" t="str">
        <f>IF((ISERROR((AB139/$I139)*100)), "", IF(AND(NOT(ISERROR((AB139/$I139)*100)),((AB139/$I139)*100) &lt;&gt; 0), (AB139/$I139)*100, ""))</f>
        <v/>
      </c>
      <c r="AD139" s="79"/>
      <c r="AE139" s="80" t="str">
        <f>IF((ISERROR((AD139/$I139)*100)), "", IF(AND(NOT(ISERROR((AD139/$I139)*100)),((AD139/$I139)*100) &lt;&gt; 0), (AD139/$I139)*100, ""))</f>
        <v/>
      </c>
      <c r="AF139" s="90"/>
      <c r="AG139" s="80" t="str">
        <f t="shared" ref="AG139:AG152" si="63">IF((ISERROR((AF139/$I139)*100)), "", IF(AND(NOT(ISERROR((AF139/$I139)*100)),((AF139/$I139)*100) &lt;&gt; 0), (AF139/$I139)*100, ""))</f>
        <v/>
      </c>
      <c r="AH139" s="79">
        <v>3</v>
      </c>
      <c r="AI139" s="80">
        <f>IF((ISERROR((AH139/$I139)*100)), "", IF(AND(NOT(ISERROR((AH139/$I139)*100)),((AH139/$I139)*100) &lt;&gt; 0), (AH139/$I139)*100, ""))</f>
        <v>5.6603773584905666</v>
      </c>
      <c r="AJ139" s="79"/>
      <c r="AK139" s="80" t="str">
        <f t="shared" ref="AK139:AK152" si="64">IF((ISERROR((AJ139/$I139)*100)), "", IF(AND(NOT(ISERROR((AJ139/$I139)*100)),((AJ139/$I139)*100) &lt;&gt; 0), (AJ139/$I139)*100, ""))</f>
        <v/>
      </c>
      <c r="AL139" s="79"/>
      <c r="AM139" s="80" t="str">
        <f>IF((ISERROR((AL139/$I139)*100)), "", IF(AND(NOT(ISERROR((AL139/$I139)*100)),((AL139/$I139)*100) &lt;&gt; 0), (AL139/$I139)*100, ""))</f>
        <v/>
      </c>
      <c r="AN139" s="79"/>
      <c r="AO139" s="80" t="str">
        <f>IF((ISERROR((AN139/$I139)*100)), "", IF(AND(NOT(ISERROR((AN139/$I139)*100)),((AN139/$I139)*100) &lt;&gt; 0), (AN139/$I139)*100, ""))</f>
        <v/>
      </c>
      <c r="AP139" s="79">
        <v>2</v>
      </c>
      <c r="AQ139" s="80">
        <f t="shared" ref="AQ139:AQ152" si="65">IF((ISERROR((AP139/$I139)*100)), "", IF(AND(NOT(ISERROR((AP139/$I139)*100)),((AP139/$I139)*100) &lt;&gt; 0), (AP139/$I139)*100, ""))</f>
        <v>3.7735849056603774</v>
      </c>
      <c r="AR139" s="79"/>
      <c r="AS139" s="80" t="str">
        <f t="shared" ref="AS139:AS152" si="66">IF((ISERROR((AR139/$I139)*100)), "", IF(AND(NOT(ISERROR((AR139/$I139)*100)),((AR139/$I139)*100) &lt;&gt; 0), (AR139/$I139)*100, ""))</f>
        <v/>
      </c>
      <c r="AT139" s="79"/>
      <c r="AU139" s="80" t="str">
        <f t="shared" si="19"/>
        <v/>
      </c>
      <c r="AV139" s="79"/>
      <c r="AW139" s="80" t="str">
        <f t="shared" si="46"/>
        <v/>
      </c>
      <c r="AX139" s="79">
        <v>3</v>
      </c>
      <c r="AY139" s="80">
        <f t="shared" si="47"/>
        <v>5.6603773584905666</v>
      </c>
      <c r="AZ139" s="79"/>
      <c r="BA139" s="80" t="str">
        <f t="shared" si="48"/>
        <v/>
      </c>
      <c r="BB139" s="1" t="s">
        <v>458</v>
      </c>
    </row>
    <row r="140" spans="1:54" ht="20" customHeight="1" x14ac:dyDescent="0.2">
      <c r="A140" s="178"/>
      <c r="B140" s="71"/>
      <c r="C140" s="72"/>
      <c r="D140" s="73" t="s">
        <v>38</v>
      </c>
      <c r="E140" s="74" t="s">
        <v>459</v>
      </c>
      <c r="F140" s="74" t="s">
        <v>460</v>
      </c>
      <c r="G140" s="73">
        <v>2011</v>
      </c>
      <c r="H140" s="75">
        <v>42</v>
      </c>
      <c r="I140" s="87">
        <v>51</v>
      </c>
      <c r="J140" s="88" t="s">
        <v>461</v>
      </c>
      <c r="K140" s="89" t="s">
        <v>462</v>
      </c>
      <c r="L140" s="79"/>
      <c r="M140" s="80" t="str">
        <f t="shared" si="57"/>
        <v/>
      </c>
      <c r="N140" s="79"/>
      <c r="O140" s="80" t="str">
        <f t="shared" si="58"/>
        <v/>
      </c>
      <c r="P140" s="79"/>
      <c r="Q140" s="80" t="str">
        <f t="shared" si="59"/>
        <v/>
      </c>
      <c r="R140" s="79"/>
      <c r="S140" s="80" t="str">
        <f t="shared" si="60"/>
        <v/>
      </c>
      <c r="T140" s="79"/>
      <c r="U140" s="80" t="str">
        <f t="shared" si="61"/>
        <v/>
      </c>
      <c r="V140" s="104">
        <v>4</v>
      </c>
      <c r="W140" s="97">
        <f t="shared" si="62"/>
        <v>7.8431372549019605</v>
      </c>
      <c r="X140" s="79"/>
      <c r="Y140" s="80" t="str">
        <f t="shared" si="41"/>
        <v/>
      </c>
      <c r="Z140" s="79"/>
      <c r="AA140" s="80" t="str">
        <f t="shared" si="42"/>
        <v/>
      </c>
      <c r="AB140" s="79"/>
      <c r="AC140" s="80" t="str">
        <f t="shared" si="43"/>
        <v/>
      </c>
      <c r="AD140" s="96" t="s">
        <v>463</v>
      </c>
      <c r="AE140" s="97" t="str">
        <f t="shared" si="44"/>
        <v/>
      </c>
      <c r="AF140" s="90"/>
      <c r="AG140" s="80" t="str">
        <f t="shared" si="63"/>
        <v/>
      </c>
      <c r="AH140" s="96">
        <v>21</v>
      </c>
      <c r="AI140" s="97">
        <f t="shared" si="49"/>
        <v>41.17647058823529</v>
      </c>
      <c r="AJ140" s="79"/>
      <c r="AK140" s="80" t="str">
        <f t="shared" si="64"/>
        <v/>
      </c>
      <c r="AL140" s="79"/>
      <c r="AM140" s="80" t="str">
        <f t="shared" si="45"/>
        <v/>
      </c>
      <c r="AN140" s="79"/>
      <c r="AO140" s="80" t="str">
        <f t="shared" si="19"/>
        <v/>
      </c>
      <c r="AP140" s="79"/>
      <c r="AQ140" s="80" t="str">
        <f t="shared" si="65"/>
        <v/>
      </c>
      <c r="AR140" s="79"/>
      <c r="AS140" s="80" t="str">
        <f t="shared" si="66"/>
        <v/>
      </c>
      <c r="AT140" s="96">
        <v>1</v>
      </c>
      <c r="AU140" s="97">
        <f t="shared" si="19"/>
        <v>1.9607843137254901</v>
      </c>
      <c r="AV140" s="79"/>
      <c r="AW140" s="80" t="str">
        <f t="shared" si="46"/>
        <v/>
      </c>
      <c r="AX140" s="79"/>
      <c r="AY140" s="80" t="str">
        <f t="shared" si="47"/>
        <v/>
      </c>
      <c r="AZ140" s="79"/>
      <c r="BA140" s="80" t="str">
        <f t="shared" si="48"/>
        <v/>
      </c>
      <c r="BB140" s="1" t="s">
        <v>464</v>
      </c>
    </row>
    <row r="141" spans="1:54" ht="20" customHeight="1" x14ac:dyDescent="0.2">
      <c r="A141" s="178"/>
      <c r="B141" s="71"/>
      <c r="C141" s="72"/>
      <c r="D141" s="73" t="s">
        <v>38</v>
      </c>
      <c r="E141" s="74" t="s">
        <v>465</v>
      </c>
      <c r="F141" s="74" t="s">
        <v>466</v>
      </c>
      <c r="G141" s="73">
        <v>2010</v>
      </c>
      <c r="H141" s="75"/>
      <c r="I141" s="87">
        <v>53</v>
      </c>
      <c r="J141" s="99" t="s">
        <v>467</v>
      </c>
      <c r="K141" s="89" t="s">
        <v>468</v>
      </c>
      <c r="L141" s="79"/>
      <c r="M141" s="80" t="str">
        <f t="shared" si="57"/>
        <v/>
      </c>
      <c r="N141" s="79"/>
      <c r="O141" s="80" t="str">
        <f t="shared" si="58"/>
        <v/>
      </c>
      <c r="P141" s="79"/>
      <c r="Q141" s="80" t="str">
        <f t="shared" si="59"/>
        <v/>
      </c>
      <c r="R141" s="79"/>
      <c r="S141" s="80" t="str">
        <f t="shared" si="60"/>
        <v/>
      </c>
      <c r="T141" s="79">
        <v>15</v>
      </c>
      <c r="U141" s="80">
        <f t="shared" si="61"/>
        <v>28.30188679245283</v>
      </c>
      <c r="V141" s="90">
        <v>15</v>
      </c>
      <c r="W141" s="80">
        <f t="shared" si="62"/>
        <v>28.30188679245283</v>
      </c>
      <c r="X141" s="79"/>
      <c r="Y141" s="80" t="str">
        <f>IF((ISERROR((X141/$I141)*100)), "", IF(AND(NOT(ISERROR((X141/$I141)*100)),((X141/$I141)*100) &lt;&gt; 0), (X141/$I141)*100, ""))</f>
        <v/>
      </c>
      <c r="Z141" s="79"/>
      <c r="AA141" s="80" t="str">
        <f>IF((ISERROR((Z141/$I141)*100)), "", IF(AND(NOT(ISERROR((Z141/$I141)*100)),((Z141/$I141)*100) &lt;&gt; 0), (Z141/$I141)*100, ""))</f>
        <v/>
      </c>
      <c r="AB141" s="79"/>
      <c r="AC141" s="80" t="str">
        <f>IF((ISERROR((AB141/$I141)*100)), "", IF(AND(NOT(ISERROR((AB141/$I141)*100)),((AB141/$I141)*100) &lt;&gt; 0), (AB141/$I141)*100, ""))</f>
        <v/>
      </c>
      <c r="AD141" s="79"/>
      <c r="AE141" s="80" t="str">
        <f>IF((ISERROR((AD141/$I141)*100)), "", IF(AND(NOT(ISERROR((AD141/$I141)*100)),((AD141/$I141)*100) &lt;&gt; 0), (AD141/$I141)*100, ""))</f>
        <v/>
      </c>
      <c r="AF141" s="90"/>
      <c r="AG141" s="80" t="str">
        <f t="shared" si="63"/>
        <v/>
      </c>
      <c r="AH141" s="79">
        <v>2</v>
      </c>
      <c r="AI141" s="80">
        <f>IF((ISERROR((AH141/$I141)*100)), "", IF(AND(NOT(ISERROR((AH141/$I141)*100)),((AH141/$I141)*100) &lt;&gt; 0), (AH141/$I141)*100, ""))</f>
        <v>3.7735849056603774</v>
      </c>
      <c r="AJ141" s="79"/>
      <c r="AK141" s="80" t="str">
        <f t="shared" si="64"/>
        <v/>
      </c>
      <c r="AL141" s="79">
        <v>3</v>
      </c>
      <c r="AM141" s="80">
        <f>IF((ISERROR((AL141/$I141)*100)), "", IF(AND(NOT(ISERROR((AL141/$I141)*100)),((AL141/$I141)*100) &lt;&gt; 0), (AL141/$I141)*100, ""))</f>
        <v>5.6603773584905666</v>
      </c>
      <c r="AN141" s="79"/>
      <c r="AO141" s="80" t="str">
        <f>IF((ISERROR((AN141/$I141)*100)), "", IF(AND(NOT(ISERROR((AN141/$I141)*100)),((AN141/$I141)*100) &lt;&gt; 0), (AN141/$I141)*100, ""))</f>
        <v/>
      </c>
      <c r="AP141" s="79">
        <v>9</v>
      </c>
      <c r="AQ141" s="80">
        <f t="shared" si="65"/>
        <v>16.981132075471699</v>
      </c>
      <c r="AR141" s="79"/>
      <c r="AS141" s="80" t="str">
        <f t="shared" si="66"/>
        <v/>
      </c>
      <c r="AT141" s="79">
        <v>2</v>
      </c>
      <c r="AU141" s="80">
        <f t="shared" si="19"/>
        <v>3.7735849056603774</v>
      </c>
      <c r="AV141" s="79"/>
      <c r="AW141" s="80" t="str">
        <f t="shared" si="46"/>
        <v/>
      </c>
      <c r="AX141" s="79"/>
      <c r="AY141" s="80" t="str">
        <f t="shared" si="47"/>
        <v/>
      </c>
      <c r="AZ141" s="79"/>
      <c r="BA141" s="80" t="str">
        <f t="shared" si="48"/>
        <v/>
      </c>
      <c r="BB141" s="1" t="s">
        <v>469</v>
      </c>
    </row>
    <row r="142" spans="1:54" ht="20" customHeight="1" x14ac:dyDescent="0.2">
      <c r="A142" s="178"/>
      <c r="B142" s="71"/>
      <c r="C142" s="72"/>
      <c r="D142" s="73" t="s">
        <v>38</v>
      </c>
      <c r="E142" s="74" t="s">
        <v>470</v>
      </c>
      <c r="F142" s="74" t="s">
        <v>471</v>
      </c>
      <c r="G142" s="73">
        <v>2014</v>
      </c>
      <c r="H142" s="75"/>
      <c r="I142" s="87">
        <v>39</v>
      </c>
      <c r="J142" s="88" t="s">
        <v>62</v>
      </c>
      <c r="K142" s="89" t="s">
        <v>472</v>
      </c>
      <c r="L142" s="79"/>
      <c r="M142" s="80" t="str">
        <f t="shared" si="57"/>
        <v/>
      </c>
      <c r="N142" s="79"/>
      <c r="O142" s="80" t="str">
        <f t="shared" si="58"/>
        <v/>
      </c>
      <c r="P142" s="79"/>
      <c r="Q142" s="80" t="str">
        <f t="shared" si="59"/>
        <v/>
      </c>
      <c r="R142" s="79"/>
      <c r="S142" s="80" t="str">
        <f t="shared" si="60"/>
        <v/>
      </c>
      <c r="T142" s="79">
        <v>1</v>
      </c>
      <c r="U142" s="80">
        <f t="shared" si="61"/>
        <v>2.5641025641025639</v>
      </c>
      <c r="V142" s="90">
        <v>6</v>
      </c>
      <c r="W142" s="80">
        <f t="shared" si="62"/>
        <v>15.384615384615385</v>
      </c>
      <c r="X142" s="79">
        <v>2</v>
      </c>
      <c r="Y142" s="80">
        <f>IF((ISERROR((X142/$I142)*100)), "", IF(AND(NOT(ISERROR((X142/$I142)*100)),((X142/$I142)*100) &lt;&gt; 0), (X142/$I142)*100, ""))</f>
        <v>5.1282051282051277</v>
      </c>
      <c r="Z142" s="79"/>
      <c r="AA142" s="80" t="str">
        <f>IF((ISERROR((Z142/$I142)*100)), "", IF(AND(NOT(ISERROR((Z142/$I142)*100)),((Z142/$I142)*100) &lt;&gt; 0), (Z142/$I142)*100, ""))</f>
        <v/>
      </c>
      <c r="AB142" s="79"/>
      <c r="AC142" s="80"/>
      <c r="AD142" s="79"/>
      <c r="AE142" s="80" t="str">
        <f>IF((ISERROR((AD142/$I142)*100)), "", IF(AND(NOT(ISERROR((AD142/$I142)*100)),((AD142/$I142)*100) &lt;&gt; 0), (AD142/$I142)*100, ""))</f>
        <v/>
      </c>
      <c r="AF142" s="90"/>
      <c r="AG142" s="80" t="str">
        <f t="shared" si="63"/>
        <v/>
      </c>
      <c r="AH142" s="79"/>
      <c r="AI142" s="80" t="str">
        <f>IF((ISERROR((AH142/$I142)*100)), "", IF(AND(NOT(ISERROR((AH142/$I142)*100)),((AH142/$I142)*100) &lt;&gt; 0), (AH142/$I142)*100, ""))</f>
        <v/>
      </c>
      <c r="AJ142" s="79"/>
      <c r="AK142" s="80" t="str">
        <f t="shared" si="64"/>
        <v/>
      </c>
      <c r="AL142" s="79"/>
      <c r="AM142" s="80" t="str">
        <f>IF((ISERROR((AL142/$I142)*100)), "", IF(AND(NOT(ISERROR((AL142/$I142)*100)),((AL142/$I142)*100) &lt;&gt; 0), (AL142/$I142)*100, ""))</f>
        <v/>
      </c>
      <c r="AN142" s="79"/>
      <c r="AO142" s="80" t="str">
        <f>IF((ISERROR((AN142/$I142)*100)), "", IF(AND(NOT(ISERROR((AN142/$I142)*100)),((AN142/$I142)*100) &lt;&gt; 0), (AN142/$I142)*100, ""))</f>
        <v/>
      </c>
      <c r="AP142" s="79"/>
      <c r="AQ142" s="80" t="str">
        <f t="shared" si="65"/>
        <v/>
      </c>
      <c r="AR142" s="79">
        <v>1</v>
      </c>
      <c r="AS142" s="80">
        <f t="shared" si="66"/>
        <v>2.5641025641025639</v>
      </c>
      <c r="AT142" s="79"/>
      <c r="AU142" s="80" t="str">
        <f t="shared" si="19"/>
        <v/>
      </c>
      <c r="AV142" s="79"/>
      <c r="AW142" s="80" t="str">
        <f t="shared" si="46"/>
        <v/>
      </c>
      <c r="AX142" s="79"/>
      <c r="AY142" s="80" t="str">
        <f t="shared" si="47"/>
        <v/>
      </c>
      <c r="AZ142" s="79"/>
      <c r="BA142" s="80" t="str">
        <f t="shared" si="48"/>
        <v/>
      </c>
      <c r="BB142" s="1" t="s">
        <v>473</v>
      </c>
    </row>
    <row r="143" spans="1:54" ht="20" customHeight="1" x14ac:dyDescent="0.2">
      <c r="A143" s="178"/>
      <c r="B143" s="71"/>
      <c r="C143" s="72"/>
      <c r="D143" s="73" t="s">
        <v>38</v>
      </c>
      <c r="E143" s="74" t="s">
        <v>474</v>
      </c>
      <c r="F143" s="74" t="s">
        <v>475</v>
      </c>
      <c r="G143" s="73">
        <v>2010</v>
      </c>
      <c r="H143" s="75"/>
      <c r="I143" s="87">
        <v>789</v>
      </c>
      <c r="J143" s="88" t="s">
        <v>62</v>
      </c>
      <c r="K143" s="89" t="s">
        <v>476</v>
      </c>
      <c r="L143" s="79"/>
      <c r="M143" s="80" t="str">
        <f t="shared" si="57"/>
        <v/>
      </c>
      <c r="N143" s="79"/>
      <c r="O143" s="80" t="str">
        <f t="shared" si="58"/>
        <v/>
      </c>
      <c r="P143" s="79"/>
      <c r="Q143" s="80" t="str">
        <f t="shared" si="59"/>
        <v/>
      </c>
      <c r="R143" s="79"/>
      <c r="S143" s="80" t="str">
        <f t="shared" si="60"/>
        <v/>
      </c>
      <c r="T143" s="79"/>
      <c r="U143" s="80" t="str">
        <f t="shared" si="61"/>
        <v/>
      </c>
      <c r="V143" s="90"/>
      <c r="W143" s="80" t="str">
        <f t="shared" si="62"/>
        <v/>
      </c>
      <c r="X143" s="79"/>
      <c r="Y143" s="80" t="str">
        <f>IF((ISERROR((X143/$I143)*100)), "", IF(AND(NOT(ISERROR((X143/$I143)*100)),((X143/$I143)*100) &lt;&gt; 0), (X143/$I143)*100, ""))</f>
        <v/>
      </c>
      <c r="Z143" s="79"/>
      <c r="AA143" s="80" t="str">
        <f>IF((ISERROR((Z143/$I143)*100)), "", IF(AND(NOT(ISERROR((Z143/$I143)*100)),((Z143/$I143)*100) &lt;&gt; 0), (Z143/$I143)*100, ""))</f>
        <v/>
      </c>
      <c r="AB143" s="79"/>
      <c r="AC143" s="80" t="str">
        <f>IF((ISERROR((AB143/$I143)*100)), "", IF(AND(NOT(ISERROR((AB143/$I143)*100)),((AB143/$I143)*100) &lt;&gt; 0), (AB143/$I143)*100, ""))</f>
        <v/>
      </c>
      <c r="AD143" s="79"/>
      <c r="AE143" s="80" t="str">
        <f>IF((ISERROR((AD143/$I143)*100)), "", IF(AND(NOT(ISERROR((AD143/$I143)*100)),((AD143/$I143)*100) &lt;&gt; 0), (AD143/$I143)*100, ""))</f>
        <v/>
      </c>
      <c r="AF143" s="90">
        <v>43</v>
      </c>
      <c r="AG143" s="80">
        <f t="shared" si="63"/>
        <v>5.4499366286438535</v>
      </c>
      <c r="AH143" s="79"/>
      <c r="AI143" s="80" t="str">
        <f>IF((ISERROR((AH143/$I143)*100)), "", IF(AND(NOT(ISERROR((AH143/$I143)*100)),((AH143/$I143)*100) &lt;&gt; 0), (AH143/$I143)*100, ""))</f>
        <v/>
      </c>
      <c r="AJ143" s="79"/>
      <c r="AK143" s="80" t="str">
        <f t="shared" si="64"/>
        <v/>
      </c>
      <c r="AL143" s="79"/>
      <c r="AM143" s="80" t="str">
        <f>IF((ISERROR((AL143/$I143)*100)), "", IF(AND(NOT(ISERROR((AL143/$I143)*100)),((AL143/$I143)*100) &lt;&gt; 0), (AL143/$I143)*100, ""))</f>
        <v/>
      </c>
      <c r="AN143" s="79"/>
      <c r="AO143" s="80" t="str">
        <f>IF((ISERROR((AN143/$I143)*100)), "", IF(AND(NOT(ISERROR((AN143/$I143)*100)),((AN143/$I143)*100) &lt;&gt; 0), (AN143/$I143)*100, ""))</f>
        <v/>
      </c>
      <c r="AP143" s="79"/>
      <c r="AQ143" s="80" t="str">
        <f t="shared" si="65"/>
        <v/>
      </c>
      <c r="AR143" s="79"/>
      <c r="AS143" s="80" t="str">
        <f t="shared" si="66"/>
        <v/>
      </c>
      <c r="AT143" s="79"/>
      <c r="AU143" s="80" t="str">
        <f t="shared" si="19"/>
        <v/>
      </c>
      <c r="AV143" s="79"/>
      <c r="AW143" s="80" t="str">
        <f t="shared" si="46"/>
        <v/>
      </c>
      <c r="AX143" s="79"/>
      <c r="AY143" s="80" t="str">
        <f t="shared" si="47"/>
        <v/>
      </c>
      <c r="AZ143" s="79"/>
      <c r="BA143" s="80" t="str">
        <f t="shared" si="48"/>
        <v/>
      </c>
      <c r="BB143" s="1" t="s">
        <v>477</v>
      </c>
    </row>
    <row r="144" spans="1:54" ht="20" customHeight="1" x14ac:dyDescent="0.2">
      <c r="A144" s="184"/>
      <c r="B144" s="84"/>
      <c r="C144" s="73"/>
      <c r="D144" s="73" t="s">
        <v>38</v>
      </c>
      <c r="E144" s="74" t="s">
        <v>478</v>
      </c>
      <c r="F144" s="74" t="s">
        <v>479</v>
      </c>
      <c r="G144" s="73">
        <v>2007</v>
      </c>
      <c r="H144" s="75"/>
      <c r="I144" s="87">
        <v>171</v>
      </c>
      <c r="J144" s="88"/>
      <c r="K144" s="89" t="s">
        <v>188</v>
      </c>
      <c r="L144" s="79"/>
      <c r="M144" s="80"/>
      <c r="N144" s="79"/>
      <c r="O144" s="80"/>
      <c r="P144" s="79"/>
      <c r="Q144" s="80"/>
      <c r="R144" s="79"/>
      <c r="S144" s="80"/>
      <c r="T144" s="79"/>
      <c r="U144" s="80"/>
      <c r="V144" s="90"/>
      <c r="W144" s="80"/>
      <c r="X144" s="79"/>
      <c r="Y144" s="80"/>
      <c r="Z144" s="79"/>
      <c r="AA144" s="80"/>
      <c r="AB144" s="79"/>
      <c r="AC144" s="80"/>
      <c r="AD144" s="79"/>
      <c r="AE144" s="80"/>
      <c r="AF144" s="90"/>
      <c r="AG144" s="80"/>
      <c r="AH144" s="79"/>
      <c r="AI144" s="80"/>
      <c r="AJ144" s="79"/>
      <c r="AK144" s="80"/>
      <c r="AL144" s="79"/>
      <c r="AM144" s="80"/>
      <c r="AN144" s="79"/>
      <c r="AO144" s="80"/>
      <c r="AP144" s="79"/>
      <c r="AQ144" s="80"/>
      <c r="AR144" s="79"/>
      <c r="AS144" s="80"/>
      <c r="AT144" s="79"/>
      <c r="AU144" s="80"/>
      <c r="AV144" s="79"/>
      <c r="AW144" s="80"/>
      <c r="AX144" s="79"/>
      <c r="AY144" s="80"/>
      <c r="AZ144" s="79"/>
      <c r="BA144" s="80"/>
    </row>
    <row r="145" spans="1:54" ht="20" customHeight="1" x14ac:dyDescent="0.2">
      <c r="A145" s="178"/>
      <c r="B145" s="71"/>
      <c r="C145" s="85"/>
      <c r="D145" s="106" t="s">
        <v>480</v>
      </c>
      <c r="E145" s="74" t="s">
        <v>481</v>
      </c>
      <c r="F145" s="74" t="s">
        <v>482</v>
      </c>
      <c r="G145" s="73">
        <v>2016</v>
      </c>
      <c r="H145" s="75"/>
      <c r="I145" s="87">
        <v>16</v>
      </c>
      <c r="J145" s="88" t="s">
        <v>483</v>
      </c>
      <c r="K145" s="107" t="s">
        <v>484</v>
      </c>
      <c r="L145" s="79"/>
      <c r="M145" s="80" t="str">
        <f t="shared" si="57"/>
        <v/>
      </c>
      <c r="N145" s="79"/>
      <c r="O145" s="80" t="str">
        <f t="shared" si="58"/>
        <v/>
      </c>
      <c r="P145" s="79"/>
      <c r="Q145" s="80" t="str">
        <f t="shared" si="59"/>
        <v/>
      </c>
      <c r="R145" s="79"/>
      <c r="S145" s="80" t="str">
        <f t="shared" si="60"/>
        <v/>
      </c>
      <c r="T145" s="79"/>
      <c r="U145" s="80" t="str">
        <f t="shared" si="61"/>
        <v/>
      </c>
      <c r="V145" s="90"/>
      <c r="W145" s="80" t="str">
        <f t="shared" si="62"/>
        <v/>
      </c>
      <c r="X145" s="79"/>
      <c r="Y145" s="80" t="str">
        <f t="shared" ref="Y145:Y149" si="67">IF((ISERROR((X145/$I145)*100)), "", IF(AND(NOT(ISERROR((X145/$I145)*100)),((X145/$I145)*100) &lt;&gt; 0), (X145/$I145)*100, ""))</f>
        <v/>
      </c>
      <c r="Z145" s="79"/>
      <c r="AA145" s="80" t="str">
        <f t="shared" ref="AA145:AA149" si="68">IF((ISERROR((Z145/$I145)*100)), "", IF(AND(NOT(ISERROR((Z145/$I145)*100)),((Z145/$I145)*100) &lt;&gt; 0), (Z145/$I145)*100, ""))</f>
        <v/>
      </c>
      <c r="AB145" s="79"/>
      <c r="AC145" s="80" t="str">
        <f t="shared" ref="AC145:AC149" si="69">IF((ISERROR((AB145/$I145)*100)), "", IF(AND(NOT(ISERROR((AB145/$I145)*100)),((AB145/$I145)*100) &lt;&gt; 0), (AB145/$I145)*100, ""))</f>
        <v/>
      </c>
      <c r="AD145" s="79"/>
      <c r="AE145" s="80" t="str">
        <f t="shared" ref="AE145:AE149" si="70">IF((ISERROR((AD145/$I145)*100)), "", IF(AND(NOT(ISERROR((AD145/$I145)*100)),((AD145/$I145)*100) &lt;&gt; 0), (AD145/$I145)*100, ""))</f>
        <v/>
      </c>
      <c r="AF145" s="90"/>
      <c r="AG145" s="80" t="str">
        <f t="shared" si="63"/>
        <v/>
      </c>
      <c r="AH145" s="79"/>
      <c r="AI145" s="80" t="str">
        <f t="shared" si="49"/>
        <v/>
      </c>
      <c r="AJ145" s="79"/>
      <c r="AK145" s="80" t="str">
        <f t="shared" si="64"/>
        <v/>
      </c>
      <c r="AL145" s="79"/>
      <c r="AM145" s="80" t="str">
        <f t="shared" ref="AM145:AM149" si="71">IF((ISERROR((AL145/$I145)*100)), "", IF(AND(NOT(ISERROR((AL145/$I145)*100)),((AL145/$I145)*100) &lt;&gt; 0), (AL145/$I145)*100, ""))</f>
        <v/>
      </c>
      <c r="AN145" s="79"/>
      <c r="AO145" s="80" t="str">
        <f t="shared" si="19"/>
        <v/>
      </c>
      <c r="AP145" s="79"/>
      <c r="AQ145" s="80" t="str">
        <f t="shared" si="65"/>
        <v/>
      </c>
      <c r="AR145" s="79"/>
      <c r="AS145" s="80" t="str">
        <f t="shared" si="66"/>
        <v/>
      </c>
      <c r="AT145" s="79"/>
      <c r="AU145" s="80" t="str">
        <f t="shared" si="19"/>
        <v/>
      </c>
      <c r="AV145" s="79"/>
      <c r="AW145" s="80" t="str">
        <f t="shared" si="46"/>
        <v/>
      </c>
      <c r="AX145" s="79"/>
      <c r="AY145" s="80" t="str">
        <f t="shared" ref="AY145:AY152" si="72">IF((ISERROR((AX145/$I145)*100)), "", IF(AND(NOT(ISERROR((AX145/$I145)*100)),((AX145/$I145)*100) &lt;&gt; 0), (AX145/$I145)*100, ""))</f>
        <v/>
      </c>
      <c r="AZ145" s="79"/>
      <c r="BA145" s="80" t="str">
        <f t="shared" ref="BA145:BA152" si="73">IF((ISERROR((AZ145/$I145)*100)), "", IF(AND(NOT(ISERROR((AZ145/$I145)*100)),((AZ145/$I145)*100) &lt;&gt; 0), (AZ145/$I145)*100, ""))</f>
        <v/>
      </c>
      <c r="BB145" s="1" t="s">
        <v>485</v>
      </c>
    </row>
    <row r="146" spans="1:54" ht="20" customHeight="1" x14ac:dyDescent="0.2">
      <c r="A146" s="178"/>
      <c r="B146" s="71"/>
      <c r="C146" s="72"/>
      <c r="D146" s="108" t="s">
        <v>486</v>
      </c>
      <c r="E146" s="93" t="s">
        <v>487</v>
      </c>
      <c r="F146" s="93" t="s">
        <v>488</v>
      </c>
      <c r="G146" s="92">
        <v>2005</v>
      </c>
      <c r="H146" s="94">
        <v>21</v>
      </c>
      <c r="I146" s="87"/>
      <c r="J146" s="88" t="s">
        <v>489</v>
      </c>
      <c r="K146" s="89"/>
      <c r="L146" s="79"/>
      <c r="M146" s="80" t="str">
        <f t="shared" si="57"/>
        <v/>
      </c>
      <c r="N146" s="96">
        <v>5</v>
      </c>
      <c r="O146" s="97" t="str">
        <f t="shared" si="58"/>
        <v/>
      </c>
      <c r="P146" s="79"/>
      <c r="Q146" s="80" t="str">
        <f t="shared" si="59"/>
        <v/>
      </c>
      <c r="R146" s="79"/>
      <c r="S146" s="80" t="str">
        <f t="shared" si="60"/>
        <v/>
      </c>
      <c r="T146" s="79"/>
      <c r="U146" s="80" t="str">
        <f t="shared" si="61"/>
        <v/>
      </c>
      <c r="V146" s="104">
        <v>16</v>
      </c>
      <c r="W146" s="97" t="str">
        <f t="shared" si="62"/>
        <v/>
      </c>
      <c r="X146" s="79"/>
      <c r="Y146" s="80" t="str">
        <f t="shared" si="67"/>
        <v/>
      </c>
      <c r="Z146" s="79"/>
      <c r="AA146" s="80" t="str">
        <f t="shared" si="68"/>
        <v/>
      </c>
      <c r="AB146" s="79"/>
      <c r="AC146" s="80" t="str">
        <f t="shared" si="69"/>
        <v/>
      </c>
      <c r="AD146" s="79"/>
      <c r="AE146" s="80" t="str">
        <f t="shared" si="70"/>
        <v/>
      </c>
      <c r="AF146" s="90"/>
      <c r="AG146" s="80" t="str">
        <f t="shared" si="63"/>
        <v/>
      </c>
      <c r="AH146" s="79"/>
      <c r="AI146" s="80" t="str">
        <f t="shared" si="49"/>
        <v/>
      </c>
      <c r="AJ146" s="79"/>
      <c r="AK146" s="80" t="str">
        <f t="shared" si="64"/>
        <v/>
      </c>
      <c r="AL146" s="79"/>
      <c r="AM146" s="80" t="str">
        <f t="shared" si="71"/>
        <v/>
      </c>
      <c r="AN146" s="79"/>
      <c r="AO146" s="80" t="str">
        <f t="shared" si="19"/>
        <v/>
      </c>
      <c r="AP146" s="79"/>
      <c r="AQ146" s="80" t="str">
        <f t="shared" si="65"/>
        <v/>
      </c>
      <c r="AR146" s="79"/>
      <c r="AS146" s="80" t="str">
        <f t="shared" si="66"/>
        <v/>
      </c>
      <c r="AT146" s="79"/>
      <c r="AU146" s="80" t="str">
        <f t="shared" si="19"/>
        <v/>
      </c>
      <c r="AV146" s="79"/>
      <c r="AW146" s="80" t="str">
        <f t="shared" si="46"/>
        <v/>
      </c>
      <c r="AX146" s="96">
        <v>5</v>
      </c>
      <c r="AY146" s="97" t="str">
        <f t="shared" si="72"/>
        <v/>
      </c>
      <c r="AZ146" s="79"/>
      <c r="BA146" s="80" t="str">
        <f t="shared" si="73"/>
        <v/>
      </c>
      <c r="BB146" s="1" t="s">
        <v>490</v>
      </c>
    </row>
    <row r="147" spans="1:54" ht="20" customHeight="1" x14ac:dyDescent="0.2">
      <c r="A147" s="178"/>
      <c r="B147" s="84"/>
      <c r="C147" s="73"/>
      <c r="D147" s="73" t="s">
        <v>249</v>
      </c>
      <c r="E147" s="74" t="s">
        <v>491</v>
      </c>
      <c r="F147" s="74" t="s">
        <v>492</v>
      </c>
      <c r="G147" s="73">
        <v>2015</v>
      </c>
      <c r="H147" s="75">
        <v>1</v>
      </c>
      <c r="I147" s="87">
        <v>119</v>
      </c>
      <c r="J147" s="88"/>
      <c r="K147" s="89"/>
      <c r="L147" s="79"/>
      <c r="M147" s="80" t="str">
        <f t="shared" si="57"/>
        <v/>
      </c>
      <c r="N147" s="79"/>
      <c r="O147" s="80" t="str">
        <f t="shared" si="58"/>
        <v/>
      </c>
      <c r="P147" s="79"/>
      <c r="Q147" s="80" t="str">
        <f t="shared" si="59"/>
        <v/>
      </c>
      <c r="R147" s="79"/>
      <c r="S147" s="80" t="str">
        <f t="shared" si="60"/>
        <v/>
      </c>
      <c r="T147" s="79"/>
      <c r="U147" s="80" t="str">
        <f t="shared" si="61"/>
        <v/>
      </c>
      <c r="V147" s="90"/>
      <c r="W147" s="80" t="str">
        <f t="shared" si="62"/>
        <v/>
      </c>
      <c r="X147" s="79"/>
      <c r="Y147" s="80" t="str">
        <f t="shared" si="67"/>
        <v/>
      </c>
      <c r="Z147" s="79"/>
      <c r="AA147" s="80" t="str">
        <f t="shared" si="68"/>
        <v/>
      </c>
      <c r="AB147" s="79"/>
      <c r="AC147" s="80" t="str">
        <f t="shared" si="69"/>
        <v/>
      </c>
      <c r="AD147" s="79"/>
      <c r="AE147" s="80" t="str">
        <f t="shared" si="70"/>
        <v/>
      </c>
      <c r="AF147" s="90"/>
      <c r="AG147" s="80" t="str">
        <f t="shared" si="63"/>
        <v/>
      </c>
      <c r="AH147" s="79"/>
      <c r="AI147" s="80" t="str">
        <f t="shared" si="49"/>
        <v/>
      </c>
      <c r="AJ147" s="79"/>
      <c r="AK147" s="80" t="str">
        <f t="shared" si="64"/>
        <v/>
      </c>
      <c r="AL147" s="79"/>
      <c r="AM147" s="80" t="str">
        <f t="shared" si="71"/>
        <v/>
      </c>
      <c r="AN147" s="79"/>
      <c r="AO147" s="80" t="str">
        <f t="shared" si="19"/>
        <v/>
      </c>
      <c r="AP147" s="79"/>
      <c r="AQ147" s="80" t="str">
        <f t="shared" si="65"/>
        <v/>
      </c>
      <c r="AR147" s="79"/>
      <c r="AS147" s="80" t="str">
        <f t="shared" si="66"/>
        <v/>
      </c>
      <c r="AT147" s="79"/>
      <c r="AU147" s="80" t="str">
        <f t="shared" si="19"/>
        <v/>
      </c>
      <c r="AV147" s="79"/>
      <c r="AW147" s="80" t="str">
        <f t="shared" si="46"/>
        <v/>
      </c>
      <c r="AX147" s="79"/>
      <c r="AY147" s="80" t="str">
        <f t="shared" si="72"/>
        <v/>
      </c>
      <c r="AZ147" s="79"/>
      <c r="BA147" s="80" t="str">
        <f t="shared" si="73"/>
        <v/>
      </c>
      <c r="BB147" s="1" t="s">
        <v>493</v>
      </c>
    </row>
    <row r="148" spans="1:54" ht="20" customHeight="1" x14ac:dyDescent="0.2">
      <c r="A148" s="178"/>
      <c r="B148" s="71"/>
      <c r="C148" s="85"/>
      <c r="D148" s="73" t="s">
        <v>38</v>
      </c>
      <c r="E148" s="74" t="s">
        <v>494</v>
      </c>
      <c r="F148" s="74" t="s">
        <v>495</v>
      </c>
      <c r="G148" s="73">
        <v>2008</v>
      </c>
      <c r="H148" s="75">
        <v>156</v>
      </c>
      <c r="I148" s="87">
        <v>50</v>
      </c>
      <c r="J148" s="88" t="s">
        <v>90</v>
      </c>
      <c r="K148" s="89"/>
      <c r="L148" s="79"/>
      <c r="M148" s="80" t="str">
        <f t="shared" si="57"/>
        <v/>
      </c>
      <c r="N148" s="79"/>
      <c r="O148" s="80" t="str">
        <f t="shared" si="58"/>
        <v/>
      </c>
      <c r="P148" s="79"/>
      <c r="Q148" s="80" t="str">
        <f t="shared" si="59"/>
        <v/>
      </c>
      <c r="R148" s="79"/>
      <c r="S148" s="80" t="str">
        <f t="shared" si="60"/>
        <v/>
      </c>
      <c r="T148" s="79"/>
      <c r="U148" s="80" t="str">
        <f t="shared" si="61"/>
        <v/>
      </c>
      <c r="V148" s="90"/>
      <c r="W148" s="80" t="str">
        <f t="shared" si="62"/>
        <v/>
      </c>
      <c r="X148" s="79"/>
      <c r="Y148" s="80" t="str">
        <f>IF((ISERROR((X148/$I148)*100)), "", IF(AND(NOT(ISERROR((X148/$I148)*100)),((X148/$I148)*100) &lt;&gt; 0), (X148/$I148)*100, ""))</f>
        <v/>
      </c>
      <c r="Z148" s="79"/>
      <c r="AA148" s="80" t="str">
        <f>IF((ISERROR((Z148/$I148)*100)), "", IF(AND(NOT(ISERROR((Z148/$I148)*100)),((Z148/$I148)*100) &lt;&gt; 0), (Z148/$I148)*100, ""))</f>
        <v/>
      </c>
      <c r="AB148" s="79"/>
      <c r="AC148" s="80" t="str">
        <f>IF((ISERROR((AB148/$I148)*100)), "", IF(AND(NOT(ISERROR((AB148/$I148)*100)),((AB148/$I148)*100) &lt;&gt; 0), (AB148/$I148)*100, ""))</f>
        <v/>
      </c>
      <c r="AD148" s="79"/>
      <c r="AE148" s="80" t="str">
        <f>IF((ISERROR((AD148/$I148)*100)), "", IF(AND(NOT(ISERROR((AD148/$I148)*100)),((AD148/$I148)*100) &lt;&gt; 0), (AD148/$I148)*100, ""))</f>
        <v/>
      </c>
      <c r="AF148" s="90"/>
      <c r="AG148" s="80" t="str">
        <f t="shared" si="63"/>
        <v/>
      </c>
      <c r="AH148" s="79"/>
      <c r="AI148" s="80" t="str">
        <f>IF((ISERROR((AH148/$I148)*100)), "", IF(AND(NOT(ISERROR((AH148/$I148)*100)),((AH148/$I148)*100) &lt;&gt; 0), (AH148/$I148)*100, ""))</f>
        <v/>
      </c>
      <c r="AJ148" s="79"/>
      <c r="AK148" s="80" t="str">
        <f t="shared" si="64"/>
        <v/>
      </c>
      <c r="AL148" s="79"/>
      <c r="AM148" s="80" t="str">
        <f>IF((ISERROR((AL148/$I148)*100)), "", IF(AND(NOT(ISERROR((AL148/$I148)*100)),((AL148/$I148)*100) &lt;&gt; 0), (AL148/$I148)*100, ""))</f>
        <v/>
      </c>
      <c r="AN148" s="79"/>
      <c r="AO148" s="80" t="str">
        <f>IF((ISERROR((AN148/$I148)*100)), "", IF(AND(NOT(ISERROR((AN148/$I148)*100)),((AN148/$I148)*100) &lt;&gt; 0), (AN148/$I148)*100, ""))</f>
        <v/>
      </c>
      <c r="AP148" s="79"/>
      <c r="AQ148" s="80" t="str">
        <f t="shared" si="65"/>
        <v/>
      </c>
      <c r="AR148" s="79"/>
      <c r="AS148" s="80" t="str">
        <f t="shared" si="66"/>
        <v/>
      </c>
      <c r="AT148" s="79"/>
      <c r="AU148" s="80" t="str">
        <f t="shared" si="19"/>
        <v/>
      </c>
      <c r="AV148" s="79"/>
      <c r="AW148" s="80" t="str">
        <f t="shared" si="46"/>
        <v/>
      </c>
      <c r="AX148" s="79"/>
      <c r="AY148" s="80" t="str">
        <f t="shared" si="72"/>
        <v/>
      </c>
      <c r="AZ148" s="79"/>
      <c r="BA148" s="80" t="str">
        <f t="shared" si="73"/>
        <v/>
      </c>
      <c r="BB148" s="1" t="s">
        <v>497</v>
      </c>
    </row>
    <row r="149" spans="1:54" ht="20" customHeight="1" x14ac:dyDescent="0.2">
      <c r="A149" s="178"/>
      <c r="B149" s="84"/>
      <c r="C149" s="73"/>
      <c r="D149" s="92" t="s">
        <v>77</v>
      </c>
      <c r="E149" s="93" t="s">
        <v>498</v>
      </c>
      <c r="F149" s="93" t="s">
        <v>499</v>
      </c>
      <c r="G149" s="92">
        <v>1997</v>
      </c>
      <c r="H149" s="94">
        <v>47</v>
      </c>
      <c r="I149" s="87"/>
      <c r="J149" s="88"/>
      <c r="K149" s="89"/>
      <c r="L149" s="79"/>
      <c r="M149" s="80" t="str">
        <f t="shared" si="57"/>
        <v/>
      </c>
      <c r="N149" s="79"/>
      <c r="O149" s="80" t="str">
        <f t="shared" si="58"/>
        <v/>
      </c>
      <c r="P149" s="79"/>
      <c r="Q149" s="80" t="str">
        <f t="shared" si="59"/>
        <v/>
      </c>
      <c r="R149" s="79"/>
      <c r="S149" s="80" t="str">
        <f t="shared" si="60"/>
        <v/>
      </c>
      <c r="T149" s="79"/>
      <c r="U149" s="80" t="str">
        <f t="shared" si="61"/>
        <v/>
      </c>
      <c r="V149" s="90"/>
      <c r="W149" s="80" t="str">
        <f t="shared" si="62"/>
        <v/>
      </c>
      <c r="X149" s="79"/>
      <c r="Y149" s="80" t="str">
        <f t="shared" si="67"/>
        <v/>
      </c>
      <c r="Z149" s="79"/>
      <c r="AA149" s="80" t="str">
        <f t="shared" si="68"/>
        <v/>
      </c>
      <c r="AB149" s="79"/>
      <c r="AC149" s="80" t="str">
        <f t="shared" si="69"/>
        <v/>
      </c>
      <c r="AD149" s="79"/>
      <c r="AE149" s="80" t="str">
        <f t="shared" si="70"/>
        <v/>
      </c>
      <c r="AF149" s="90"/>
      <c r="AG149" s="80" t="str">
        <f t="shared" si="63"/>
        <v/>
      </c>
      <c r="AH149" s="79"/>
      <c r="AI149" s="80" t="str">
        <f t="shared" si="49"/>
        <v/>
      </c>
      <c r="AJ149" s="79"/>
      <c r="AK149" s="80" t="str">
        <f t="shared" si="64"/>
        <v/>
      </c>
      <c r="AL149" s="79"/>
      <c r="AM149" s="80" t="str">
        <f t="shared" si="71"/>
        <v/>
      </c>
      <c r="AN149" s="79"/>
      <c r="AO149" s="80" t="str">
        <f t="shared" si="19"/>
        <v/>
      </c>
      <c r="AP149" s="79"/>
      <c r="AQ149" s="80" t="str">
        <f t="shared" si="65"/>
        <v/>
      </c>
      <c r="AR149" s="79"/>
      <c r="AS149" s="80" t="str">
        <f t="shared" si="66"/>
        <v/>
      </c>
      <c r="AT149" s="79"/>
      <c r="AU149" s="80" t="str">
        <f t="shared" si="19"/>
        <v/>
      </c>
      <c r="AV149" s="79"/>
      <c r="AW149" s="80" t="str">
        <f t="shared" si="46"/>
        <v/>
      </c>
      <c r="AX149" s="79"/>
      <c r="AY149" s="80" t="str">
        <f t="shared" si="72"/>
        <v/>
      </c>
      <c r="AZ149" s="79"/>
      <c r="BA149" s="80" t="str">
        <f t="shared" si="73"/>
        <v/>
      </c>
      <c r="BB149" s="1" t="s">
        <v>500</v>
      </c>
    </row>
    <row r="150" spans="1:54" ht="20" customHeight="1" x14ac:dyDescent="0.2">
      <c r="A150" s="184"/>
      <c r="B150" s="84"/>
      <c r="C150" s="73"/>
      <c r="D150" s="73" t="s">
        <v>38</v>
      </c>
      <c r="E150" s="74" t="s">
        <v>501</v>
      </c>
      <c r="F150" s="74" t="s">
        <v>502</v>
      </c>
      <c r="G150" s="73">
        <v>2006</v>
      </c>
      <c r="H150" s="75"/>
      <c r="I150" s="87">
        <v>27</v>
      </c>
      <c r="J150" s="88" t="s">
        <v>90</v>
      </c>
      <c r="K150" s="89" t="s">
        <v>503</v>
      </c>
      <c r="L150" s="109"/>
      <c r="M150" s="110"/>
      <c r="N150" s="109"/>
      <c r="O150" s="110"/>
      <c r="P150" s="109"/>
      <c r="Q150" s="110"/>
      <c r="R150" s="109"/>
      <c r="S150" s="110"/>
      <c r="T150" s="109"/>
      <c r="U150" s="110"/>
      <c r="V150" s="111"/>
      <c r="W150" s="110"/>
      <c r="X150" s="109"/>
      <c r="Y150" s="110"/>
      <c r="Z150" s="109"/>
      <c r="AA150" s="110"/>
      <c r="AB150" s="109"/>
      <c r="AC150" s="110"/>
      <c r="AD150" s="109"/>
      <c r="AE150" s="110"/>
      <c r="AF150" s="111"/>
      <c r="AG150" s="110"/>
      <c r="AH150" s="109"/>
      <c r="AI150" s="110"/>
      <c r="AJ150" s="109"/>
      <c r="AK150" s="110"/>
      <c r="AL150" s="109"/>
      <c r="AM150" s="110"/>
      <c r="AN150" s="109"/>
      <c r="AO150" s="110"/>
      <c r="AP150" s="109"/>
      <c r="AQ150" s="110"/>
      <c r="AR150" s="109"/>
      <c r="AS150" s="110"/>
      <c r="AT150" s="109"/>
      <c r="AU150" s="110"/>
      <c r="AV150" s="109"/>
      <c r="AW150" s="110"/>
      <c r="AX150" s="109"/>
      <c r="AY150" s="110"/>
      <c r="AZ150" s="109"/>
      <c r="BA150" s="110"/>
    </row>
    <row r="151" spans="1:54" ht="20" customHeight="1" x14ac:dyDescent="0.2">
      <c r="A151" s="178"/>
      <c r="B151" s="71"/>
      <c r="C151" s="85"/>
      <c r="D151" s="73" t="s">
        <v>38</v>
      </c>
      <c r="E151" s="74" t="s">
        <v>504</v>
      </c>
      <c r="F151" s="74" t="s">
        <v>505</v>
      </c>
      <c r="G151" s="73">
        <v>2009</v>
      </c>
      <c r="H151" s="75"/>
      <c r="I151" s="87">
        <v>12</v>
      </c>
      <c r="J151" s="88" t="s">
        <v>75</v>
      </c>
      <c r="K151" s="89" t="s">
        <v>153</v>
      </c>
      <c r="L151" s="109"/>
      <c r="M151" s="110" t="str">
        <f t="shared" si="57"/>
        <v/>
      </c>
      <c r="N151" s="109"/>
      <c r="O151" s="110" t="str">
        <f t="shared" si="58"/>
        <v/>
      </c>
      <c r="P151" s="109"/>
      <c r="Q151" s="110" t="str">
        <f t="shared" si="59"/>
        <v/>
      </c>
      <c r="R151" s="109"/>
      <c r="S151" s="110" t="str">
        <f t="shared" si="60"/>
        <v/>
      </c>
      <c r="T151" s="109"/>
      <c r="U151" s="110" t="str">
        <f t="shared" si="61"/>
        <v/>
      </c>
      <c r="V151" s="111"/>
      <c r="W151" s="110" t="str">
        <f t="shared" si="62"/>
        <v/>
      </c>
      <c r="X151" s="109"/>
      <c r="Y151" s="110" t="str">
        <f>IF((ISERROR((X151/$I151)*100)), "", IF(AND(NOT(ISERROR((X151/$I151)*100)),((X151/$I151)*100) &lt;&gt; 0), (X151/$I151)*100, ""))</f>
        <v/>
      </c>
      <c r="Z151" s="109"/>
      <c r="AA151" s="110" t="str">
        <f>IF((ISERROR((Z151/$I151)*100)), "", IF(AND(NOT(ISERROR((Z151/$I151)*100)),((Z151/$I151)*100) &lt;&gt; 0), (Z151/$I151)*100, ""))</f>
        <v/>
      </c>
      <c r="AB151" s="109"/>
      <c r="AC151" s="110" t="str">
        <f>IF((ISERROR((AB151/$I151)*100)), "", IF(AND(NOT(ISERROR((AB151/$I151)*100)),((AB151/$I151)*100) &lt;&gt; 0), (AB151/$I151)*100, ""))</f>
        <v/>
      </c>
      <c r="AD151" s="109"/>
      <c r="AE151" s="110" t="str">
        <f>IF((ISERROR((AD151/$I151)*100)), "", IF(AND(NOT(ISERROR((AD151/$I151)*100)),((AD151/$I151)*100) &lt;&gt; 0), (AD151/$I151)*100, ""))</f>
        <v/>
      </c>
      <c r="AF151" s="111"/>
      <c r="AG151" s="110" t="str">
        <f t="shared" si="63"/>
        <v/>
      </c>
      <c r="AH151" s="109"/>
      <c r="AI151" s="110" t="str">
        <f>IF((ISERROR((AH151/$I151)*100)), "", IF(AND(NOT(ISERROR((AH151/$I151)*100)),((AH151/$I151)*100) &lt;&gt; 0), (AH151/$I151)*100, ""))</f>
        <v/>
      </c>
      <c r="AJ151" s="109"/>
      <c r="AK151" s="110" t="str">
        <f t="shared" si="64"/>
        <v/>
      </c>
      <c r="AL151" s="109"/>
      <c r="AM151" s="110" t="str">
        <f>IF((ISERROR((AL151/$I151)*100)), "", IF(AND(NOT(ISERROR((AL151/$I151)*100)),((AL151/$I151)*100) &lt;&gt; 0), (AL151/$I151)*100, ""))</f>
        <v/>
      </c>
      <c r="AN151" s="109"/>
      <c r="AO151" s="110" t="str">
        <f>IF((ISERROR((AN151/$I151)*100)), "", IF(AND(NOT(ISERROR((AN151/$I151)*100)),((AN151/$I151)*100) &lt;&gt; 0), (AN151/$I151)*100, ""))</f>
        <v/>
      </c>
      <c r="AP151" s="109"/>
      <c r="AQ151" s="110" t="str">
        <f t="shared" si="65"/>
        <v/>
      </c>
      <c r="AR151" s="109"/>
      <c r="AS151" s="110" t="str">
        <f t="shared" si="66"/>
        <v/>
      </c>
      <c r="AT151" s="109"/>
      <c r="AU151" s="110" t="str">
        <f t="shared" ref="AU151:AU152" si="74">IF((ISERROR((AT151/$I151)*100)), "", IF(AND(NOT(ISERROR((AT151/$I151)*100)),((AT151/$I151)*100) &lt;&gt; 0), (AT151/$I151)*100, ""))</f>
        <v/>
      </c>
      <c r="AV151" s="109"/>
      <c r="AW151" s="110" t="str">
        <f t="shared" si="46"/>
        <v/>
      </c>
      <c r="AX151" s="109"/>
      <c r="AY151" s="110" t="str">
        <f t="shared" si="72"/>
        <v/>
      </c>
      <c r="AZ151" s="109"/>
      <c r="BA151" s="110" t="str">
        <f t="shared" si="73"/>
        <v/>
      </c>
      <c r="BB151" s="1" t="s">
        <v>154</v>
      </c>
    </row>
    <row r="152" spans="1:54" ht="20" customHeight="1" x14ac:dyDescent="0.2">
      <c r="A152" s="178"/>
      <c r="B152" s="71"/>
      <c r="C152" s="85"/>
      <c r="D152" s="73" t="s">
        <v>38</v>
      </c>
      <c r="E152" s="74" t="s">
        <v>506</v>
      </c>
      <c r="F152" s="74" t="s">
        <v>507</v>
      </c>
      <c r="G152" s="73">
        <v>2011</v>
      </c>
      <c r="H152" s="75">
        <v>112</v>
      </c>
      <c r="I152" s="87">
        <v>17</v>
      </c>
      <c r="J152" s="88" t="s">
        <v>86</v>
      </c>
      <c r="K152" s="89" t="s">
        <v>143</v>
      </c>
      <c r="L152" s="109"/>
      <c r="M152" s="110" t="str">
        <f t="shared" si="57"/>
        <v/>
      </c>
      <c r="N152" s="109"/>
      <c r="O152" s="110" t="str">
        <f t="shared" si="58"/>
        <v/>
      </c>
      <c r="P152" s="109"/>
      <c r="Q152" s="110" t="str">
        <f t="shared" si="59"/>
        <v/>
      </c>
      <c r="R152" s="109"/>
      <c r="S152" s="110" t="str">
        <f t="shared" si="60"/>
        <v/>
      </c>
      <c r="T152" s="109"/>
      <c r="U152" s="110" t="str">
        <f t="shared" si="61"/>
        <v/>
      </c>
      <c r="V152" s="111"/>
      <c r="W152" s="110" t="str">
        <f t="shared" si="62"/>
        <v/>
      </c>
      <c r="X152" s="109"/>
      <c r="Y152" s="110" t="str">
        <f>IF((ISERROR((X152/$I152)*100)), "", IF(AND(NOT(ISERROR((X152/$I152)*100)),((X152/$I152)*100) &lt;&gt; 0), (X152/$I152)*100, ""))</f>
        <v/>
      </c>
      <c r="Z152" s="109"/>
      <c r="AA152" s="110" t="str">
        <f>IF((ISERROR((Z152/$I152)*100)), "", IF(AND(NOT(ISERROR((Z152/$I152)*100)),((Z152/$I152)*100) &lt;&gt; 0), (Z152/$I152)*100, ""))</f>
        <v/>
      </c>
      <c r="AB152" s="109"/>
      <c r="AC152" s="110" t="str">
        <f>IF((ISERROR((AB152/$I152)*100)), "", IF(AND(NOT(ISERROR((AB152/$I152)*100)),((AB152/$I152)*100) &lt;&gt; 0), (AB152/$I152)*100, ""))</f>
        <v/>
      </c>
      <c r="AD152" s="109"/>
      <c r="AE152" s="110" t="str">
        <f>IF((ISERROR((AD152/$I152)*100)), "", IF(AND(NOT(ISERROR((AD152/$I152)*100)),((AD152/$I152)*100) &lt;&gt; 0), (AD152/$I152)*100, ""))</f>
        <v/>
      </c>
      <c r="AF152" s="111"/>
      <c r="AG152" s="110" t="str">
        <f t="shared" si="63"/>
        <v/>
      </c>
      <c r="AH152" s="109"/>
      <c r="AI152" s="110" t="str">
        <f>IF((ISERROR((AH152/$I152)*100)), "", IF(AND(NOT(ISERROR((AH152/$I152)*100)),((AH152/$I152)*100) &lt;&gt; 0), (AH152/$I152)*100, ""))</f>
        <v/>
      </c>
      <c r="AJ152" s="109"/>
      <c r="AK152" s="110" t="str">
        <f t="shared" si="64"/>
        <v/>
      </c>
      <c r="AL152" s="109"/>
      <c r="AM152" s="110" t="str">
        <f>IF((ISERROR((AL152/$I152)*100)), "", IF(AND(NOT(ISERROR((AL152/$I152)*100)),((AL152/$I152)*100) &lt;&gt; 0), (AL152/$I152)*100, ""))</f>
        <v/>
      </c>
      <c r="AN152" s="109"/>
      <c r="AO152" s="110" t="str">
        <f>IF((ISERROR((AN152/$I152)*100)), "", IF(AND(NOT(ISERROR((AN152/$I152)*100)),((AN152/$I152)*100) &lt;&gt; 0), (AN152/$I152)*100, ""))</f>
        <v/>
      </c>
      <c r="AP152" s="109"/>
      <c r="AQ152" s="110" t="str">
        <f t="shared" si="65"/>
        <v/>
      </c>
      <c r="AR152" s="109"/>
      <c r="AS152" s="110" t="str">
        <f t="shared" si="66"/>
        <v/>
      </c>
      <c r="AT152" s="109"/>
      <c r="AU152" s="110" t="str">
        <f t="shared" si="74"/>
        <v/>
      </c>
      <c r="AV152" s="109"/>
      <c r="AW152" s="110" t="str">
        <f t="shared" si="46"/>
        <v/>
      </c>
      <c r="AX152" s="109"/>
      <c r="AY152" s="110" t="str">
        <f t="shared" si="72"/>
        <v/>
      </c>
      <c r="AZ152" s="109"/>
      <c r="BA152" s="110" t="str">
        <f t="shared" si="73"/>
        <v/>
      </c>
      <c r="BB152" s="1" t="s">
        <v>508</v>
      </c>
    </row>
    <row r="153" spans="1:54" ht="20" customHeight="1" x14ac:dyDescent="0.2">
      <c r="A153" s="184"/>
      <c r="B153" s="84"/>
      <c r="C153" s="73"/>
      <c r="D153" s="73" t="s">
        <v>38</v>
      </c>
      <c r="E153" s="74" t="s">
        <v>509</v>
      </c>
      <c r="F153" s="74" t="s">
        <v>510</v>
      </c>
      <c r="G153" s="73">
        <v>1998</v>
      </c>
      <c r="H153" s="75"/>
      <c r="I153" s="87">
        <v>15</v>
      </c>
      <c r="J153" s="88" t="s">
        <v>90</v>
      </c>
      <c r="K153" s="89" t="s">
        <v>121</v>
      </c>
      <c r="L153" s="109"/>
      <c r="M153" s="110"/>
      <c r="N153" s="109"/>
      <c r="O153" s="110"/>
      <c r="P153" s="109"/>
      <c r="Q153" s="110"/>
      <c r="R153" s="109"/>
      <c r="S153" s="110"/>
      <c r="T153" s="109"/>
      <c r="U153" s="110"/>
      <c r="V153" s="111"/>
      <c r="W153" s="110"/>
      <c r="X153" s="109"/>
      <c r="Y153" s="110"/>
      <c r="Z153" s="109"/>
      <c r="AA153" s="110"/>
      <c r="AB153" s="109"/>
      <c r="AC153" s="110"/>
      <c r="AD153" s="109"/>
      <c r="AE153" s="110"/>
      <c r="AF153" s="111"/>
      <c r="AG153" s="110"/>
      <c r="AH153" s="109"/>
      <c r="AI153" s="110"/>
      <c r="AJ153" s="109"/>
      <c r="AK153" s="110"/>
      <c r="AL153" s="109"/>
      <c r="AM153" s="110"/>
      <c r="AN153" s="109"/>
      <c r="AO153" s="110"/>
      <c r="AP153" s="109"/>
      <c r="AQ153" s="110"/>
      <c r="AR153" s="109"/>
      <c r="AS153" s="110"/>
      <c r="AT153" s="109"/>
      <c r="AU153" s="110"/>
      <c r="AV153" s="109"/>
      <c r="AW153" s="110"/>
      <c r="AX153" s="109"/>
      <c r="AY153" s="110"/>
      <c r="AZ153" s="109"/>
      <c r="BA153" s="110"/>
    </row>
    <row r="154" spans="1:54" ht="20" customHeight="1" thickBot="1" x14ac:dyDescent="0.25">
      <c r="A154" s="188"/>
      <c r="B154" s="119"/>
      <c r="C154" s="120"/>
      <c r="D154" s="120" t="s">
        <v>38</v>
      </c>
      <c r="E154" s="121" t="s">
        <v>511</v>
      </c>
      <c r="F154" s="121" t="s">
        <v>512</v>
      </c>
      <c r="G154" s="120">
        <v>1999</v>
      </c>
      <c r="H154" s="122"/>
      <c r="I154" s="123">
        <v>13</v>
      </c>
      <c r="J154" s="124" t="s">
        <v>513</v>
      </c>
      <c r="K154" s="125" t="s">
        <v>158</v>
      </c>
      <c r="L154" s="126"/>
      <c r="M154" s="127"/>
      <c r="N154" s="126"/>
      <c r="O154" s="127"/>
      <c r="P154" s="126"/>
      <c r="Q154" s="127"/>
      <c r="R154" s="126"/>
      <c r="S154" s="127"/>
      <c r="T154" s="126"/>
      <c r="U154" s="127"/>
      <c r="V154" s="128"/>
      <c r="W154" s="127"/>
      <c r="X154" s="126"/>
      <c r="Y154" s="127"/>
      <c r="Z154" s="126"/>
      <c r="AA154" s="127"/>
      <c r="AB154" s="126"/>
      <c r="AC154" s="127"/>
      <c r="AD154" s="126"/>
      <c r="AE154" s="127"/>
      <c r="AF154" s="128"/>
      <c r="AG154" s="127"/>
      <c r="AH154" s="126"/>
      <c r="AI154" s="127"/>
      <c r="AJ154" s="126"/>
      <c r="AK154" s="127"/>
      <c r="AL154" s="126"/>
      <c r="AM154" s="127"/>
      <c r="AN154" s="126"/>
      <c r="AO154" s="127"/>
      <c r="AP154" s="126"/>
      <c r="AQ154" s="127"/>
      <c r="AR154" s="126"/>
      <c r="AS154" s="127"/>
      <c r="AT154" s="126"/>
      <c r="AU154" s="127"/>
      <c r="AV154" s="126"/>
      <c r="AW154" s="127"/>
      <c r="AX154" s="126"/>
      <c r="AY154" s="127"/>
      <c r="AZ154" s="126"/>
      <c r="BA154" s="127"/>
    </row>
    <row r="155" spans="1:54" s="130" customFormat="1" ht="20" customHeight="1" x14ac:dyDescent="0.2">
      <c r="G155" s="131"/>
      <c r="H155" s="132" t="s">
        <v>514</v>
      </c>
      <c r="I155" s="133">
        <f>SUM(I11:I152)</f>
        <v>4340</v>
      </c>
      <c r="J155" s="134" t="s">
        <v>515</v>
      </c>
      <c r="K155" s="135" t="s">
        <v>516</v>
      </c>
      <c r="L155" s="136">
        <f>IF((SUM(L11:L152)&lt;&gt;0), SUMIF($I11:$I152, "&gt;0", L11:L152), "")</f>
        <v>41</v>
      </c>
      <c r="M155" s="137">
        <f>IF(ISERROR((L155/$I155)*100), "", IF(((L155/$I155)*100) &lt;&gt; 0, (L155/$I155)*100, ""))</f>
        <v>0.94470046082949299</v>
      </c>
      <c r="N155" s="136">
        <f>IF((SUM(N11:N152)&lt;&gt;0), SUMIF($I11:$I152, "&gt;0", N11:N152), "")</f>
        <v>8</v>
      </c>
      <c r="O155" s="137">
        <f>IF(ISERROR((N155/$I155)*100), "", IF(((N155/$I155)*100) &lt;&gt; 0, (N155/$I155)*100, ""))</f>
        <v>0.18433179723502305</v>
      </c>
      <c r="P155" s="136">
        <f>IF((SUM(P11:P152)&lt;&gt;0), SUMIF($I11:$I152, "&gt;0", P11:P152), "")</f>
        <v>6</v>
      </c>
      <c r="Q155" s="137">
        <f>IF(ISERROR((P155/$I155)*100), "", IF(((P155/$I155)*100) &lt;&gt; 0, (P155/$I155)*100, ""))</f>
        <v>0.13824884792626729</v>
      </c>
      <c r="R155" s="136">
        <f>IF((SUM(R11:R152)&lt;&gt;0), SUMIF($I11:$I152, "&gt;0", R11:R152), "")</f>
        <v>2</v>
      </c>
      <c r="S155" s="137">
        <f>IF(ISERROR((R155/$I155)*100), "", IF(((R155/$I155)*100) &lt;&gt; 0, (R155/$I155)*100, ""))</f>
        <v>4.6082949308755762E-2</v>
      </c>
      <c r="T155" s="136">
        <f>IF((SUM(T11:T152)&lt;&gt;0), SUMIF($I11:$I152, "&gt;0", T11:T152), "")</f>
        <v>77</v>
      </c>
      <c r="U155" s="137">
        <f>IF(ISERROR((T155/$I155)*100), "", IF(((T155/$I155)*100) &lt;&gt; 0, (T155/$I155)*100, ""))</f>
        <v>1.7741935483870968</v>
      </c>
      <c r="V155" s="136">
        <f>IF((SUM(V11:V152)&lt;&gt;0), SUMIF($I11:$I152, "&gt;0", V11:V152), "")</f>
        <v>273</v>
      </c>
      <c r="W155" s="137">
        <f>IF(ISERROR((V155/$I155)*100), "", IF(((V155/$I155)*100) &lt;&gt; 0, (V155/$I155)*100, ""))</f>
        <v>6.290322580645161</v>
      </c>
      <c r="X155" s="136">
        <f>IF((SUM(X11:X152)&lt;&gt;0), SUMIF($I11:$I152, "&gt;0", X11:X152), "")</f>
        <v>43</v>
      </c>
      <c r="Y155" s="137">
        <f>IF(ISERROR((X155/$I155)*100), "", IF(((X155/$I155)*100) &lt;&gt; 0, (X155/$I155)*100, ""))</f>
        <v>0.99078341013824878</v>
      </c>
      <c r="Z155" s="136">
        <f>IF((SUM(Z11:Z152)&lt;&gt;0), SUMIF($I11:$I152, "&gt;0", Z11:Z152), "")</f>
        <v>1</v>
      </c>
      <c r="AA155" s="137">
        <f>IF(ISERROR((Z155/$I155)*100), "", IF(((Z155/$I155)*100) &lt;&gt; 0, (Z155/$I155)*100, ""))</f>
        <v>2.3041474654377881E-2</v>
      </c>
      <c r="AB155" s="136">
        <f>IF((SUM(AB11:AB152)&lt;&gt;0), SUMIF($I11:$I152, "&gt;0", AB11:AB152), "")</f>
        <v>20</v>
      </c>
      <c r="AC155" s="137">
        <f>IF(ISERROR((AB155/$I155)*100), "", IF(((AB155/$I155)*100) &lt;&gt; 0, (AB155/$I155)*100, ""))</f>
        <v>0.46082949308755761</v>
      </c>
      <c r="AD155" s="136">
        <f>IF((SUM(AD11:AD152)&lt;&gt;0), SUMIF($I11:$I152, "&gt;0", AD11:AD152), "")</f>
        <v>1</v>
      </c>
      <c r="AE155" s="137">
        <f>IF(ISERROR((AD155/$I155)*100), "", IF(((AD155/$I155)*100) &lt;&gt; 0, (AD155/$I155)*100, ""))</f>
        <v>2.3041474654377881E-2</v>
      </c>
      <c r="AF155" s="136">
        <f>IF((SUM(AF11:AF152)&lt;&gt;0), SUMIF($I11:$I152, "&gt;0", AF11:AF152), "")</f>
        <v>121</v>
      </c>
      <c r="AG155" s="137">
        <f>IF(ISERROR((AF155/$I155)*100), "", IF(((AF155/$I155)*100) &lt;&gt; 0, (AF155/$I155)*100, ""))</f>
        <v>2.7880184331797233</v>
      </c>
      <c r="AH155" s="136">
        <f>IF((SUM(AH11:AH152)&lt;&gt;0), SUMIF($I11:$I152, "&gt;0", AH11:AH152), "")</f>
        <v>82</v>
      </c>
      <c r="AI155" s="137">
        <f>IF(ISERROR((AH155/$I155)*100), "", IF(((AH155/$I155)*100) &lt;&gt; 0, (AH155/$I155)*100, ""))</f>
        <v>1.889400921658986</v>
      </c>
      <c r="AJ155" s="136">
        <f>IF((SUM(AJ11:AJ152)&lt;&gt;0), SUMIF($I11:$I152, "&gt;0", AJ11:AJ152), "")</f>
        <v>8</v>
      </c>
      <c r="AK155" s="137">
        <f>IF(ISERROR((AJ155/$I155)*100), "", IF(((AJ155/$I155)*100) &lt;&gt; 0, (AJ155/$I155)*100, ""))</f>
        <v>0.18433179723502305</v>
      </c>
      <c r="AL155" s="136">
        <f>IF((SUM(AL11:AL152)&lt;&gt;0), SUMIF($I11:$I152, "&gt;0", AL11:AL152), "")</f>
        <v>8</v>
      </c>
      <c r="AM155" s="137">
        <f>IF(ISERROR((AL155/$I155)*100), "", IF(((AL155/$I155)*100) &lt;&gt; 0, (AL155/$I155)*100, ""))</f>
        <v>0.18433179723502305</v>
      </c>
      <c r="AN155" s="136">
        <f>IF((SUM(AN11:AN152)&lt;&gt;0), SUMIF($I11:$I152, "&gt;0", AN11:AN152), "")</f>
        <v>6</v>
      </c>
      <c r="AO155" s="137">
        <f>IF(ISERROR((AN155/$I155)*100), "", IF(((AN155/$I155)*100) &lt;&gt; 0, (AN155/$I155)*100, ""))</f>
        <v>0.13824884792626729</v>
      </c>
      <c r="AP155" s="136">
        <f>IF((SUM(AP11:AP152)&lt;&gt;0), SUMIF($I11:$I152, "&gt;0", AP11:AP152), "")</f>
        <v>37</v>
      </c>
      <c r="AQ155" s="137">
        <f>IF(ISERROR((AP155/$I155)*100), "", IF(((AP155/$I155)*100) &lt;&gt; 0, (AP155/$I155)*100, ""))</f>
        <v>0.85253456221198154</v>
      </c>
      <c r="AR155" s="136">
        <f>IF((SUM(AR11:AR152)&lt;&gt;0), SUMIF($I11:$I152, "&gt;0", AR11:AR152), "")</f>
        <v>3</v>
      </c>
      <c r="AS155" s="137">
        <f>IF(ISERROR((AR155/$I155)*100), "", IF(((AR155/$I155)*100) &lt;&gt; 0, (AR155/$I155)*100, ""))</f>
        <v>6.9124423963133647E-2</v>
      </c>
      <c r="AT155" s="136">
        <f>IF((SUM(AT11:AT152)&lt;&gt;0), SUMIF($I11:$I152, "&gt;0", AT11:AT152), "")</f>
        <v>17</v>
      </c>
      <c r="AU155" s="137">
        <f>IF(ISERROR((AT155/$I155)*100), "", IF(((AT155/$I155)*100) &lt;&gt; 0, (AT155/$I155)*100, ""))</f>
        <v>0.39170506912442399</v>
      </c>
      <c r="AV155" s="136">
        <f>IF((SUM(AV11:AV152)&lt;&gt;0), SUMIF($I11:$I152, "&gt;0", AV11:AV152), "")</f>
        <v>3</v>
      </c>
      <c r="AW155" s="137">
        <f>IF(ISERROR((AV155/$I155)*100), "", IF(((AV155/$I155)*100) &lt;&gt; 0, (AV155/$I155)*100, ""))</f>
        <v>6.9124423963133647E-2</v>
      </c>
      <c r="AX155" s="136">
        <f>IF((SUM(AX11:AX152)&lt;&gt;0), SUMIF($I11:$I152, "&gt;0", AX11:AX152), "")</f>
        <v>4</v>
      </c>
      <c r="AY155" s="137">
        <f>IF(ISERROR((AX155/$I155)*100), "", IF(((AX155/$I155)*100) &lt;&gt; 0, (AX155/$I155)*100, ""))</f>
        <v>9.2165898617511524E-2</v>
      </c>
      <c r="AZ155" s="136" t="str">
        <f>IF((SUM(AZ11:AZ152)&lt;&gt;0), SUMIF($I11:$I152, "&gt;0", AZ11:AZ152), "")</f>
        <v/>
      </c>
      <c r="BA155" s="137" t="str">
        <f>IF(ISERROR((AZ155/$I155)*100), "", IF(((AZ155/$I155)*100) &lt;&gt; 0, (AZ155/$I155)*100, ""))</f>
        <v/>
      </c>
    </row>
    <row r="156" spans="1:54" s="130" customFormat="1" ht="20" customHeight="1" x14ac:dyDescent="0.2">
      <c r="G156" s="131"/>
      <c r="H156" s="132" t="s">
        <v>517</v>
      </c>
      <c r="I156" s="138" t="s">
        <v>518</v>
      </c>
      <c r="J156" s="139" t="s">
        <v>519</v>
      </c>
      <c r="K156" s="140" t="s">
        <v>520</v>
      </c>
      <c r="L156" s="141">
        <f>IF(SUMIF(L11:L152, "&gt; 0", $I11:$I152) &gt; 0, SUMIF(L11:L152, "&gt; 0", $I11:$I152), "")</f>
        <v>286</v>
      </c>
      <c r="M156" s="142">
        <f>IF(AND(NOT(ISERROR((L155/L156)*100)), L155/L156 &lt;&gt; 0), (L155/L156)*100, "")</f>
        <v>14.335664335664337</v>
      </c>
      <c r="N156" s="141">
        <f>IF(SUMIF(N11:N152, "&gt; 0", $I11:$I152) &gt; 0, SUMIF(N11:N152, "&gt; 0", $I11:$I152), "")</f>
        <v>38</v>
      </c>
      <c r="O156" s="142">
        <f>IF(AND(NOT(ISERROR((N155/N156)*100)), N155/N156 &lt;&gt; 0), (N155/N156)*100, "")</f>
        <v>21.052631578947366</v>
      </c>
      <c r="P156" s="141">
        <f>IF(SUMIF(P11:P152, "&gt; 0", $I11:$I152) &gt; 0, SUMIF(P11:P152, "&gt; 0", $I11:$I152), "")</f>
        <v>17</v>
      </c>
      <c r="Q156" s="142">
        <f>IF(AND(NOT(ISERROR((P155/P156)*100)), P155/P156 &lt;&gt; 0), (P155/P156)*100, "")</f>
        <v>35.294117647058826</v>
      </c>
      <c r="R156" s="141">
        <f>IF(SUMIF(R11:R152, "&gt; 0", $I11:$I152) &gt; 0, SUMIF(R11:R152, "&gt; 0", $I11:$I152), "")</f>
        <v>8</v>
      </c>
      <c r="S156" s="142">
        <f>IF(AND(NOT(ISERROR((R155/R156)*100)), R155/R156 &lt;&gt; 0), (R155/R156)*100, "")</f>
        <v>25</v>
      </c>
      <c r="T156" s="141">
        <f>IF(SUMIF(T11:T152, "&gt; 0", $I11:$I152) &gt; 0, SUMIF(T11:T152, "&gt; 0", $I11:$I152), "")</f>
        <v>621</v>
      </c>
      <c r="U156" s="142">
        <f>IF(AND(NOT(ISERROR((T155/T156)*100)), T155/T156 &lt;&gt; 0), (T155/T156)*100, "")</f>
        <v>12.399355877616747</v>
      </c>
      <c r="V156" s="141">
        <f>IF(SUMIF(V11:V152, "&gt; 0", $I11:$I152) &gt; 0, SUMIF(V11:V152, "&gt; 0", $I11:$I152), "")</f>
        <v>875</v>
      </c>
      <c r="W156" s="142">
        <f>IF(AND(NOT(ISERROR((V155/V156)*100)), V155/V156 &lt;&gt; 0), (V155/V156)*100, "")</f>
        <v>31.2</v>
      </c>
      <c r="X156" s="141">
        <f>IF(SUMIF(X11:X152, "&gt; 0", $I11:$I152) &gt; 0, SUMIF(X11:X152, "&gt; 0", $I11:$I152), "")</f>
        <v>320</v>
      </c>
      <c r="Y156" s="142">
        <f>IF(AND(NOT(ISERROR((X155/X156)*100)), X155/X156 &lt;&gt; 0), (X155/X156)*100, "")</f>
        <v>13.4375</v>
      </c>
      <c r="Z156" s="141">
        <f>IF(SUMIF(Z11:Z152, "&gt; 0", $I11:$I152) &gt; 0, SUMIF(Z11:Z152, "&gt; 0", $I11:$I152), "")</f>
        <v>8</v>
      </c>
      <c r="AA156" s="142">
        <f>IF(AND(NOT(ISERROR((Z155/Z156)*100)), Z155/Z156 &lt;&gt; 0), (Z155/Z156)*100, "")</f>
        <v>12.5</v>
      </c>
      <c r="AB156" s="141">
        <f>IF(SUMIF(AB11:AB152, "&gt; 0", $I11:$I152) &gt; 0, SUMIF(AB11:AB152, "&gt; 0", $I11:$I152), "")</f>
        <v>63</v>
      </c>
      <c r="AC156" s="142">
        <f>IF(AND(NOT(ISERROR((AB155/AB156)*100)), AB155/AB156 &lt;&gt; 0), (AB155/AB156)*100, "")</f>
        <v>31.746031746031743</v>
      </c>
      <c r="AD156" s="141">
        <f>IF(SUMIF(AD11:AD152, "&gt; 0", $I11:$I152) &gt; 0, SUMIF(AD11:AD152, "&gt; 0", $I11:$I152), "")</f>
        <v>8</v>
      </c>
      <c r="AE156" s="142">
        <f>IF(AND(NOT(ISERROR((AD155/AD156)*100)), AD155/AD156 &lt;&gt; 0), (AD155/AD156)*100, "")</f>
        <v>12.5</v>
      </c>
      <c r="AF156" s="141">
        <f>IF(SUMIF(AF11:AF152, "&gt; 0", $I11:$I152) &gt; 0, SUMIF(AF11:AF152, "&gt; 0", $I11:$I152), "")</f>
        <v>1011</v>
      </c>
      <c r="AG156" s="142">
        <f>IF(AND(NOT(ISERROR((AF155/AF156)*100)), AF155/AF156 &lt;&gt; 0), (AF155/AF156)*100, "")</f>
        <v>11.968348170128586</v>
      </c>
      <c r="AH156" s="141">
        <f>IF(SUMIF(AH11:AH152, "&gt; 0", $I11:$I152) &gt; 0, SUMIF(AH11:AH152, "&gt; 0", $I11:$I152), "")</f>
        <v>916</v>
      </c>
      <c r="AI156" s="142">
        <f>IF(AND(NOT(ISERROR((AH155/AH156)*100)), AH155/AH156 &lt;&gt; 0), (AH155/AH156)*100, "")</f>
        <v>8.9519650655021827</v>
      </c>
      <c r="AJ156" s="141">
        <f>IF(SUMIF(AJ11:AJ152, "&gt; 0", $I11:$I152) &gt; 0, SUMIF(AJ11:AJ152, "&gt; 0", $I11:$I152), "")</f>
        <v>53</v>
      </c>
      <c r="AK156" s="142">
        <f>IF(AND(NOT(ISERROR((AJ155/AJ156)*100)), AJ155/AJ156 &lt;&gt; 0), (AJ155/AJ156)*100, "")</f>
        <v>15.09433962264151</v>
      </c>
      <c r="AL156" s="141">
        <f>IF(SUMIF(AL11:AL152, "&gt; 0", $I11:$I152) &gt; 0, SUMIF(AL11:AL152, "&gt; 0", $I11:$I152), "")</f>
        <v>262</v>
      </c>
      <c r="AM156" s="142">
        <f>IF(AND(NOT(ISERROR((AL155/AL156)*100)), AL155/AL156 &lt;&gt; 0), (AL155/AL156)*100, "")</f>
        <v>3.0534351145038165</v>
      </c>
      <c r="AN156" s="141">
        <f>IF(SUMIF(AN11:AN152, "&gt; 0", $I11:$I152) &gt; 0, SUMIF(AN11:AN152, "&gt; 0", $I11:$I152), "")</f>
        <v>97</v>
      </c>
      <c r="AO156" s="142">
        <f>IF(AND(NOT(ISERROR((AN155/AN156)*100)), AN155/AN156 &lt;&gt; 0), (AN155/AN156)*100, "")</f>
        <v>6.1855670103092786</v>
      </c>
      <c r="AP156" s="141">
        <f>IF(SUMIF(AP11:AP152, "&gt; 0", $I11:$I152) &gt; 0, SUMIF(AP11:AP152, "&gt; 0", $I11:$I152), "")</f>
        <v>748</v>
      </c>
      <c r="AQ156" s="142">
        <f>IF(AND(NOT(ISERROR((AP155/AP156)*100)), AP155/AP156 &lt;&gt; 0), (AP155/AP156)*100, "")</f>
        <v>4.9465240641711237</v>
      </c>
      <c r="AR156" s="141">
        <f>IF(SUMIF(AR11:AR152, "&gt; 0", $I11:$I152) &gt; 0, SUMIF(AR11:AR152, "&gt; 0", $I11:$I152), "")</f>
        <v>61</v>
      </c>
      <c r="AS156" s="142">
        <f>IF(AND(NOT(ISERROR((AR155/AR156)*100)), AR155/AR156 &lt;&gt; 0), (AR155/AR156)*100, "")</f>
        <v>4.918032786885246</v>
      </c>
      <c r="AT156" s="141">
        <f>IF(SUMIF(AT11:AT152, "&gt; 0", $I11:$I152) &gt; 0, SUMIF(AT11:AT152, "&gt; 0", $I11:$I152), "")</f>
        <v>403</v>
      </c>
      <c r="AU156" s="142">
        <f>IF(AND(NOT(ISERROR((AT155/AT156)*100)), AT155/AT156 &lt;&gt; 0), (AT155/AT156)*100, "")</f>
        <v>4.2183622828784122</v>
      </c>
      <c r="AV156" s="141">
        <f>IF(SUMIF(AV11:AV152, "&gt; 0", $I11:$I152) &gt; 0, SUMIF(AV11:AV152, "&gt; 0", $I11:$I152), "")</f>
        <v>191</v>
      </c>
      <c r="AW156" s="142">
        <f>IF(AND(NOT(ISERROR((AV155/AV156)*100)), AV155/AV156 &lt;&gt; 0), (AV155/AV156)*100, "")</f>
        <v>1.5706806282722512</v>
      </c>
      <c r="AX156" s="141">
        <f>IF(SUMIF(AX11:AX152, "&gt; 0", $I11:$I152) &gt; 0, SUMIF(AX11:AX152, "&gt; 0", $I11:$I152), "")</f>
        <v>150</v>
      </c>
      <c r="AY156" s="142">
        <f>IF(AND(NOT(ISERROR((AX155/AX156)*100)), AX155/AX156 &lt;&gt; 0), (AX155/AX156)*100, "")</f>
        <v>2.666666666666667</v>
      </c>
      <c r="AZ156" s="141" t="str">
        <f>IF(SUMIF(AZ11:AZ152, "&gt; 0", $I11:$I152) &gt; 0, SUMIF(AZ11:AZ152, "&gt; 0", $I11:$I152), "")</f>
        <v/>
      </c>
      <c r="BA156" s="142"/>
    </row>
    <row r="157" spans="1:54" ht="18" customHeight="1" thickBot="1" x14ac:dyDescent="0.25">
      <c r="I157" s="143" t="s">
        <v>521</v>
      </c>
      <c r="J157" s="144"/>
      <c r="K157" s="145"/>
      <c r="L157" s="148" t="s">
        <v>28</v>
      </c>
      <c r="M157" s="149" t="s">
        <v>29</v>
      </c>
      <c r="N157" s="148" t="s">
        <v>28</v>
      </c>
      <c r="O157" s="149" t="s">
        <v>29</v>
      </c>
      <c r="P157" s="148" t="s">
        <v>28</v>
      </c>
      <c r="Q157" s="149" t="s">
        <v>29</v>
      </c>
      <c r="R157" s="148" t="s">
        <v>28</v>
      </c>
      <c r="S157" s="149" t="s">
        <v>29</v>
      </c>
      <c r="T157" s="148" t="s">
        <v>28</v>
      </c>
      <c r="U157" s="149" t="s">
        <v>29</v>
      </c>
      <c r="V157" s="148" t="s">
        <v>28</v>
      </c>
      <c r="W157" s="149" t="s">
        <v>29</v>
      </c>
      <c r="X157" s="148" t="s">
        <v>28</v>
      </c>
      <c r="Y157" s="149" t="s">
        <v>29</v>
      </c>
      <c r="Z157" s="148" t="s">
        <v>28</v>
      </c>
      <c r="AA157" s="149" t="s">
        <v>29</v>
      </c>
      <c r="AB157" s="148" t="s">
        <v>28</v>
      </c>
      <c r="AC157" s="149" t="s">
        <v>29</v>
      </c>
      <c r="AD157" s="148" t="s">
        <v>28</v>
      </c>
      <c r="AE157" s="149" t="s">
        <v>29</v>
      </c>
      <c r="AF157" s="148" t="s">
        <v>28</v>
      </c>
      <c r="AG157" s="149" t="s">
        <v>29</v>
      </c>
      <c r="AH157" s="146" t="s">
        <v>28</v>
      </c>
      <c r="AI157" s="147" t="s">
        <v>29</v>
      </c>
      <c r="AJ157" s="148" t="s">
        <v>28</v>
      </c>
      <c r="AK157" s="149" t="s">
        <v>29</v>
      </c>
      <c r="AL157" s="148" t="s">
        <v>28</v>
      </c>
      <c r="AM157" s="149" t="s">
        <v>29</v>
      </c>
      <c r="AN157" s="148" t="s">
        <v>28</v>
      </c>
      <c r="AO157" s="149" t="s">
        <v>29</v>
      </c>
      <c r="AP157" s="148" t="s">
        <v>28</v>
      </c>
      <c r="AQ157" s="149" t="s">
        <v>29</v>
      </c>
      <c r="AR157" s="148" t="s">
        <v>28</v>
      </c>
      <c r="AS157" s="149" t="s">
        <v>29</v>
      </c>
      <c r="AT157" s="148" t="s">
        <v>28</v>
      </c>
      <c r="AU157" s="149" t="s">
        <v>29</v>
      </c>
      <c r="AV157" s="148" t="s">
        <v>28</v>
      </c>
      <c r="AW157" s="149" t="s">
        <v>29</v>
      </c>
      <c r="AX157" s="148" t="s">
        <v>28</v>
      </c>
      <c r="AY157" s="149" t="s">
        <v>29</v>
      </c>
      <c r="AZ157" s="148" t="s">
        <v>28</v>
      </c>
      <c r="BA157" s="149" t="s">
        <v>29</v>
      </c>
    </row>
    <row r="158" spans="1:54" ht="18" customHeight="1" x14ac:dyDescent="0.2">
      <c r="F158" s="150" t="s">
        <v>522</v>
      </c>
      <c r="G158" s="151">
        <v>1</v>
      </c>
      <c r="I158" s="152"/>
      <c r="J158" s="153"/>
      <c r="K158" s="154"/>
      <c r="L158" s="148"/>
      <c r="M158" s="147"/>
      <c r="N158" s="148"/>
      <c r="O158" s="147"/>
      <c r="P158" s="148"/>
      <c r="Q158" s="147"/>
      <c r="R158" s="148"/>
      <c r="S158" s="147"/>
      <c r="T158" s="148"/>
      <c r="U158" s="147"/>
      <c r="V158" s="148"/>
      <c r="W158" s="147"/>
      <c r="X158" s="148"/>
      <c r="Y158" s="147"/>
      <c r="Z158" s="148"/>
      <c r="AA158" s="147"/>
      <c r="AB158" s="148"/>
      <c r="AC158" s="147"/>
      <c r="AD158" s="148"/>
      <c r="AE158" s="147"/>
      <c r="AF158" s="148"/>
      <c r="AG158" s="147"/>
      <c r="AH158" s="148"/>
      <c r="AI158" s="147"/>
      <c r="AJ158" s="148"/>
      <c r="AK158" s="147"/>
      <c r="AL158" s="148"/>
      <c r="AM158" s="147"/>
      <c r="AN158" s="148"/>
      <c r="AO158" s="147"/>
      <c r="AP158" s="148"/>
      <c r="AQ158" s="147"/>
      <c r="AR158" s="148"/>
      <c r="AS158" s="147"/>
      <c r="AT158" s="148"/>
      <c r="AU158" s="147"/>
      <c r="AV158" s="148"/>
      <c r="AW158" s="147"/>
      <c r="AX158" s="148"/>
      <c r="AY158" s="147"/>
      <c r="AZ158" s="148"/>
      <c r="BA158" s="147"/>
    </row>
    <row r="159" spans="1:54" ht="18" customHeight="1" x14ac:dyDescent="0.2">
      <c r="F159" s="155"/>
      <c r="G159" s="156"/>
      <c r="I159" s="152"/>
      <c r="J159" s="153"/>
      <c r="K159" s="154"/>
      <c r="L159" s="148"/>
      <c r="M159" s="147"/>
      <c r="N159" s="148"/>
      <c r="O159" s="147"/>
      <c r="P159" s="148"/>
      <c r="Q159" s="147"/>
      <c r="R159" s="148"/>
      <c r="S159" s="147"/>
      <c r="T159" s="148"/>
      <c r="U159" s="147"/>
      <c r="V159" s="148"/>
      <c r="W159" s="147"/>
      <c r="X159" s="148"/>
      <c r="Y159" s="147"/>
      <c r="Z159" s="148"/>
      <c r="AA159" s="147"/>
      <c r="AB159" s="148"/>
      <c r="AC159" s="147"/>
      <c r="AD159" s="148"/>
      <c r="AE159" s="147"/>
      <c r="AF159" s="148"/>
      <c r="AG159" s="147"/>
      <c r="AH159" s="148"/>
      <c r="AI159" s="147"/>
      <c r="AJ159" s="148"/>
      <c r="AK159" s="147"/>
      <c r="AL159" s="148"/>
      <c r="AM159" s="147"/>
      <c r="AN159" s="148"/>
      <c r="AO159" s="147"/>
      <c r="AP159" s="148"/>
      <c r="AQ159" s="147"/>
      <c r="AR159" s="148"/>
      <c r="AS159" s="147"/>
      <c r="AT159" s="148"/>
      <c r="AU159" s="147"/>
      <c r="AV159" s="148"/>
      <c r="AW159" s="147"/>
      <c r="AX159" s="148"/>
      <c r="AY159" s="147"/>
      <c r="AZ159" s="148"/>
      <c r="BA159" s="147"/>
    </row>
    <row r="160" spans="1:54" ht="18" customHeight="1" x14ac:dyDescent="0.2">
      <c r="F160" s="157" t="s">
        <v>523</v>
      </c>
      <c r="G160" s="158"/>
      <c r="I160" s="152"/>
      <c r="J160" s="153"/>
      <c r="K160" s="154"/>
      <c r="L160" s="148"/>
      <c r="M160" s="147"/>
      <c r="N160" s="148"/>
      <c r="O160" s="147"/>
      <c r="P160" s="148"/>
      <c r="Q160" s="147"/>
      <c r="R160" s="148"/>
      <c r="S160" s="147"/>
      <c r="T160" s="148"/>
      <c r="U160" s="147"/>
      <c r="V160" s="148"/>
      <c r="W160" s="147"/>
      <c r="X160" s="148"/>
      <c r="Y160" s="147"/>
      <c r="Z160" s="148"/>
      <c r="AA160" s="147"/>
      <c r="AB160" s="148"/>
      <c r="AC160" s="147"/>
      <c r="AD160" s="148"/>
      <c r="AE160" s="147"/>
      <c r="AF160" s="148"/>
      <c r="AG160" s="147"/>
      <c r="AH160" s="148"/>
      <c r="AI160" s="147"/>
      <c r="AJ160" s="148"/>
      <c r="AK160" s="147"/>
      <c r="AL160" s="148"/>
      <c r="AM160" s="147"/>
      <c r="AN160" s="148"/>
      <c r="AO160" s="147"/>
      <c r="AP160" s="148"/>
      <c r="AQ160" s="147"/>
      <c r="AR160" s="148"/>
      <c r="AS160" s="147"/>
      <c r="AT160" s="148"/>
      <c r="AU160" s="147"/>
      <c r="AV160" s="148"/>
      <c r="AW160" s="147"/>
      <c r="AX160" s="148"/>
      <c r="AY160" s="147"/>
      <c r="AZ160" s="148"/>
      <c r="BA160" s="147"/>
    </row>
    <row r="161" spans="6:53" s="1" customFormat="1" x14ac:dyDescent="0.2">
      <c r="F161" s="157"/>
      <c r="G161" s="158"/>
      <c r="H161" s="2"/>
      <c r="I161" s="152"/>
      <c r="J161" s="153"/>
      <c r="K161" s="154"/>
      <c r="L161" s="159"/>
      <c r="M161" s="147"/>
      <c r="N161" s="159"/>
      <c r="O161" s="147"/>
      <c r="P161" s="159"/>
      <c r="Q161" s="147"/>
      <c r="R161" s="159"/>
      <c r="S161" s="147"/>
      <c r="T161" s="159"/>
      <c r="U161" s="147"/>
      <c r="V161" s="159"/>
      <c r="W161" s="147"/>
      <c r="X161" s="159"/>
      <c r="Y161" s="147"/>
      <c r="Z161" s="159"/>
      <c r="AA161" s="147"/>
      <c r="AB161" s="159"/>
      <c r="AC161" s="147"/>
      <c r="AD161" s="159"/>
      <c r="AE161" s="147"/>
      <c r="AF161" s="159"/>
      <c r="AG161" s="147"/>
      <c r="AH161" s="159"/>
      <c r="AI161" s="147"/>
      <c r="AJ161" s="159"/>
      <c r="AK161" s="147"/>
      <c r="AL161" s="159"/>
      <c r="AM161" s="147"/>
      <c r="AN161" s="159"/>
      <c r="AO161" s="147"/>
      <c r="AP161" s="159"/>
      <c r="AQ161" s="147"/>
      <c r="AR161" s="159"/>
      <c r="AS161" s="147"/>
      <c r="AT161" s="159"/>
      <c r="AU161" s="147"/>
      <c r="AV161" s="159"/>
      <c r="AW161" s="147"/>
      <c r="AX161" s="159"/>
      <c r="AY161" s="147"/>
      <c r="AZ161" s="159"/>
      <c r="BA161" s="147"/>
    </row>
    <row r="162" spans="6:53" s="1" customFormat="1" x14ac:dyDescent="0.2">
      <c r="F162" s="157"/>
      <c r="G162" s="158"/>
      <c r="H162" s="2"/>
      <c r="I162" s="152"/>
      <c r="J162" s="153"/>
      <c r="K162" s="154"/>
      <c r="L162" s="162" t="s">
        <v>8</v>
      </c>
      <c r="M162" s="161"/>
      <c r="N162" s="160" t="s">
        <v>19</v>
      </c>
      <c r="O162" s="161"/>
      <c r="P162" s="162" t="s">
        <v>12</v>
      </c>
      <c r="Q162" s="161"/>
      <c r="R162" s="160" t="s">
        <v>18</v>
      </c>
      <c r="S162" s="161"/>
      <c r="T162" s="160" t="s">
        <v>7</v>
      </c>
      <c r="U162" s="161"/>
      <c r="V162" s="163" t="s">
        <v>21</v>
      </c>
      <c r="W162" s="161"/>
      <c r="X162" s="160" t="s">
        <v>9</v>
      </c>
      <c r="Y162" s="161"/>
      <c r="Z162" s="160" t="s">
        <v>13</v>
      </c>
      <c r="AA162" s="161"/>
      <c r="AB162" s="160" t="s">
        <v>17</v>
      </c>
      <c r="AC162" s="161"/>
      <c r="AD162" s="160" t="s">
        <v>20</v>
      </c>
      <c r="AE162" s="161"/>
      <c r="AF162" s="163" t="s">
        <v>22</v>
      </c>
      <c r="AG162" s="161"/>
      <c r="AH162" s="160" t="s">
        <v>2</v>
      </c>
      <c r="AI162" s="161"/>
      <c r="AJ162" s="162" t="s">
        <v>16</v>
      </c>
      <c r="AK162" s="161"/>
      <c r="AL162" s="160" t="s">
        <v>15</v>
      </c>
      <c r="AM162" s="161"/>
      <c r="AN162" s="160" t="s">
        <v>3</v>
      </c>
      <c r="AO162" s="161"/>
      <c r="AP162" s="160" t="s">
        <v>5</v>
      </c>
      <c r="AQ162" s="161"/>
      <c r="AR162" s="162" t="s">
        <v>10</v>
      </c>
      <c r="AS162" s="161"/>
      <c r="AT162" s="160" t="s">
        <v>4</v>
      </c>
      <c r="AU162" s="161"/>
      <c r="AV162" s="160" t="s">
        <v>11</v>
      </c>
      <c r="AW162" s="161"/>
      <c r="AX162" s="160" t="s">
        <v>14</v>
      </c>
      <c r="AY162" s="161"/>
      <c r="AZ162" s="160" t="s">
        <v>6</v>
      </c>
      <c r="BA162" s="161"/>
    </row>
    <row r="163" spans="6:53" s="1" customFormat="1" x14ac:dyDescent="0.2">
      <c r="F163" s="157"/>
      <c r="G163" s="158"/>
      <c r="H163" s="2"/>
      <c r="I163" s="152"/>
      <c r="J163" s="153"/>
      <c r="K163" s="154"/>
      <c r="L163" s="15"/>
      <c r="M163" s="16"/>
      <c r="N163" s="15"/>
      <c r="O163" s="16"/>
      <c r="P163" s="15"/>
      <c r="Q163" s="16"/>
      <c r="R163" s="15"/>
      <c r="S163" s="16"/>
      <c r="T163" s="15"/>
      <c r="U163" s="16"/>
      <c r="V163" s="17"/>
      <c r="W163" s="16"/>
      <c r="X163" s="15"/>
      <c r="Y163" s="16"/>
      <c r="Z163" s="15"/>
      <c r="AA163" s="16"/>
      <c r="AB163" s="15"/>
      <c r="AC163" s="16"/>
      <c r="AD163" s="15"/>
      <c r="AE163" s="16"/>
      <c r="AF163" s="17"/>
      <c r="AG163" s="16"/>
      <c r="AH163" s="15"/>
      <c r="AI163" s="16"/>
      <c r="AJ163" s="15"/>
      <c r="AK163" s="16"/>
      <c r="AL163" s="15"/>
      <c r="AM163" s="16"/>
      <c r="AN163" s="15"/>
      <c r="AO163" s="16"/>
      <c r="AP163" s="15"/>
      <c r="AQ163" s="16"/>
      <c r="AR163" s="15"/>
      <c r="AS163" s="16"/>
      <c r="AT163" s="15"/>
      <c r="AU163" s="16"/>
      <c r="AV163" s="15"/>
      <c r="AW163" s="16"/>
      <c r="AX163" s="15"/>
      <c r="AY163" s="16"/>
      <c r="AZ163" s="15"/>
      <c r="BA163" s="16"/>
    </row>
    <row r="164" spans="6:53" s="1" customFormat="1" ht="17" thickBot="1" x14ac:dyDescent="0.25">
      <c r="F164" s="157"/>
      <c r="G164" s="158"/>
      <c r="H164" s="2"/>
      <c r="I164" s="152"/>
      <c r="J164" s="153"/>
      <c r="K164" s="154"/>
      <c r="L164" s="164"/>
      <c r="M164" s="165"/>
      <c r="N164" s="164"/>
      <c r="O164" s="165"/>
      <c r="P164" s="164"/>
      <c r="Q164" s="165"/>
      <c r="R164" s="164"/>
      <c r="S164" s="165"/>
      <c r="T164" s="164"/>
      <c r="U164" s="165"/>
      <c r="V164" s="166"/>
      <c r="W164" s="165"/>
      <c r="X164" s="164"/>
      <c r="Y164" s="165"/>
      <c r="Z164" s="164"/>
      <c r="AA164" s="165"/>
      <c r="AB164" s="164"/>
      <c r="AC164" s="165"/>
      <c r="AD164" s="164"/>
      <c r="AE164" s="165"/>
      <c r="AF164" s="166"/>
      <c r="AG164" s="165"/>
      <c r="AH164" s="164"/>
      <c r="AI164" s="165"/>
      <c r="AJ164" s="164"/>
      <c r="AK164" s="165"/>
      <c r="AL164" s="164"/>
      <c r="AM164" s="165"/>
      <c r="AN164" s="164"/>
      <c r="AO164" s="165"/>
      <c r="AP164" s="164"/>
      <c r="AQ164" s="165"/>
      <c r="AR164" s="164"/>
      <c r="AS164" s="165"/>
      <c r="AT164" s="164"/>
      <c r="AU164" s="165"/>
      <c r="AV164" s="164"/>
      <c r="AW164" s="165"/>
      <c r="AX164" s="164"/>
      <c r="AY164" s="165"/>
      <c r="AZ164" s="164"/>
      <c r="BA164" s="165"/>
    </row>
    <row r="165" spans="6:53" s="1" customFormat="1" ht="20" thickBot="1" x14ac:dyDescent="0.3">
      <c r="F165" s="167"/>
      <c r="G165" s="168"/>
      <c r="H165" s="2"/>
      <c r="I165" s="169"/>
      <c r="J165" s="170"/>
      <c r="K165" s="171"/>
      <c r="L165" s="172" t="s">
        <v>0</v>
      </c>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4"/>
    </row>
    <row r="166" spans="6:53" s="1" customFormat="1" x14ac:dyDescent="0.2">
      <c r="G166" s="2"/>
      <c r="H166" s="2"/>
      <c r="I166" s="175" t="s">
        <v>524</v>
      </c>
      <c r="J166" s="3"/>
      <c r="K166" s="3"/>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6:53" s="1" customFormat="1" x14ac:dyDescent="0.2">
      <c r="G167" s="2"/>
      <c r="H167" s="2"/>
      <c r="I167" s="176"/>
      <c r="J167" s="3"/>
      <c r="K167" s="3"/>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sheetData>
  <mergeCells count="140">
    <mergeCell ref="AV162:AW164"/>
    <mergeCell ref="AX162:AY164"/>
    <mergeCell ref="AZ162:BA164"/>
    <mergeCell ref="L165:BA165"/>
    <mergeCell ref="AJ162:AK164"/>
    <mergeCell ref="AL162:AM164"/>
    <mergeCell ref="AN162:AO164"/>
    <mergeCell ref="AP162:AQ164"/>
    <mergeCell ref="AR162:AS164"/>
    <mergeCell ref="AT162:AU164"/>
    <mergeCell ref="X162:Y164"/>
    <mergeCell ref="Z162:AA164"/>
    <mergeCell ref="AB162:AC164"/>
    <mergeCell ref="AD162:AE164"/>
    <mergeCell ref="AF162:AG164"/>
    <mergeCell ref="AH162:AI164"/>
    <mergeCell ref="AY157:AY161"/>
    <mergeCell ref="AZ157:AZ161"/>
    <mergeCell ref="BA157:BA161"/>
    <mergeCell ref="F160:G165"/>
    <mergeCell ref="L162:M164"/>
    <mergeCell ref="N162:O164"/>
    <mergeCell ref="P162:Q164"/>
    <mergeCell ref="R162:S164"/>
    <mergeCell ref="T162:U164"/>
    <mergeCell ref="V162:W164"/>
    <mergeCell ref="AS157:AS161"/>
    <mergeCell ref="AT157:AT161"/>
    <mergeCell ref="AU157:AU161"/>
    <mergeCell ref="AV157:AV161"/>
    <mergeCell ref="AW157:AW161"/>
    <mergeCell ref="AX157:AX161"/>
    <mergeCell ref="AM157:AM161"/>
    <mergeCell ref="AN157:AN161"/>
    <mergeCell ref="AO157:AO161"/>
    <mergeCell ref="AP157:AP161"/>
    <mergeCell ref="AQ157:AQ161"/>
    <mergeCell ref="AR157:AR161"/>
    <mergeCell ref="AG157:AG161"/>
    <mergeCell ref="AH157:AH161"/>
    <mergeCell ref="AI157:AI161"/>
    <mergeCell ref="AJ157:AJ161"/>
    <mergeCell ref="AK157:AK161"/>
    <mergeCell ref="AL157:AL161"/>
    <mergeCell ref="AA157:AA161"/>
    <mergeCell ref="AB157:AB161"/>
    <mergeCell ref="AC157:AC161"/>
    <mergeCell ref="AD157:AD161"/>
    <mergeCell ref="AE157:AE161"/>
    <mergeCell ref="AF157:AF161"/>
    <mergeCell ref="U157:U161"/>
    <mergeCell ref="V157:V161"/>
    <mergeCell ref="W157:W161"/>
    <mergeCell ref="X157:X161"/>
    <mergeCell ref="Y157:Y161"/>
    <mergeCell ref="Z157:Z161"/>
    <mergeCell ref="O157:O161"/>
    <mergeCell ref="P157:P161"/>
    <mergeCell ref="Q157:Q161"/>
    <mergeCell ref="R157:R161"/>
    <mergeCell ref="S157:S161"/>
    <mergeCell ref="T157:T161"/>
    <mergeCell ref="AZ6:AZ10"/>
    <mergeCell ref="BA6:BA10"/>
    <mergeCell ref="A7:A10"/>
    <mergeCell ref="B7:B10"/>
    <mergeCell ref="C7:C10"/>
    <mergeCell ref="I157:I165"/>
    <mergeCell ref="J157:K165"/>
    <mergeCell ref="L157:L161"/>
    <mergeCell ref="M157:M161"/>
    <mergeCell ref="N157:N161"/>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0"/>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 t="s">
        <v>0</v>
      </c>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6"/>
    </row>
    <row r="3" spans="1:54" ht="16" customHeight="1" x14ac:dyDescent="0.2">
      <c r="E3" s="7" t="s">
        <v>543</v>
      </c>
      <c r="L3" s="8" t="s">
        <v>21</v>
      </c>
      <c r="M3" s="9"/>
      <c r="N3" s="10" t="s">
        <v>22</v>
      </c>
      <c r="O3" s="12"/>
      <c r="P3" s="8" t="s">
        <v>2</v>
      </c>
      <c r="Q3" s="9"/>
      <c r="R3" s="8" t="s">
        <v>7</v>
      </c>
      <c r="S3" s="9"/>
      <c r="T3" s="8" t="s">
        <v>5</v>
      </c>
      <c r="U3" s="9"/>
      <c r="V3" s="8" t="s">
        <v>9</v>
      </c>
      <c r="W3" s="9"/>
      <c r="X3" s="8" t="s">
        <v>4</v>
      </c>
      <c r="Y3" s="9"/>
      <c r="Z3" s="8" t="s">
        <v>15</v>
      </c>
      <c r="AA3" s="9"/>
      <c r="AB3" s="8" t="s">
        <v>3</v>
      </c>
      <c r="AC3" s="9"/>
      <c r="AD3" s="10" t="s">
        <v>8</v>
      </c>
      <c r="AE3" s="9"/>
      <c r="AF3" s="8" t="s">
        <v>11</v>
      </c>
      <c r="AG3" s="9"/>
      <c r="AH3" s="10" t="s">
        <v>10</v>
      </c>
      <c r="AI3" s="9"/>
      <c r="AJ3" s="8" t="s">
        <v>14</v>
      </c>
      <c r="AK3" s="9"/>
      <c r="AL3" s="8" t="s">
        <v>20</v>
      </c>
      <c r="AM3" s="9"/>
      <c r="AN3" s="8" t="s">
        <v>19</v>
      </c>
      <c r="AO3" s="9"/>
      <c r="AP3" s="10" t="s">
        <v>12</v>
      </c>
      <c r="AQ3" s="9"/>
      <c r="AR3" s="8" t="s">
        <v>18</v>
      </c>
      <c r="AS3" s="9"/>
      <c r="AT3" s="8" t="s">
        <v>13</v>
      </c>
      <c r="AU3" s="9"/>
      <c r="AV3" s="8" t="s">
        <v>17</v>
      </c>
      <c r="AW3" s="9"/>
      <c r="AX3" s="10" t="s">
        <v>16</v>
      </c>
      <c r="AY3" s="9"/>
      <c r="AZ3" s="8" t="s">
        <v>6</v>
      </c>
      <c r="BA3" s="9"/>
    </row>
    <row r="4" spans="1:54" ht="20" customHeight="1" x14ac:dyDescent="0.2">
      <c r="C4" s="13"/>
      <c r="E4" s="14"/>
      <c r="L4" s="15"/>
      <c r="M4" s="16"/>
      <c r="N4" s="18"/>
      <c r="O4" s="19"/>
      <c r="P4" s="15"/>
      <c r="Q4" s="16"/>
      <c r="R4" s="15"/>
      <c r="S4" s="16"/>
      <c r="T4" s="15"/>
      <c r="U4" s="16"/>
      <c r="V4" s="15"/>
      <c r="W4" s="16"/>
      <c r="X4" s="15"/>
      <c r="Y4" s="16"/>
      <c r="Z4" s="15"/>
      <c r="AA4" s="16"/>
      <c r="AB4" s="15"/>
      <c r="AC4" s="16"/>
      <c r="AD4" s="15"/>
      <c r="AE4" s="16"/>
      <c r="AF4" s="15"/>
      <c r="AG4" s="16"/>
      <c r="AH4" s="15"/>
      <c r="AI4" s="16"/>
      <c r="AJ4" s="15"/>
      <c r="AK4" s="16"/>
      <c r="AL4" s="15"/>
      <c r="AM4" s="16"/>
      <c r="AN4" s="15"/>
      <c r="AO4" s="16"/>
      <c r="AP4" s="15"/>
      <c r="AQ4" s="16"/>
      <c r="AR4" s="15"/>
      <c r="AS4" s="16"/>
      <c r="AT4" s="15"/>
      <c r="AU4" s="16"/>
      <c r="AV4" s="15"/>
      <c r="AW4" s="16"/>
      <c r="AX4" s="15"/>
      <c r="AY4" s="16"/>
      <c r="AZ4" s="15"/>
      <c r="BA4" s="16"/>
    </row>
    <row r="5" spans="1:54" ht="20" customHeight="1" thickBot="1" x14ac:dyDescent="0.25">
      <c r="B5" s="20"/>
      <c r="C5" s="21"/>
      <c r="E5" s="22" t="s">
        <v>23</v>
      </c>
      <c r="J5" s="2"/>
      <c r="K5" s="2"/>
      <c r="L5" s="23"/>
      <c r="M5" s="24"/>
      <c r="N5" s="26"/>
      <c r="O5" s="27"/>
      <c r="P5" s="23"/>
      <c r="Q5" s="24"/>
      <c r="R5" s="23"/>
      <c r="S5" s="24"/>
      <c r="T5" s="23"/>
      <c r="U5" s="24"/>
      <c r="V5" s="23"/>
      <c r="W5" s="24"/>
      <c r="X5" s="23"/>
      <c r="Y5" s="24"/>
      <c r="Z5" s="23"/>
      <c r="AA5" s="24"/>
      <c r="AB5" s="23"/>
      <c r="AC5" s="24"/>
      <c r="AD5" s="23"/>
      <c r="AE5" s="24"/>
      <c r="AF5" s="23"/>
      <c r="AG5" s="24"/>
      <c r="AH5" s="23"/>
      <c r="AI5" s="24"/>
      <c r="AJ5" s="23"/>
      <c r="AK5" s="24"/>
      <c r="AL5" s="23"/>
      <c r="AM5" s="24"/>
      <c r="AN5" s="23"/>
      <c r="AO5" s="24"/>
      <c r="AP5" s="23"/>
      <c r="AQ5" s="24"/>
      <c r="AR5" s="23"/>
      <c r="AS5" s="24"/>
      <c r="AT5" s="23"/>
      <c r="AU5" s="24"/>
      <c r="AV5" s="23"/>
      <c r="AW5" s="24"/>
      <c r="AX5" s="23"/>
      <c r="AY5" s="24"/>
      <c r="AZ5" s="23"/>
      <c r="BA5" s="24"/>
    </row>
    <row r="6" spans="1:54" ht="20" customHeight="1" x14ac:dyDescent="0.2">
      <c r="A6" s="28"/>
      <c r="B6" s="29"/>
      <c r="C6" s="30"/>
      <c r="E6" s="22"/>
      <c r="H6" s="31" t="s">
        <v>24</v>
      </c>
      <c r="I6" s="32" t="s">
        <v>25</v>
      </c>
      <c r="J6" s="33" t="s">
        <v>26</v>
      </c>
      <c r="K6" s="34" t="s">
        <v>27</v>
      </c>
      <c r="L6" s="41" t="s">
        <v>28</v>
      </c>
      <c r="M6" s="38" t="s">
        <v>29</v>
      </c>
      <c r="N6" s="41" t="s">
        <v>28</v>
      </c>
      <c r="O6" s="38" t="s">
        <v>29</v>
      </c>
      <c r="P6" s="35" t="s">
        <v>28</v>
      </c>
      <c r="Q6" s="36" t="s">
        <v>29</v>
      </c>
      <c r="R6" s="37" t="s">
        <v>28</v>
      </c>
      <c r="S6" s="38" t="s">
        <v>29</v>
      </c>
      <c r="T6" s="37" t="s">
        <v>28</v>
      </c>
      <c r="U6" s="38" t="s">
        <v>29</v>
      </c>
      <c r="V6" s="40" t="s">
        <v>28</v>
      </c>
      <c r="W6" s="38" t="s">
        <v>29</v>
      </c>
      <c r="X6" s="37" t="s">
        <v>28</v>
      </c>
      <c r="Y6" s="38" t="s">
        <v>29</v>
      </c>
      <c r="Z6" s="37" t="s">
        <v>28</v>
      </c>
      <c r="AA6" s="38" t="s">
        <v>29</v>
      </c>
      <c r="AB6" s="37" t="s">
        <v>28</v>
      </c>
      <c r="AC6" s="38" t="s">
        <v>29</v>
      </c>
      <c r="AD6" s="39" t="s">
        <v>28</v>
      </c>
      <c r="AE6" s="38" t="s">
        <v>29</v>
      </c>
      <c r="AF6" s="37" t="s">
        <v>28</v>
      </c>
      <c r="AG6" s="38" t="s">
        <v>29</v>
      </c>
      <c r="AH6" s="39" t="s">
        <v>28</v>
      </c>
      <c r="AI6" s="38" t="s">
        <v>29</v>
      </c>
      <c r="AJ6" s="37" t="s">
        <v>28</v>
      </c>
      <c r="AK6" s="38" t="s">
        <v>29</v>
      </c>
      <c r="AL6" s="35" t="s">
        <v>28</v>
      </c>
      <c r="AM6" s="38" t="s">
        <v>29</v>
      </c>
      <c r="AN6" s="37" t="s">
        <v>28</v>
      </c>
      <c r="AO6" s="38" t="s">
        <v>29</v>
      </c>
      <c r="AP6" s="37" t="s">
        <v>28</v>
      </c>
      <c r="AQ6" s="38" t="s">
        <v>29</v>
      </c>
      <c r="AR6" s="37" t="s">
        <v>28</v>
      </c>
      <c r="AS6" s="38" t="s">
        <v>29</v>
      </c>
      <c r="AT6" s="37" t="s">
        <v>28</v>
      </c>
      <c r="AU6" s="38" t="s">
        <v>29</v>
      </c>
      <c r="AV6" s="37" t="s">
        <v>28</v>
      </c>
      <c r="AW6" s="38" t="s">
        <v>29</v>
      </c>
      <c r="AX6" s="39" t="s">
        <v>28</v>
      </c>
      <c r="AY6" s="38" t="s">
        <v>29</v>
      </c>
      <c r="AZ6" s="37" t="s">
        <v>28</v>
      </c>
      <c r="BA6" s="38" t="s">
        <v>29</v>
      </c>
    </row>
    <row r="7" spans="1:54" ht="20" customHeight="1" thickBot="1" x14ac:dyDescent="0.25">
      <c r="A7" s="31" t="s">
        <v>30</v>
      </c>
      <c r="B7" s="31" t="s">
        <v>31</v>
      </c>
      <c r="C7" s="42" t="s">
        <v>32</v>
      </c>
      <c r="E7" s="43"/>
      <c r="H7" s="31"/>
      <c r="I7" s="44"/>
      <c r="J7" s="45"/>
      <c r="K7" s="46"/>
      <c r="L7" s="41"/>
      <c r="M7" s="38"/>
      <c r="N7" s="41"/>
      <c r="O7" s="38"/>
      <c r="P7" s="47"/>
      <c r="Q7" s="48"/>
      <c r="R7" s="37"/>
      <c r="S7" s="38"/>
      <c r="T7" s="37"/>
      <c r="U7" s="38"/>
      <c r="V7" s="49"/>
      <c r="W7" s="38"/>
      <c r="X7" s="37"/>
      <c r="Y7" s="38"/>
      <c r="Z7" s="37"/>
      <c r="AA7" s="38"/>
      <c r="AB7" s="37"/>
      <c r="AC7" s="38"/>
      <c r="AD7" s="39"/>
      <c r="AE7" s="38"/>
      <c r="AF7" s="37"/>
      <c r="AG7" s="38"/>
      <c r="AH7" s="39"/>
      <c r="AI7" s="38"/>
      <c r="AJ7" s="37"/>
      <c r="AK7" s="38"/>
      <c r="AL7" s="47"/>
      <c r="AM7" s="38"/>
      <c r="AN7" s="37"/>
      <c r="AO7" s="38"/>
      <c r="AP7" s="37"/>
      <c r="AQ7" s="38"/>
      <c r="AR7" s="37"/>
      <c r="AS7" s="38"/>
      <c r="AT7" s="37"/>
      <c r="AU7" s="38"/>
      <c r="AV7" s="37"/>
      <c r="AW7" s="38"/>
      <c r="AX7" s="37"/>
      <c r="AY7" s="38"/>
      <c r="AZ7" s="37"/>
      <c r="BA7" s="38"/>
    </row>
    <row r="8" spans="1:54" ht="20" customHeight="1" x14ac:dyDescent="0.2">
      <c r="A8" s="31"/>
      <c r="B8" s="31"/>
      <c r="C8" s="42"/>
      <c r="H8" s="31"/>
      <c r="I8" s="44"/>
      <c r="J8" s="45"/>
      <c r="K8" s="46"/>
      <c r="L8" s="41"/>
      <c r="M8" s="38"/>
      <c r="N8" s="41"/>
      <c r="O8" s="38"/>
      <c r="P8" s="47"/>
      <c r="Q8" s="48"/>
      <c r="R8" s="37"/>
      <c r="S8" s="38"/>
      <c r="T8" s="37"/>
      <c r="U8" s="38"/>
      <c r="V8" s="49"/>
      <c r="W8" s="38"/>
      <c r="X8" s="37"/>
      <c r="Y8" s="38"/>
      <c r="Z8" s="37"/>
      <c r="AA8" s="38"/>
      <c r="AB8" s="37"/>
      <c r="AC8" s="38"/>
      <c r="AD8" s="39"/>
      <c r="AE8" s="38"/>
      <c r="AF8" s="37"/>
      <c r="AG8" s="38"/>
      <c r="AH8" s="39"/>
      <c r="AI8" s="38"/>
      <c r="AJ8" s="37"/>
      <c r="AK8" s="38"/>
      <c r="AL8" s="47"/>
      <c r="AM8" s="38"/>
      <c r="AN8" s="37"/>
      <c r="AO8" s="38"/>
      <c r="AP8" s="37"/>
      <c r="AQ8" s="38"/>
      <c r="AR8" s="37"/>
      <c r="AS8" s="38"/>
      <c r="AT8" s="37"/>
      <c r="AU8" s="38"/>
      <c r="AV8" s="37"/>
      <c r="AW8" s="38"/>
      <c r="AX8" s="37"/>
      <c r="AY8" s="38"/>
      <c r="AZ8" s="37"/>
      <c r="BA8" s="38"/>
    </row>
    <row r="9" spans="1:54" ht="20" customHeight="1" x14ac:dyDescent="0.2">
      <c r="A9" s="31"/>
      <c r="B9" s="31"/>
      <c r="C9" s="42"/>
      <c r="H9" s="31"/>
      <c r="I9" s="44"/>
      <c r="J9" s="45"/>
      <c r="K9" s="46"/>
      <c r="L9" s="41"/>
      <c r="M9" s="38"/>
      <c r="N9" s="41"/>
      <c r="O9" s="38"/>
      <c r="P9" s="47"/>
      <c r="Q9" s="48"/>
      <c r="R9" s="37"/>
      <c r="S9" s="38"/>
      <c r="T9" s="37"/>
      <c r="U9" s="38"/>
      <c r="V9" s="49"/>
      <c r="W9" s="38"/>
      <c r="X9" s="37"/>
      <c r="Y9" s="38"/>
      <c r="Z9" s="37"/>
      <c r="AA9" s="38"/>
      <c r="AB9" s="37"/>
      <c r="AC9" s="38"/>
      <c r="AD9" s="39"/>
      <c r="AE9" s="38"/>
      <c r="AF9" s="37"/>
      <c r="AG9" s="38"/>
      <c r="AH9" s="39"/>
      <c r="AI9" s="38"/>
      <c r="AJ9" s="37"/>
      <c r="AK9" s="38"/>
      <c r="AL9" s="47"/>
      <c r="AM9" s="38"/>
      <c r="AN9" s="37"/>
      <c r="AO9" s="38"/>
      <c r="AP9" s="37"/>
      <c r="AQ9" s="38"/>
      <c r="AR9" s="37"/>
      <c r="AS9" s="38"/>
      <c r="AT9" s="37"/>
      <c r="AU9" s="38"/>
      <c r="AV9" s="37"/>
      <c r="AW9" s="38"/>
      <c r="AX9" s="37"/>
      <c r="AY9" s="38"/>
      <c r="AZ9" s="37"/>
      <c r="BA9" s="38"/>
    </row>
    <row r="10" spans="1:54" s="54" customFormat="1" ht="20" customHeight="1" thickBot="1" x14ac:dyDescent="0.25">
      <c r="A10" s="31"/>
      <c r="B10" s="31"/>
      <c r="C10" s="42"/>
      <c r="D10" s="50" t="s">
        <v>33</v>
      </c>
      <c r="E10" s="51" t="s">
        <v>34</v>
      </c>
      <c r="F10" s="51" t="s">
        <v>35</v>
      </c>
      <c r="G10" s="50" t="s">
        <v>36</v>
      </c>
      <c r="H10" s="31"/>
      <c r="I10" s="44"/>
      <c r="J10" s="45"/>
      <c r="K10" s="46"/>
      <c r="L10" s="52"/>
      <c r="M10" s="36"/>
      <c r="N10" s="52"/>
      <c r="O10" s="36"/>
      <c r="P10" s="47"/>
      <c r="Q10" s="48"/>
      <c r="R10" s="35"/>
      <c r="S10" s="36"/>
      <c r="T10" s="35"/>
      <c r="U10" s="36"/>
      <c r="V10" s="49"/>
      <c r="W10" s="36"/>
      <c r="X10" s="35"/>
      <c r="Y10" s="36"/>
      <c r="Z10" s="35"/>
      <c r="AA10" s="36"/>
      <c r="AB10" s="35"/>
      <c r="AC10" s="36"/>
      <c r="AD10" s="40"/>
      <c r="AE10" s="36"/>
      <c r="AF10" s="35"/>
      <c r="AG10" s="36"/>
      <c r="AH10" s="40"/>
      <c r="AI10" s="36"/>
      <c r="AJ10" s="35"/>
      <c r="AK10" s="36"/>
      <c r="AL10" s="47"/>
      <c r="AM10" s="36"/>
      <c r="AN10" s="35"/>
      <c r="AO10" s="36"/>
      <c r="AP10" s="35"/>
      <c r="AQ10" s="36"/>
      <c r="AR10" s="35"/>
      <c r="AS10" s="36"/>
      <c r="AT10" s="35"/>
      <c r="AU10" s="36"/>
      <c r="AV10" s="35"/>
      <c r="AW10" s="36"/>
      <c r="AX10" s="35"/>
      <c r="AY10" s="36"/>
      <c r="AZ10" s="35"/>
      <c r="BA10" s="36"/>
      <c r="BB10" s="53" t="s">
        <v>37</v>
      </c>
    </row>
    <row r="11" spans="1:54" s="54" customFormat="1" ht="20" customHeight="1" x14ac:dyDescent="0.2">
      <c r="A11" s="177"/>
      <c r="B11" s="56"/>
      <c r="C11" s="57"/>
      <c r="D11" s="58" t="s">
        <v>38</v>
      </c>
      <c r="E11" s="59" t="s">
        <v>39</v>
      </c>
      <c r="F11" s="59" t="s">
        <v>40</v>
      </c>
      <c r="G11" s="58">
        <v>2015</v>
      </c>
      <c r="H11" s="60"/>
      <c r="I11" s="61">
        <v>40</v>
      </c>
      <c r="J11" s="62" t="s">
        <v>41</v>
      </c>
      <c r="K11" s="63" t="s">
        <v>42</v>
      </c>
      <c r="L11" s="67"/>
      <c r="M11" s="68" t="str">
        <f>IF((ISERROR((L11/$I11)*100)), "", IF(AND(NOT(ISERROR((L11/$I11)*100)),((L11/$I11)*100) &lt;&gt; 0), (L11/$I11)*100, ""))</f>
        <v/>
      </c>
      <c r="N11" s="67"/>
      <c r="O11" s="68" t="str">
        <f>IF((ISERROR((N11/$I11)*100)), "", IF(AND(NOT(ISERROR((N11/$I11)*100)),((N11/$I11)*100) &lt;&gt; 0), (N11/$I11)*100, ""))</f>
        <v/>
      </c>
      <c r="P11" s="64"/>
      <c r="Q11" s="65" t="str">
        <f>IF((ISERROR((P11/$I11)*100)), "", IF(AND(NOT(ISERROR((P11/$I11)*100)),((P11/$I11)*100) &lt;&gt; 0), (P11/$I11)*100, ""))</f>
        <v/>
      </c>
      <c r="R11" s="64"/>
      <c r="S11" s="65" t="str">
        <f>IF((ISERROR((R11/$I11)*100)), "", IF(AND(NOT(ISERROR((R11/$I11)*100)),((R11/$I11)*100) &lt;&gt; 0), (R11/$I11)*100, ""))</f>
        <v/>
      </c>
      <c r="T11" s="64"/>
      <c r="U11" s="65" t="str">
        <f>IF((ISERROR((T11/$I11)*100)), "", IF(AND(NOT(ISERROR((T11/$I11)*100)),((T11/$I11)*100) &lt;&gt; 0), (T11/$I11)*100, ""))</f>
        <v/>
      </c>
      <c r="V11" s="66"/>
      <c r="W11" s="65" t="str">
        <f>IF((ISERROR((V11/$I11)*100)), "", IF(AND(NOT(ISERROR((V11/$I11)*100)),((V11/$I11)*100) &lt;&gt; 0), (V11/$I11)*100, ""))</f>
        <v/>
      </c>
      <c r="X11" s="64"/>
      <c r="Y11" s="65" t="str">
        <f>IF((ISERROR((X11/$I11)*100)), "", IF(AND(NOT(ISERROR((X11/$I11)*100)),((X11/$I11)*100) &lt;&gt; 0), (X11/$I11)*100, ""))</f>
        <v/>
      </c>
      <c r="Z11" s="64"/>
      <c r="AA11" s="65" t="str">
        <f>IF((ISERROR((Z11/$I11)*100)), "", IF(AND(NOT(ISERROR((Z11/$I11)*100)),((Z11/$I11)*100) &lt;&gt; 0), (Z11/$I11)*100, ""))</f>
        <v/>
      </c>
      <c r="AB11" s="64"/>
      <c r="AC11" s="65" t="str">
        <f>IF((ISERROR((AB11/$I11)*100)), "", IF(AND(NOT(ISERROR((AB11/$I11)*100)),((AB11/$I11)*100) &lt;&gt; 0), (AB11/$I11)*100, ""))</f>
        <v/>
      </c>
      <c r="AD11" s="66"/>
      <c r="AE11" s="65" t="str">
        <f>IF((ISERROR((AD11/$I11)*100)), "", IF(AND(NOT(ISERROR((AD11/$I11)*100)),((AD11/$I11)*100) &lt;&gt; 0), (AD11/$I11)*100, ""))</f>
        <v/>
      </c>
      <c r="AF11" s="64"/>
      <c r="AG11" s="65" t="str">
        <f>IF((ISERROR((AF11/$I11)*100)), "", IF(AND(NOT(ISERROR((AF11/$I11)*100)),((AF11/$I11)*100) &lt;&gt; 0), (AF11/$I11)*100, ""))</f>
        <v/>
      </c>
      <c r="AH11" s="66"/>
      <c r="AI11" s="65" t="str">
        <f>IF((ISERROR((AH11/$I11)*100)), "", IF(AND(NOT(ISERROR((AH11/$I11)*100)),((AH11/$I11)*100) &lt;&gt; 0), (AH11/$I11)*100, ""))</f>
        <v/>
      </c>
      <c r="AJ11" s="64"/>
      <c r="AK11" s="65" t="str">
        <f>IF((ISERROR((AJ11/$I11)*100)), "", IF(AND(NOT(ISERROR((AJ11/$I11)*100)),((AJ11/$I11)*100) &lt;&gt; 0), (AJ11/$I11)*100, ""))</f>
        <v/>
      </c>
      <c r="AL11" s="64"/>
      <c r="AM11" s="65" t="str">
        <f>IF((ISERROR((AL11/$I11)*100)), "", IF(AND(NOT(ISERROR((AL11/$I11)*100)),((AL11/$I11)*100) &lt;&gt; 0), (AL11/$I11)*100, ""))</f>
        <v/>
      </c>
      <c r="AN11" s="64"/>
      <c r="AO11" s="65" t="str">
        <f t="shared" ref="AO11:AO29" si="0">IF((ISERROR((AN11/$I11)*100)), "", IF(AND(NOT(ISERROR((AN11/$I11)*100)),((AN11/$I11)*100) &lt;&gt; 0), (AN11/$I11)*100, ""))</f>
        <v/>
      </c>
      <c r="AP11" s="64"/>
      <c r="AQ11" s="65" t="str">
        <f t="shared" ref="AQ11:AQ29" si="1">IF((ISERROR((AP11/$I11)*100)), "", IF(AND(NOT(ISERROR((AP11/$I11)*100)),((AP11/$I11)*100) &lt;&gt; 0), (AP11/$I11)*100, ""))</f>
        <v/>
      </c>
      <c r="AR11" s="64"/>
      <c r="AS11" s="65" t="str">
        <f t="shared" ref="AS11:AS29" si="2">IF((ISERROR((AR11/$I11)*100)), "", IF(AND(NOT(ISERROR((AR11/$I11)*100)),((AR11/$I11)*100) &lt;&gt; 0), (AR11/$I11)*100, ""))</f>
        <v/>
      </c>
      <c r="AT11" s="64"/>
      <c r="AU11" s="65" t="str">
        <f>IF((ISERROR((AT11/$I11)*100)), "", IF(AND(NOT(ISERROR((AT11/$I11)*100)),((AT11/$I11)*100) &lt;&gt; 0), (AT11/$I11)*100, ""))</f>
        <v/>
      </c>
      <c r="AV11" s="64"/>
      <c r="AW11" s="65" t="str">
        <f>IF((ISERROR((AV11/$I11)*100)), "", IF(AND(NOT(ISERROR((AV11/$I11)*100)),((AV11/$I11)*100) &lt;&gt; 0), (AV11/$I11)*100, ""))</f>
        <v/>
      </c>
      <c r="AX11" s="64"/>
      <c r="AY11" s="65" t="str">
        <f t="shared" ref="AY11:AY29" si="3">IF((ISERROR((AX11/$I11)*100)), "", IF(AND(NOT(ISERROR((AX11/$I11)*100)),((AX11/$I11)*100) &lt;&gt; 0), (AX11/$I11)*100, ""))</f>
        <v/>
      </c>
      <c r="AZ11" s="64"/>
      <c r="BA11" s="65" t="str">
        <f t="shared" ref="BA11:BA29" si="4">IF((ISERROR((AZ11/$I11)*100)), "", IF(AND(NOT(ISERROR((AZ11/$I11)*100)),((AZ11/$I11)*100) &lt;&gt; 0), (AZ11/$I11)*100, ""))</f>
        <v/>
      </c>
      <c r="BB11" s="69" t="s">
        <v>43</v>
      </c>
    </row>
    <row r="12" spans="1:54" customFormat="1" ht="20" customHeight="1" x14ac:dyDescent="0.2">
      <c r="A12" s="179"/>
      <c r="B12" s="71"/>
      <c r="C12" s="72"/>
      <c r="D12" s="73" t="s">
        <v>38</v>
      </c>
      <c r="E12" s="74" t="s">
        <v>525</v>
      </c>
      <c r="F12" s="74" t="s">
        <v>526</v>
      </c>
      <c r="G12" s="73">
        <v>2012</v>
      </c>
      <c r="H12" s="86"/>
      <c r="I12" s="87">
        <v>70</v>
      </c>
      <c r="J12" s="88" t="s">
        <v>57</v>
      </c>
      <c r="K12" s="89" t="s">
        <v>58</v>
      </c>
      <c r="L12" s="90">
        <v>101</v>
      </c>
      <c r="M12" s="80">
        <f>IF((ISERROR((L12/$I12)*100)), "", IF(AND(NOT(ISERROR((L12/$I12)*100)),((L12/$I12)*100) &lt;&gt; 0), (L12/$I12)*100, ""))</f>
        <v>144.28571428571428</v>
      </c>
      <c r="N12" s="90">
        <v>31</v>
      </c>
      <c r="O12" s="80">
        <f>IF((ISERROR((N12/$I12)*100)), "", IF(AND(NOT(ISERROR((N12/$I12)*100)),((N12/$I12)*100) &lt;&gt; 0), (N12/$I12)*100, ""))</f>
        <v>44.285714285714285</v>
      </c>
      <c r="P12" s="79">
        <v>10</v>
      </c>
      <c r="Q12" s="80">
        <f>IF((ISERROR((P12/$I12)*100)), "", IF(AND(NOT(ISERROR((P12/$I12)*100)),((P12/$I12)*100) &lt;&gt; 0), (P12/$I12)*100, ""))</f>
        <v>14.285714285714285</v>
      </c>
      <c r="R12" s="79">
        <v>9</v>
      </c>
      <c r="S12" s="80">
        <f>IF((ISERROR((R12/$I12)*100)), "", IF(AND(NOT(ISERROR((R12/$I12)*100)),((R12/$I12)*100) &lt;&gt; 0), (R12/$I12)*100, ""))</f>
        <v>12.857142857142856</v>
      </c>
      <c r="T12" s="79">
        <v>1</v>
      </c>
      <c r="U12" s="80">
        <f>IF((ISERROR((T12/$I12)*100)), "", IF(AND(NOT(ISERROR((T12/$I12)*100)),((T12/$I12)*100) &lt;&gt; 0), (T12/$I12)*100, ""))</f>
        <v>1.4285714285714286</v>
      </c>
      <c r="V12" s="79">
        <v>8</v>
      </c>
      <c r="W12" s="80">
        <f>IF((ISERROR((V12/$I12)*100)), "", IF(AND(NOT(ISERROR((V12/$I12)*100)),((V12/$I12)*100) &lt;&gt; 0), (V12/$I12)*100, ""))</f>
        <v>11.428571428571429</v>
      </c>
      <c r="X12" s="79">
        <v>3</v>
      </c>
      <c r="Y12" s="80">
        <f>IF((ISERROR((X12/$I12)*100)), "", IF(AND(NOT(ISERROR((X12/$I12)*100)),((X12/$I12)*100) &lt;&gt; 0), (X12/$I12)*100, ""))</f>
        <v>4.2857142857142856</v>
      </c>
      <c r="Z12" s="79"/>
      <c r="AA12" s="80"/>
      <c r="AB12" s="79"/>
      <c r="AC12" s="80"/>
      <c r="AD12" s="79"/>
      <c r="AE12" s="80"/>
      <c r="AF12" s="79"/>
      <c r="AG12" s="80"/>
      <c r="AH12" s="79"/>
      <c r="AI12" s="80"/>
      <c r="AJ12" s="79"/>
      <c r="AK12" s="80"/>
      <c r="AL12" s="79"/>
      <c r="AM12" s="80"/>
      <c r="AN12" s="79"/>
      <c r="AO12" s="80"/>
      <c r="AP12" s="79"/>
      <c r="AQ12" s="80"/>
      <c r="AR12" s="79"/>
      <c r="AS12" s="80"/>
      <c r="AT12" s="79"/>
      <c r="AU12" s="80"/>
      <c r="AV12" s="79"/>
      <c r="AW12" s="80"/>
      <c r="AX12" s="79"/>
      <c r="AY12" s="80"/>
      <c r="AZ12" s="79"/>
      <c r="BA12" s="80"/>
      <c r="BB12" s="1" t="s">
        <v>59</v>
      </c>
    </row>
    <row r="13" spans="1:54" ht="20" customHeight="1" x14ac:dyDescent="0.2">
      <c r="A13" s="184"/>
      <c r="B13" s="84"/>
      <c r="C13" s="73"/>
      <c r="D13" s="73" t="s">
        <v>38</v>
      </c>
      <c r="E13" s="74" t="s">
        <v>66</v>
      </c>
      <c r="F13" s="74" t="s">
        <v>67</v>
      </c>
      <c r="G13" s="73">
        <v>2015</v>
      </c>
      <c r="H13" s="75"/>
      <c r="I13" s="181">
        <v>45</v>
      </c>
      <c r="J13" s="182" t="s">
        <v>68</v>
      </c>
      <c r="K13" s="183" t="s">
        <v>69</v>
      </c>
      <c r="L13" s="90"/>
      <c r="M13" s="80"/>
      <c r="N13" s="90"/>
      <c r="O13" s="80"/>
      <c r="P13" s="79"/>
      <c r="Q13" s="80"/>
      <c r="R13" s="79"/>
      <c r="S13" s="80"/>
      <c r="T13" s="79"/>
      <c r="U13" s="80"/>
      <c r="V13" s="79"/>
      <c r="W13" s="80"/>
      <c r="X13" s="79"/>
      <c r="Y13" s="80"/>
      <c r="Z13" s="79"/>
      <c r="AA13" s="80"/>
      <c r="AB13" s="79"/>
      <c r="AC13" s="80"/>
      <c r="AD13" s="79"/>
      <c r="AE13" s="80"/>
      <c r="AF13" s="79"/>
      <c r="AG13" s="80"/>
      <c r="AH13" s="79"/>
      <c r="AI13" s="80"/>
      <c r="AJ13" s="79"/>
      <c r="AK13" s="80"/>
      <c r="AL13" s="79"/>
      <c r="AM13" s="80"/>
      <c r="AN13" s="79"/>
      <c r="AO13" s="80"/>
      <c r="AP13" s="79"/>
      <c r="AQ13" s="80"/>
      <c r="AR13" s="79"/>
      <c r="AS13" s="80"/>
      <c r="AT13" s="79"/>
      <c r="AU13" s="80"/>
      <c r="AV13" s="79"/>
      <c r="AW13" s="80"/>
      <c r="AX13" s="79"/>
      <c r="AY13" s="80"/>
      <c r="AZ13" s="79"/>
      <c r="BA13" s="80"/>
    </row>
    <row r="14" spans="1:54" ht="20" customHeight="1" x14ac:dyDescent="0.2">
      <c r="A14" s="184"/>
      <c r="B14" s="84"/>
      <c r="C14" s="73"/>
      <c r="D14" s="73" t="s">
        <v>38</v>
      </c>
      <c r="E14" s="74" t="s">
        <v>73</v>
      </c>
      <c r="F14" s="74" t="s">
        <v>74</v>
      </c>
      <c r="G14" s="73">
        <v>2001</v>
      </c>
      <c r="H14" s="75"/>
      <c r="I14" s="185"/>
      <c r="J14" s="186" t="s">
        <v>75</v>
      </c>
      <c r="K14" s="187" t="s">
        <v>76</v>
      </c>
      <c r="L14" s="90"/>
      <c r="M14" s="80"/>
      <c r="N14" s="90"/>
      <c r="O14" s="80"/>
      <c r="P14" s="79"/>
      <c r="Q14" s="80"/>
      <c r="R14" s="79"/>
      <c r="S14" s="80"/>
      <c r="T14" s="79"/>
      <c r="U14" s="80"/>
      <c r="V14" s="79"/>
      <c r="W14" s="80"/>
      <c r="X14" s="79"/>
      <c r="Y14" s="80"/>
      <c r="Z14" s="79"/>
      <c r="AA14" s="80"/>
      <c r="AB14" s="79"/>
      <c r="AC14" s="80"/>
      <c r="AD14" s="79"/>
      <c r="AE14" s="80"/>
      <c r="AF14" s="79"/>
      <c r="AG14" s="80"/>
      <c r="AH14" s="79"/>
      <c r="AI14" s="80"/>
      <c r="AJ14" s="79"/>
      <c r="AK14" s="80"/>
      <c r="AL14" s="79"/>
      <c r="AM14" s="80"/>
      <c r="AN14" s="79"/>
      <c r="AO14" s="80"/>
      <c r="AP14" s="79"/>
      <c r="AQ14" s="80"/>
      <c r="AR14" s="79"/>
      <c r="AS14" s="80"/>
      <c r="AT14" s="79"/>
      <c r="AU14" s="80"/>
      <c r="AV14" s="79"/>
      <c r="AW14" s="80"/>
      <c r="AX14" s="79"/>
      <c r="AY14" s="80"/>
      <c r="AZ14" s="79"/>
      <c r="BA14" s="80"/>
    </row>
    <row r="15" spans="1:54" ht="20" customHeight="1" x14ac:dyDescent="0.2">
      <c r="A15" s="178"/>
      <c r="B15" s="71"/>
      <c r="C15" s="100"/>
      <c r="D15" s="73" t="s">
        <v>38</v>
      </c>
      <c r="E15" s="74" t="s">
        <v>103</v>
      </c>
      <c r="F15" s="74" t="s">
        <v>104</v>
      </c>
      <c r="G15" s="73">
        <v>2007</v>
      </c>
      <c r="H15" s="75"/>
      <c r="I15" s="87">
        <v>44</v>
      </c>
      <c r="J15" s="88" t="s">
        <v>105</v>
      </c>
      <c r="K15" s="89" t="s">
        <v>106</v>
      </c>
      <c r="L15" s="90"/>
      <c r="M15" s="80" t="str">
        <f>IF((ISERROR((L15/$I15)*100)), "", IF(AND(NOT(ISERROR((L15/$I15)*100)),((L15/$I15)*100) &lt;&gt; 0), (L15/$I15)*100, ""))</f>
        <v/>
      </c>
      <c r="N15" s="90"/>
      <c r="O15" s="80" t="str">
        <f>IF((ISERROR((N15/$I15)*100)), "", IF(AND(NOT(ISERROR((N15/$I15)*100)),((N15/$I15)*100) &lt;&gt; 0), (N15/$I15)*100, ""))</f>
        <v/>
      </c>
      <c r="P15" s="79"/>
      <c r="Q15" s="80" t="str">
        <f>IF((ISERROR((P15/$I15)*100)), "", IF(AND(NOT(ISERROR((P15/$I15)*100)),((P15/$I15)*100) &lt;&gt; 0), (P15/$I15)*100, ""))</f>
        <v/>
      </c>
      <c r="R15" s="79"/>
      <c r="S15" s="80" t="str">
        <f>IF((ISERROR((R15/$I15)*100)), "", IF(AND(NOT(ISERROR((R15/$I15)*100)),((R15/$I15)*100) &lt;&gt; 0), (R15/$I15)*100, ""))</f>
        <v/>
      </c>
      <c r="T15" s="79"/>
      <c r="U15" s="80" t="str">
        <f>IF((ISERROR((T15/$I15)*100)), "", IF(AND(NOT(ISERROR((T15/$I15)*100)),((T15/$I15)*100) &lt;&gt; 0), (T15/$I15)*100, ""))</f>
        <v/>
      </c>
      <c r="V15" s="79"/>
      <c r="W15" s="80" t="str">
        <f>IF((ISERROR((V15/$I15)*100)), "", IF(AND(NOT(ISERROR((V15/$I15)*100)),((V15/$I15)*100) &lt;&gt; 0), (V15/$I15)*100, ""))</f>
        <v/>
      </c>
      <c r="X15" s="79"/>
      <c r="Y15" s="80" t="str">
        <f>IF((ISERROR((X15/$I15)*100)), "", IF(AND(NOT(ISERROR((X15/$I15)*100)),((X15/$I15)*100) &lt;&gt; 0), (X15/$I15)*100, ""))</f>
        <v/>
      </c>
      <c r="Z15" s="79"/>
      <c r="AA15" s="80" t="str">
        <f>IF((ISERROR((Z15/$I15)*100)), "", IF(AND(NOT(ISERROR((Z15/$I15)*100)),((Z15/$I15)*100) &lt;&gt; 0), (Z15/$I15)*100, ""))</f>
        <v/>
      </c>
      <c r="AB15" s="79"/>
      <c r="AC15" s="80" t="str">
        <f>IF((ISERROR((AB15/$I15)*100)), "", IF(AND(NOT(ISERROR((AB15/$I15)*100)),((AB15/$I15)*100) &lt;&gt; 0), (AB15/$I15)*100, ""))</f>
        <v/>
      </c>
      <c r="AD15" s="79"/>
      <c r="AE15" s="80" t="str">
        <f>IF((ISERROR((AD15/$I15)*100)), "", IF(AND(NOT(ISERROR((AD15/$I15)*100)),((AD15/$I15)*100) &lt;&gt; 0), (AD15/$I15)*100, ""))</f>
        <v/>
      </c>
      <c r="AF15" s="79"/>
      <c r="AG15" s="80" t="str">
        <f>IF((ISERROR((AF15/$I15)*100)), "", IF(AND(NOT(ISERROR((AF15/$I15)*100)),((AF15/$I15)*100) &lt;&gt; 0), (AF15/$I15)*100, ""))</f>
        <v/>
      </c>
      <c r="AH15" s="79"/>
      <c r="AI15" s="80" t="str">
        <f>IF((ISERROR((AH15/$I15)*100)), "", IF(AND(NOT(ISERROR((AH15/$I15)*100)),((AH15/$I15)*100) &lt;&gt; 0), (AH15/$I15)*100, ""))</f>
        <v/>
      </c>
      <c r="AJ15" s="79"/>
      <c r="AK15" s="80" t="str">
        <f>IF((ISERROR((AJ15/$I15)*100)), "", IF(AND(NOT(ISERROR((AJ15/$I15)*100)),((AJ15/$I15)*100) &lt;&gt; 0), (AJ15/$I15)*100, ""))</f>
        <v/>
      </c>
      <c r="AL15" s="79"/>
      <c r="AM15" s="80" t="str">
        <f>IF((ISERROR((AL15/$I15)*100)), "", IF(AND(NOT(ISERROR((AL15/$I15)*100)),((AL15/$I15)*100) &lt;&gt; 0), (AL15/$I15)*100, ""))</f>
        <v/>
      </c>
      <c r="AN15" s="79"/>
      <c r="AO15" s="80" t="str">
        <f t="shared" si="0"/>
        <v/>
      </c>
      <c r="AP15" s="79"/>
      <c r="AQ15" s="80" t="str">
        <f t="shared" si="1"/>
        <v/>
      </c>
      <c r="AR15" s="79"/>
      <c r="AS15" s="80" t="str">
        <f t="shared" si="2"/>
        <v/>
      </c>
      <c r="AT15" s="79"/>
      <c r="AU15" s="80" t="str">
        <f t="shared" ref="AU15:AU29" si="5">IF((ISERROR((AT15/$I15)*100)), "", IF(AND(NOT(ISERROR((AT15/$I15)*100)),((AT15/$I15)*100) &lt;&gt; 0), (AT15/$I15)*100, ""))</f>
        <v/>
      </c>
      <c r="AV15" s="79"/>
      <c r="AW15" s="80" t="str">
        <f t="shared" ref="AW15:AW29" si="6">IF((ISERROR((AV15/$I15)*100)), "", IF(AND(NOT(ISERROR((AV15/$I15)*100)),((AV15/$I15)*100) &lt;&gt; 0), (AV15/$I15)*100, ""))</f>
        <v/>
      </c>
      <c r="AX15" s="79"/>
      <c r="AY15" s="80" t="str">
        <f t="shared" si="3"/>
        <v/>
      </c>
      <c r="AZ15" s="79"/>
      <c r="BA15" s="80" t="str">
        <f t="shared" si="4"/>
        <v/>
      </c>
      <c r="BB15" s="1" t="s">
        <v>527</v>
      </c>
    </row>
    <row r="16" spans="1:54" ht="20" customHeight="1" x14ac:dyDescent="0.2">
      <c r="A16" s="178"/>
      <c r="B16" s="71"/>
      <c r="C16" s="85"/>
      <c r="D16" s="73" t="s">
        <v>38</v>
      </c>
      <c r="E16" s="74" t="s">
        <v>108</v>
      </c>
      <c r="F16" s="74" t="s">
        <v>109</v>
      </c>
      <c r="G16" s="73">
        <v>2014</v>
      </c>
      <c r="H16" s="75"/>
      <c r="I16" s="87">
        <v>48</v>
      </c>
      <c r="J16" s="88" t="s">
        <v>75</v>
      </c>
      <c r="K16" s="89" t="s">
        <v>110</v>
      </c>
      <c r="L16" s="90"/>
      <c r="M16" s="80" t="str">
        <f>IF((ISERROR((L16/$I16)*100)), "", IF(AND(NOT(ISERROR((L16/$I16)*100)),((L16/$I16)*100) &lt;&gt; 0), (L16/$I16)*100, ""))</f>
        <v/>
      </c>
      <c r="N16" s="90"/>
      <c r="O16" s="80" t="str">
        <f>IF((ISERROR((N16/$I16)*100)), "", IF(AND(NOT(ISERROR((N16/$I16)*100)),((N16/$I16)*100) &lt;&gt; 0), (N16/$I16)*100, ""))</f>
        <v/>
      </c>
      <c r="P16" s="96"/>
      <c r="Q16" s="97" t="str">
        <f>IF((ISERROR((P16/$I16)*100)), "", IF(AND(NOT(ISERROR((P16/$I16)*100)),((P16/$I16)*100) &lt;&gt; 0), (P16/$I16)*100, ""))</f>
        <v/>
      </c>
      <c r="R16" s="79"/>
      <c r="S16" s="80" t="str">
        <f>IF((ISERROR((R16/$I16)*100)), "", IF(AND(NOT(ISERROR((R16/$I16)*100)),((R16/$I16)*100) &lt;&gt; 0), (R16/$I16)*100, ""))</f>
        <v/>
      </c>
      <c r="T16" s="79"/>
      <c r="U16" s="80" t="str">
        <f>IF((ISERROR((T16/$I16)*100)), "", IF(AND(NOT(ISERROR((T16/$I16)*100)),((T16/$I16)*100) &lt;&gt; 0), (T16/$I16)*100, ""))</f>
        <v/>
      </c>
      <c r="V16" s="79"/>
      <c r="W16" s="80" t="str">
        <f>IF((ISERROR((V16/$I16)*100)), "", IF(AND(NOT(ISERROR((V16/$I16)*100)),((V16/$I16)*100) &lt;&gt; 0), (V16/$I16)*100, ""))</f>
        <v/>
      </c>
      <c r="X16" s="79"/>
      <c r="Y16" s="80" t="str">
        <f>IF((ISERROR((X16/$I16)*100)), "", IF(AND(NOT(ISERROR((X16/$I16)*100)),((X16/$I16)*100) &lt;&gt; 0), (X16/$I16)*100, ""))</f>
        <v/>
      </c>
      <c r="Z16" s="79"/>
      <c r="AA16" s="80" t="str">
        <f>IF((ISERROR((Z16/$I16)*100)), "", IF(AND(NOT(ISERROR((Z16/$I16)*100)),((Z16/$I16)*100) &lt;&gt; 0), (Z16/$I16)*100, ""))</f>
        <v/>
      </c>
      <c r="AB16" s="79"/>
      <c r="AC16" s="80" t="str">
        <f>IF((ISERROR((AB16/$I16)*100)), "", IF(AND(NOT(ISERROR((AB16/$I16)*100)),((AB16/$I16)*100) &lt;&gt; 0), (AB16/$I16)*100, ""))</f>
        <v/>
      </c>
      <c r="AD16" s="96"/>
      <c r="AE16" s="97" t="str">
        <f>IF((ISERROR((AD16/$I16)*100)), "", IF(AND(NOT(ISERROR((AD16/$I16)*100)),((AD16/$I16)*100) &lt;&gt; 0), (AD16/$I16)*100, ""))</f>
        <v/>
      </c>
      <c r="AF16" s="79"/>
      <c r="AG16" s="80" t="str">
        <f>IF((ISERROR((AF16/$I16)*100)), "", IF(AND(NOT(ISERROR((AF16/$I16)*100)),((AF16/$I16)*100) &lt;&gt; 0), (AF16/$I16)*100, ""))</f>
        <v/>
      </c>
      <c r="AH16" s="79"/>
      <c r="AI16" s="80" t="str">
        <f>IF((ISERROR((AH16/$I16)*100)), "", IF(AND(NOT(ISERROR((AH16/$I16)*100)),((AH16/$I16)*100) &lt;&gt; 0), (AH16/$I16)*100, ""))</f>
        <v/>
      </c>
      <c r="AJ16" s="79"/>
      <c r="AK16" s="80" t="str">
        <f>IF((ISERROR((AJ16/$I16)*100)), "", IF(AND(NOT(ISERROR((AJ16/$I16)*100)),((AJ16/$I16)*100) &lt;&gt; 0), (AJ16/$I16)*100, ""))</f>
        <v/>
      </c>
      <c r="AL16" s="79"/>
      <c r="AM16" s="80" t="str">
        <f>IF((ISERROR((AL16/$I16)*100)), "", IF(AND(NOT(ISERROR((AL16/$I16)*100)),((AL16/$I16)*100) &lt;&gt; 0), (AL16/$I16)*100, ""))</f>
        <v/>
      </c>
      <c r="AN16" s="79"/>
      <c r="AO16" s="80" t="str">
        <f t="shared" si="0"/>
        <v/>
      </c>
      <c r="AP16" s="79"/>
      <c r="AQ16" s="80" t="str">
        <f t="shared" si="1"/>
        <v/>
      </c>
      <c r="AR16" s="79"/>
      <c r="AS16" s="80" t="str">
        <f t="shared" si="2"/>
        <v/>
      </c>
      <c r="AT16" s="79"/>
      <c r="AU16" s="80" t="str">
        <f>IF((ISERROR((AT16/$I16)*100)), "", IF(AND(NOT(ISERROR((AT16/$I16)*100)),((AT16/$I16)*100) &lt;&gt; 0), (AT16/$I16)*100, ""))</f>
        <v/>
      </c>
      <c r="AV16" s="79"/>
      <c r="AW16" s="80" t="str">
        <f>IF((ISERROR((AV16/$I16)*100)), "", IF(AND(NOT(ISERROR((AV16/$I16)*100)),((AV16/$I16)*100) &lt;&gt; 0), (AV16/$I16)*100, ""))</f>
        <v/>
      </c>
      <c r="AX16" s="79"/>
      <c r="AY16" s="80" t="str">
        <f t="shared" si="3"/>
        <v/>
      </c>
      <c r="AZ16" s="79"/>
      <c r="BA16" s="80" t="str">
        <f t="shared" si="4"/>
        <v/>
      </c>
      <c r="BB16" s="1" t="s">
        <v>111</v>
      </c>
    </row>
    <row r="17" spans="1:54" ht="20" customHeight="1" x14ac:dyDescent="0.2">
      <c r="A17" s="178"/>
      <c r="B17" s="71"/>
      <c r="C17" s="85"/>
      <c r="D17" s="73" t="s">
        <v>38</v>
      </c>
      <c r="E17" s="74" t="s">
        <v>117</v>
      </c>
      <c r="F17" s="74" t="s">
        <v>118</v>
      </c>
      <c r="G17" s="73">
        <v>2012</v>
      </c>
      <c r="H17" s="75"/>
      <c r="I17" s="87">
        <v>80</v>
      </c>
      <c r="J17" s="88" t="s">
        <v>75</v>
      </c>
      <c r="K17" s="89" t="s">
        <v>58</v>
      </c>
      <c r="L17" s="90"/>
      <c r="M17" s="80" t="str">
        <f>IF((ISERROR((L17/$I17)*100)), "", IF(AND(NOT(ISERROR((L17/$I17)*100)),((L17/$I17)*100) &lt;&gt; 0), (L17/$I17)*100, ""))</f>
        <v/>
      </c>
      <c r="N17" s="90"/>
      <c r="O17" s="80" t="str">
        <f>IF((ISERROR((N17/$I17)*100)), "", IF(AND(NOT(ISERROR((N17/$I17)*100)),((N17/$I17)*100) &lt;&gt; 0), (N17/$I17)*100, ""))</f>
        <v/>
      </c>
      <c r="P17" s="79"/>
      <c r="Q17" s="80" t="str">
        <f>IF((ISERROR((P17/$I17)*100)), "", IF(AND(NOT(ISERROR((P17/$I17)*100)),((P17/$I17)*100) &lt;&gt; 0), (P17/$I17)*100, ""))</f>
        <v/>
      </c>
      <c r="R17" s="79"/>
      <c r="S17" s="80" t="str">
        <f>IF((ISERROR((R17/$I17)*100)), "", IF(AND(NOT(ISERROR((R17/$I17)*100)),((R17/$I17)*100) &lt;&gt; 0), (R17/$I17)*100, ""))</f>
        <v/>
      </c>
      <c r="T17" s="79"/>
      <c r="U17" s="80" t="str">
        <f>IF((ISERROR((T17/$I17)*100)), "", IF(AND(NOT(ISERROR((T17/$I17)*100)),((T17/$I17)*100) &lt;&gt; 0), (T17/$I17)*100, ""))</f>
        <v/>
      </c>
      <c r="V17" s="79"/>
      <c r="W17" s="80" t="str">
        <f>IF((ISERROR((V17/$I17)*100)), "", IF(AND(NOT(ISERROR((V17/$I17)*100)),((V17/$I17)*100) &lt;&gt; 0), (V17/$I17)*100, ""))</f>
        <v/>
      </c>
      <c r="X17" s="79"/>
      <c r="Y17" s="80" t="str">
        <f>IF((ISERROR((X17/$I17)*100)), "", IF(AND(NOT(ISERROR((X17/$I17)*100)),((X17/$I17)*100) &lt;&gt; 0), (X17/$I17)*100, ""))</f>
        <v/>
      </c>
      <c r="Z17" s="79"/>
      <c r="AA17" s="80" t="str">
        <f>IF((ISERROR((Z17/$I17)*100)), "", IF(AND(NOT(ISERROR((Z17/$I17)*100)),((Z17/$I17)*100) &lt;&gt; 0), (Z17/$I17)*100, ""))</f>
        <v/>
      </c>
      <c r="AB17" s="79"/>
      <c r="AC17" s="80" t="str">
        <f>IF((ISERROR((AB17/$I17)*100)), "", IF(AND(NOT(ISERROR((AB17/$I17)*100)),((AB17/$I17)*100) &lt;&gt; 0), (AB17/$I17)*100, ""))</f>
        <v/>
      </c>
      <c r="AD17" s="79"/>
      <c r="AE17" s="80" t="str">
        <f>IF((ISERROR((AD17/$I17)*100)), "", IF(AND(NOT(ISERROR((AD17/$I17)*100)),((AD17/$I17)*100) &lt;&gt; 0), (AD17/$I17)*100, ""))</f>
        <v/>
      </c>
      <c r="AF17" s="79"/>
      <c r="AG17" s="80" t="str">
        <f>IF((ISERROR((AF17/$I17)*100)), "", IF(AND(NOT(ISERROR((AF17/$I17)*100)),((AF17/$I17)*100) &lt;&gt; 0), (AF17/$I17)*100, ""))</f>
        <v/>
      </c>
      <c r="AH17" s="79"/>
      <c r="AI17" s="80" t="str">
        <f>IF((ISERROR((AH17/$I17)*100)), "", IF(AND(NOT(ISERROR((AH17/$I17)*100)),((AH17/$I17)*100) &lt;&gt; 0), (AH17/$I17)*100, ""))</f>
        <v/>
      </c>
      <c r="AJ17" s="79"/>
      <c r="AK17" s="80" t="str">
        <f>IF((ISERROR((AJ17/$I17)*100)), "", IF(AND(NOT(ISERROR((AJ17/$I17)*100)),((AJ17/$I17)*100) &lt;&gt; 0), (AJ17/$I17)*100, ""))</f>
        <v/>
      </c>
      <c r="AL17" s="79"/>
      <c r="AM17" s="80" t="str">
        <f>IF((ISERROR((AL17/$I17)*100)), "", IF(AND(NOT(ISERROR((AL17/$I17)*100)),((AL17/$I17)*100) &lt;&gt; 0), (AL17/$I17)*100, ""))</f>
        <v/>
      </c>
      <c r="AN17" s="79"/>
      <c r="AO17" s="80" t="str">
        <f t="shared" si="0"/>
        <v/>
      </c>
      <c r="AP17" s="79"/>
      <c r="AQ17" s="80" t="str">
        <f t="shared" si="1"/>
        <v/>
      </c>
      <c r="AR17" s="79"/>
      <c r="AS17" s="80" t="str">
        <f t="shared" si="2"/>
        <v/>
      </c>
      <c r="AT17" s="79"/>
      <c r="AU17" s="80" t="str">
        <f>IF((ISERROR((AT17/$I17)*100)), "", IF(AND(NOT(ISERROR((AT17/$I17)*100)),((AT17/$I17)*100) &lt;&gt; 0), (AT17/$I17)*100, ""))</f>
        <v/>
      </c>
      <c r="AV17" s="79"/>
      <c r="AW17" s="80" t="str">
        <f>IF((ISERROR((AV17/$I17)*100)), "", IF(AND(NOT(ISERROR((AV17/$I17)*100)),((AV17/$I17)*100) &lt;&gt; 0), (AV17/$I17)*100, ""))</f>
        <v/>
      </c>
      <c r="AX17" s="79"/>
      <c r="AY17" s="80" t="str">
        <f t="shared" si="3"/>
        <v/>
      </c>
      <c r="AZ17" s="79"/>
      <c r="BA17" s="80" t="str">
        <f t="shared" si="4"/>
        <v/>
      </c>
    </row>
    <row r="18" spans="1:54" ht="20" customHeight="1" x14ac:dyDescent="0.2">
      <c r="A18" s="178"/>
      <c r="B18" s="71"/>
      <c r="C18" s="85"/>
      <c r="D18" s="73" t="s">
        <v>38</v>
      </c>
      <c r="E18" s="74" t="s">
        <v>134</v>
      </c>
      <c r="F18" s="74" t="s">
        <v>135</v>
      </c>
      <c r="G18" s="73">
        <v>2003</v>
      </c>
      <c r="H18" s="75"/>
      <c r="I18" s="87">
        <v>10</v>
      </c>
      <c r="J18" s="88" t="s">
        <v>72</v>
      </c>
      <c r="K18" s="89" t="s">
        <v>76</v>
      </c>
      <c r="L18" s="90"/>
      <c r="M18" s="80" t="str">
        <f>IF((ISERROR((L18/$I18)*100)), "", IF(AND(NOT(ISERROR((L18/$I18)*100)),((L18/$I18)*100) &lt;&gt; 0), (L18/$I18)*100, ""))</f>
        <v/>
      </c>
      <c r="N18" s="90"/>
      <c r="O18" s="80" t="str">
        <f>IF((ISERROR((N18/$I18)*100)), "", IF(AND(NOT(ISERROR((N18/$I18)*100)),((N18/$I18)*100) &lt;&gt; 0), (N18/$I18)*100, ""))</f>
        <v/>
      </c>
      <c r="P18" s="79"/>
      <c r="Q18" s="80" t="str">
        <f>IF((ISERROR((P18/$I18)*100)), "", IF(AND(NOT(ISERROR((P18/$I18)*100)),((P18/$I18)*100) &lt;&gt; 0), (P18/$I18)*100, ""))</f>
        <v/>
      </c>
      <c r="R18" s="79"/>
      <c r="S18" s="80" t="str">
        <f>IF((ISERROR((R18/$I18)*100)), "", IF(AND(NOT(ISERROR((R18/$I18)*100)),((R18/$I18)*100) &lt;&gt; 0), (R18/$I18)*100, ""))</f>
        <v/>
      </c>
      <c r="T18" s="79"/>
      <c r="U18" s="80" t="str">
        <f>IF((ISERROR((T18/$I18)*100)), "", IF(AND(NOT(ISERROR((T18/$I18)*100)),((T18/$I18)*100) &lt;&gt; 0), (T18/$I18)*100, ""))</f>
        <v/>
      </c>
      <c r="V18" s="79"/>
      <c r="W18" s="80" t="str">
        <f>IF((ISERROR((V18/$I18)*100)), "", IF(AND(NOT(ISERROR((V18/$I18)*100)),((V18/$I18)*100) &lt;&gt; 0), (V18/$I18)*100, ""))</f>
        <v/>
      </c>
      <c r="X18" s="79"/>
      <c r="Y18" s="80" t="str">
        <f>IF((ISERROR((X18/$I18)*100)), "", IF(AND(NOT(ISERROR((X18/$I18)*100)),((X18/$I18)*100) &lt;&gt; 0), (X18/$I18)*100, ""))</f>
        <v/>
      </c>
      <c r="Z18" s="79"/>
      <c r="AA18" s="80" t="str">
        <f>IF((ISERROR((Z18/$I18)*100)), "", IF(AND(NOT(ISERROR((Z18/$I18)*100)),((Z18/$I18)*100) &lt;&gt; 0), (Z18/$I18)*100, ""))</f>
        <v/>
      </c>
      <c r="AB18" s="79"/>
      <c r="AC18" s="80" t="str">
        <f>IF((ISERROR((AB18/$I18)*100)), "", IF(AND(NOT(ISERROR((AB18/$I18)*100)),((AB18/$I18)*100) &lt;&gt; 0), (AB18/$I18)*100, ""))</f>
        <v/>
      </c>
      <c r="AD18" s="79"/>
      <c r="AE18" s="80" t="str">
        <f>IF((ISERROR((AD18/$I18)*100)), "", IF(AND(NOT(ISERROR((AD18/$I18)*100)),((AD18/$I18)*100) &lt;&gt; 0), (AD18/$I18)*100, ""))</f>
        <v/>
      </c>
      <c r="AF18" s="79"/>
      <c r="AG18" s="80" t="str">
        <f>IF((ISERROR((AF18/$I18)*100)), "", IF(AND(NOT(ISERROR((AF18/$I18)*100)),((AF18/$I18)*100) &lt;&gt; 0), (AF18/$I18)*100, ""))</f>
        <v/>
      </c>
      <c r="AH18" s="79"/>
      <c r="AI18" s="80" t="str">
        <f>IF((ISERROR((AH18/$I18)*100)), "", IF(AND(NOT(ISERROR((AH18/$I18)*100)),((AH18/$I18)*100) &lt;&gt; 0), (AH18/$I18)*100, ""))</f>
        <v/>
      </c>
      <c r="AJ18" s="79"/>
      <c r="AK18" s="80" t="str">
        <f>IF((ISERROR((AJ18/$I18)*100)), "", IF(AND(NOT(ISERROR((AJ18/$I18)*100)),((AJ18/$I18)*100) &lt;&gt; 0), (AJ18/$I18)*100, ""))</f>
        <v/>
      </c>
      <c r="AL18" s="79"/>
      <c r="AM18" s="80" t="str">
        <f>IF((ISERROR((AL18/$I18)*100)), "", IF(AND(NOT(ISERROR((AL18/$I18)*100)),((AL18/$I18)*100) &lt;&gt; 0), (AL18/$I18)*100, ""))</f>
        <v/>
      </c>
      <c r="AN18" s="79"/>
      <c r="AO18" s="80" t="str">
        <f t="shared" si="0"/>
        <v/>
      </c>
      <c r="AP18" s="79"/>
      <c r="AQ18" s="80" t="str">
        <f t="shared" si="1"/>
        <v/>
      </c>
      <c r="AR18" s="79"/>
      <c r="AS18" s="80" t="str">
        <f t="shared" si="2"/>
        <v/>
      </c>
      <c r="AT18" s="79"/>
      <c r="AU18" s="80" t="str">
        <f t="shared" si="5"/>
        <v/>
      </c>
      <c r="AV18" s="79"/>
      <c r="AW18" s="80" t="str">
        <f t="shared" si="6"/>
        <v/>
      </c>
      <c r="AX18" s="79"/>
      <c r="AY18" s="80" t="str">
        <f t="shared" si="3"/>
        <v/>
      </c>
      <c r="AZ18" s="79"/>
      <c r="BA18" s="80" t="str">
        <f t="shared" si="4"/>
        <v/>
      </c>
      <c r="BB18" s="1" t="s">
        <v>136</v>
      </c>
    </row>
    <row r="19" spans="1:54" ht="20" customHeight="1" x14ac:dyDescent="0.2">
      <c r="A19" s="184"/>
      <c r="B19" s="84"/>
      <c r="C19" s="73"/>
      <c r="D19" s="73" t="s">
        <v>38</v>
      </c>
      <c r="E19" s="74" t="s">
        <v>137</v>
      </c>
      <c r="F19" s="74" t="s">
        <v>138</v>
      </c>
      <c r="G19" s="73">
        <v>2011</v>
      </c>
      <c r="H19" s="75"/>
      <c r="I19" s="87">
        <v>80</v>
      </c>
      <c r="J19" s="88" t="s">
        <v>139</v>
      </c>
      <c r="K19" s="89" t="s">
        <v>140</v>
      </c>
      <c r="L19" s="90"/>
      <c r="M19" s="80"/>
      <c r="N19" s="90"/>
      <c r="O19" s="80"/>
      <c r="P19" s="79"/>
      <c r="Q19" s="80"/>
      <c r="R19" s="79"/>
      <c r="S19" s="80"/>
      <c r="T19" s="79"/>
      <c r="U19" s="80"/>
      <c r="V19" s="79"/>
      <c r="W19" s="80"/>
      <c r="X19" s="79"/>
      <c r="Y19" s="80"/>
      <c r="Z19" s="79"/>
      <c r="AA19" s="80"/>
      <c r="AB19" s="79"/>
      <c r="AC19" s="80"/>
      <c r="AD19" s="79"/>
      <c r="AE19" s="80"/>
      <c r="AF19" s="79"/>
      <c r="AG19" s="80"/>
      <c r="AH19" s="79"/>
      <c r="AI19" s="80"/>
      <c r="AJ19" s="79"/>
      <c r="AK19" s="80"/>
      <c r="AL19" s="79"/>
      <c r="AM19" s="80"/>
      <c r="AN19" s="79"/>
      <c r="AO19" s="80"/>
      <c r="AP19" s="79"/>
      <c r="AQ19" s="80"/>
      <c r="AR19" s="79"/>
      <c r="AS19" s="80"/>
      <c r="AT19" s="79"/>
      <c r="AU19" s="80"/>
      <c r="AV19" s="79"/>
      <c r="AW19" s="80"/>
      <c r="AX19" s="79"/>
      <c r="AY19" s="80"/>
      <c r="AZ19" s="79"/>
      <c r="BA19" s="80"/>
    </row>
    <row r="20" spans="1:54" ht="20" customHeight="1" x14ac:dyDescent="0.2">
      <c r="A20" s="184"/>
      <c r="B20" s="84"/>
      <c r="C20" s="73"/>
      <c r="D20" s="73" t="s">
        <v>38</v>
      </c>
      <c r="E20" s="74" t="s">
        <v>141</v>
      </c>
      <c r="F20" s="74" t="s">
        <v>142</v>
      </c>
      <c r="G20" s="73">
        <v>2012</v>
      </c>
      <c r="H20" s="75"/>
      <c r="I20" s="87"/>
      <c r="J20" s="88" t="s">
        <v>75</v>
      </c>
      <c r="K20" s="89" t="s">
        <v>143</v>
      </c>
      <c r="L20" s="90"/>
      <c r="M20" s="80"/>
      <c r="N20" s="90"/>
      <c r="O20" s="80"/>
      <c r="P20" s="79"/>
      <c r="Q20" s="80"/>
      <c r="R20" s="79"/>
      <c r="S20" s="80"/>
      <c r="T20" s="79"/>
      <c r="U20" s="80"/>
      <c r="V20" s="79"/>
      <c r="W20" s="80"/>
      <c r="X20" s="79"/>
      <c r="Y20" s="80"/>
      <c r="Z20" s="79"/>
      <c r="AA20" s="80"/>
      <c r="AB20" s="79"/>
      <c r="AC20" s="80"/>
      <c r="AD20" s="79"/>
      <c r="AE20" s="80"/>
      <c r="AF20" s="79"/>
      <c r="AG20" s="80"/>
      <c r="AH20" s="79"/>
      <c r="AI20" s="80"/>
      <c r="AJ20" s="79"/>
      <c r="AK20" s="80"/>
      <c r="AL20" s="79"/>
      <c r="AM20" s="80"/>
      <c r="AN20" s="79"/>
      <c r="AO20" s="80"/>
      <c r="AP20" s="79"/>
      <c r="AQ20" s="80"/>
      <c r="AR20" s="79"/>
      <c r="AS20" s="80"/>
      <c r="AT20" s="79"/>
      <c r="AU20" s="80"/>
      <c r="AV20" s="79"/>
      <c r="AW20" s="80"/>
      <c r="AX20" s="79"/>
      <c r="AY20" s="80"/>
      <c r="AZ20" s="79"/>
      <c r="BA20" s="80"/>
    </row>
    <row r="21" spans="1:54" ht="20" customHeight="1" x14ac:dyDescent="0.2">
      <c r="A21" s="178"/>
      <c r="B21" s="71"/>
      <c r="C21" s="85"/>
      <c r="D21" s="73" t="s">
        <v>38</v>
      </c>
      <c r="E21" s="74" t="s">
        <v>174</v>
      </c>
      <c r="F21" s="74" t="s">
        <v>175</v>
      </c>
      <c r="G21" s="73">
        <v>2016</v>
      </c>
      <c r="H21" s="75"/>
      <c r="I21" s="87">
        <v>49</v>
      </c>
      <c r="J21" s="88" t="s">
        <v>176</v>
      </c>
      <c r="K21" s="89" t="s">
        <v>143</v>
      </c>
      <c r="L21" s="90"/>
      <c r="M21" s="80" t="str">
        <f>IF((ISERROR((L21/$I21)*100)), "", IF(AND(NOT(ISERROR((L21/$I21)*100)),((L21/$I21)*100) &lt;&gt; 0), (L21/$I21)*100, ""))</f>
        <v/>
      </c>
      <c r="N21" s="90"/>
      <c r="O21" s="80" t="str">
        <f>IF((ISERROR((N21/$I21)*100)), "", IF(AND(NOT(ISERROR((N21/$I21)*100)),((N21/$I21)*100) &lt;&gt; 0), (N21/$I21)*100, ""))</f>
        <v/>
      </c>
      <c r="P21" s="79"/>
      <c r="Q21" s="80" t="str">
        <f>IF((ISERROR((P21/$I21)*100)), "", IF(AND(NOT(ISERROR((P21/$I21)*100)),((P21/$I21)*100) &lt;&gt; 0), (P21/$I21)*100, ""))</f>
        <v/>
      </c>
      <c r="R21" s="79"/>
      <c r="S21" s="80" t="str">
        <f>IF((ISERROR((R21/$I21)*100)), "", IF(AND(NOT(ISERROR((R21/$I21)*100)),((R21/$I21)*100) &lt;&gt; 0), (R21/$I21)*100, ""))</f>
        <v/>
      </c>
      <c r="T21" s="79"/>
      <c r="U21" s="80" t="str">
        <f>IF((ISERROR((T21/$I21)*100)), "", IF(AND(NOT(ISERROR((T21/$I21)*100)),((T21/$I21)*100) &lt;&gt; 0), (T21/$I21)*100, ""))</f>
        <v/>
      </c>
      <c r="V21" s="79"/>
      <c r="W21" s="80" t="str">
        <f>IF((ISERROR((V21/$I21)*100)), "", IF(AND(NOT(ISERROR((V21/$I21)*100)),((V21/$I21)*100) &lt;&gt; 0), (V21/$I21)*100, ""))</f>
        <v/>
      </c>
      <c r="X21" s="79"/>
      <c r="Y21" s="80" t="str">
        <f>IF((ISERROR((X21/$I21)*100)), "", IF(AND(NOT(ISERROR((X21/$I21)*100)),((X21/$I21)*100) &lt;&gt; 0), (X21/$I21)*100, ""))</f>
        <v/>
      </c>
      <c r="Z21" s="79"/>
      <c r="AA21" s="80" t="str">
        <f>IF((ISERROR((Z21/$I21)*100)), "", IF(AND(NOT(ISERROR((Z21/$I21)*100)),((Z21/$I21)*100) &lt;&gt; 0), (Z21/$I21)*100, ""))</f>
        <v/>
      </c>
      <c r="AB21" s="79"/>
      <c r="AC21" s="80" t="str">
        <f>IF((ISERROR((AB21/$I21)*100)), "", IF(AND(NOT(ISERROR((AB21/$I21)*100)),((AB21/$I21)*100) &lt;&gt; 0), (AB21/$I21)*100, ""))</f>
        <v/>
      </c>
      <c r="AD21" s="79"/>
      <c r="AE21" s="80" t="str">
        <f>IF((ISERROR((AD21/$I21)*100)), "", IF(AND(NOT(ISERROR((AD21/$I21)*100)),((AD21/$I21)*100) &lt;&gt; 0), (AD21/$I21)*100, ""))</f>
        <v/>
      </c>
      <c r="AF21" s="79"/>
      <c r="AG21" s="80" t="str">
        <f>IF((ISERROR((AF21/$I21)*100)), "", IF(AND(NOT(ISERROR((AF21/$I21)*100)),((AF21/$I21)*100) &lt;&gt; 0), (AF21/$I21)*100, ""))</f>
        <v/>
      </c>
      <c r="AH21" s="79"/>
      <c r="AI21" s="80" t="str">
        <f>IF((ISERROR((AH21/$I21)*100)), "", IF(AND(NOT(ISERROR((AH21/$I21)*100)),((AH21/$I21)*100) &lt;&gt; 0), (AH21/$I21)*100, ""))</f>
        <v/>
      </c>
      <c r="AJ21" s="79"/>
      <c r="AK21" s="80" t="str">
        <f>IF((ISERROR((AJ21/$I21)*100)), "", IF(AND(NOT(ISERROR((AJ21/$I21)*100)),((AJ21/$I21)*100) &lt;&gt; 0), (AJ21/$I21)*100, ""))</f>
        <v/>
      </c>
      <c r="AL21" s="79"/>
      <c r="AM21" s="80" t="str">
        <f>IF((ISERROR((AL21/$I21)*100)), "", IF(AND(NOT(ISERROR((AL21/$I21)*100)),((AL21/$I21)*100) &lt;&gt; 0), (AL21/$I21)*100, ""))</f>
        <v/>
      </c>
      <c r="AN21" s="79"/>
      <c r="AO21" s="80" t="str">
        <f t="shared" si="0"/>
        <v/>
      </c>
      <c r="AP21" s="79"/>
      <c r="AQ21" s="80" t="str">
        <f t="shared" si="1"/>
        <v/>
      </c>
      <c r="AR21" s="79"/>
      <c r="AS21" s="80" t="str">
        <f t="shared" si="2"/>
        <v/>
      </c>
      <c r="AT21" s="79"/>
      <c r="AU21" s="80" t="str">
        <f t="shared" si="5"/>
        <v/>
      </c>
      <c r="AV21" s="79"/>
      <c r="AW21" s="80" t="str">
        <f t="shared" si="6"/>
        <v/>
      </c>
      <c r="AX21" s="79"/>
      <c r="AY21" s="80" t="str">
        <f t="shared" si="3"/>
        <v/>
      </c>
      <c r="AZ21" s="79"/>
      <c r="BA21" s="80" t="str">
        <f t="shared" si="4"/>
        <v/>
      </c>
      <c r="BB21" s="1" t="s">
        <v>177</v>
      </c>
    </row>
    <row r="22" spans="1:54" ht="20" customHeight="1" x14ac:dyDescent="0.2">
      <c r="A22" s="184"/>
      <c r="B22" s="71"/>
      <c r="C22" s="72"/>
      <c r="D22" s="73" t="s">
        <v>38</v>
      </c>
      <c r="E22" s="74" t="s">
        <v>190</v>
      </c>
      <c r="F22" s="74" t="s">
        <v>187</v>
      </c>
      <c r="G22" s="73">
        <v>1999</v>
      </c>
      <c r="H22" s="75"/>
      <c r="I22" s="185">
        <v>34</v>
      </c>
      <c r="J22" s="186" t="s">
        <v>62</v>
      </c>
      <c r="K22" s="187" t="s">
        <v>191</v>
      </c>
      <c r="L22" s="90"/>
      <c r="M22" s="80"/>
      <c r="N22" s="90"/>
      <c r="O22" s="80"/>
      <c r="P22" s="79">
        <v>2</v>
      </c>
      <c r="Q22" s="80">
        <f>IF((ISERROR((P22/$I22)*100)), "", IF(AND(NOT(ISERROR((P22/$I22)*100)),((P22/$I22)*100) &lt;&gt; 0), (P22/$I22)*100, ""))</f>
        <v>5.8823529411764701</v>
      </c>
      <c r="R22" s="79"/>
      <c r="S22" s="80"/>
      <c r="T22" s="79"/>
      <c r="U22" s="80"/>
      <c r="V22" s="79"/>
      <c r="W22" s="80"/>
      <c r="X22" s="79"/>
      <c r="Y22" s="80"/>
      <c r="Z22" s="79"/>
      <c r="AA22" s="80"/>
      <c r="AB22" s="79"/>
      <c r="AC22" s="80"/>
      <c r="AD22" s="79"/>
      <c r="AE22" s="80"/>
      <c r="AF22" s="79"/>
      <c r="AG22" s="80"/>
      <c r="AH22" s="79"/>
      <c r="AI22" s="80"/>
      <c r="AJ22" s="79"/>
      <c r="AK22" s="80"/>
      <c r="AL22" s="79"/>
      <c r="AM22" s="80"/>
      <c r="AN22" s="79"/>
      <c r="AO22" s="80"/>
      <c r="AP22" s="79"/>
      <c r="AQ22" s="80"/>
      <c r="AR22" s="79"/>
      <c r="AS22" s="80"/>
      <c r="AT22" s="79"/>
      <c r="AU22" s="80"/>
      <c r="AV22" s="79"/>
      <c r="AW22" s="80"/>
      <c r="AX22" s="79"/>
      <c r="AY22" s="80"/>
      <c r="AZ22" s="79"/>
      <c r="BA22" s="80"/>
    </row>
    <row r="23" spans="1:54" ht="20" customHeight="1" x14ac:dyDescent="0.2">
      <c r="A23" s="184"/>
      <c r="B23" s="71"/>
      <c r="C23" s="72"/>
      <c r="D23" s="73" t="s">
        <v>38</v>
      </c>
      <c r="E23" s="74" t="s">
        <v>192</v>
      </c>
      <c r="F23" s="74" t="s">
        <v>187</v>
      </c>
      <c r="G23" s="73">
        <v>2011</v>
      </c>
      <c r="H23" s="75"/>
      <c r="I23" s="185">
        <v>36</v>
      </c>
      <c r="J23" s="186" t="s">
        <v>62</v>
      </c>
      <c r="K23" s="187" t="s">
        <v>193</v>
      </c>
      <c r="L23" s="90">
        <v>5</v>
      </c>
      <c r="M23" s="80">
        <f>IF((ISERROR((L23/$I23)*100)), "", IF(AND(NOT(ISERROR((L23/$I23)*100)),((L23/$I23)*100) &lt;&gt; 0), (L23/$I23)*100, ""))</f>
        <v>13.888888888888889</v>
      </c>
      <c r="N23" s="90"/>
      <c r="O23" s="80"/>
      <c r="P23" s="79"/>
      <c r="Q23" s="80"/>
      <c r="R23" s="79"/>
      <c r="S23" s="80"/>
      <c r="T23" s="79"/>
      <c r="U23" s="80"/>
      <c r="V23" s="79"/>
      <c r="W23" s="80"/>
      <c r="X23" s="79"/>
      <c r="Y23" s="80"/>
      <c r="Z23" s="79"/>
      <c r="AA23" s="80"/>
      <c r="AB23" s="79"/>
      <c r="AC23" s="80"/>
      <c r="AD23" s="79">
        <v>2</v>
      </c>
      <c r="AE23" s="80">
        <f>IF((ISERROR((AD23/$I23)*100)), "", IF(AND(NOT(ISERROR((AD23/$I23)*100)),((AD23/$I23)*100) &lt;&gt; 0), (AD23/$I23)*100, ""))</f>
        <v>5.5555555555555554</v>
      </c>
      <c r="AF23" s="79"/>
      <c r="AG23" s="80"/>
      <c r="AH23" s="79"/>
      <c r="AI23" s="80"/>
      <c r="AJ23" s="79"/>
      <c r="AK23" s="80"/>
      <c r="AL23" s="79"/>
      <c r="AM23" s="80"/>
      <c r="AN23" s="79"/>
      <c r="AO23" s="80"/>
      <c r="AP23" s="79"/>
      <c r="AQ23" s="80"/>
      <c r="AR23" s="79"/>
      <c r="AS23" s="80"/>
      <c r="AT23" s="79"/>
      <c r="AU23" s="80"/>
      <c r="AV23" s="79"/>
      <c r="AW23" s="80"/>
      <c r="AX23" s="79"/>
      <c r="AY23" s="80"/>
      <c r="AZ23" s="79"/>
      <c r="BA23" s="80"/>
      <c r="BB23" s="1" t="s">
        <v>194</v>
      </c>
    </row>
    <row r="24" spans="1:54" ht="20" customHeight="1" x14ac:dyDescent="0.2">
      <c r="A24" s="178"/>
      <c r="B24" s="84"/>
      <c r="C24" s="85"/>
      <c r="D24" s="73" t="s">
        <v>38</v>
      </c>
      <c r="E24" s="74" t="s">
        <v>202</v>
      </c>
      <c r="F24" s="74" t="s">
        <v>203</v>
      </c>
      <c r="G24" s="73">
        <v>2006</v>
      </c>
      <c r="H24" s="75">
        <v>144</v>
      </c>
      <c r="I24" s="87">
        <v>25</v>
      </c>
      <c r="J24" s="88"/>
      <c r="K24" s="89" t="s">
        <v>76</v>
      </c>
      <c r="L24" s="90"/>
      <c r="M24" s="80" t="str">
        <f>IF((ISERROR((L24/$I24)*100)), "", IF(AND(NOT(ISERROR((L24/$I24)*100)),((L24/$I24)*100) &lt;&gt; 0), (L24/$I24)*100, ""))</f>
        <v/>
      </c>
      <c r="N24" s="90"/>
      <c r="O24" s="80" t="str">
        <f>IF((ISERROR((N24/$I24)*100)), "", IF(AND(NOT(ISERROR((N24/$I24)*100)),((N24/$I24)*100) &lt;&gt; 0), (N24/$I24)*100, ""))</f>
        <v/>
      </c>
      <c r="P24" s="79"/>
      <c r="Q24" s="80" t="str">
        <f>IF((ISERROR((P24/$I24)*100)), "", IF(AND(NOT(ISERROR((P24/$I24)*100)),((P24/$I24)*100) &lt;&gt; 0), (P24/$I24)*100, ""))</f>
        <v/>
      </c>
      <c r="R24" s="79"/>
      <c r="S24" s="80" t="str">
        <f>IF((ISERROR((R24/$I24)*100)), "", IF(AND(NOT(ISERROR((R24/$I24)*100)),((R24/$I24)*100) &lt;&gt; 0), (R24/$I24)*100, ""))</f>
        <v/>
      </c>
      <c r="T24" s="79"/>
      <c r="U24" s="80" t="str">
        <f>IF((ISERROR((T24/$I24)*100)), "", IF(AND(NOT(ISERROR((T24/$I24)*100)),((T24/$I24)*100) &lt;&gt; 0), (T24/$I24)*100, ""))</f>
        <v/>
      </c>
      <c r="V24" s="79"/>
      <c r="W24" s="80" t="str">
        <f>IF((ISERROR((V24/$I24)*100)), "", IF(AND(NOT(ISERROR((V24/$I24)*100)),((V24/$I24)*100) &lt;&gt; 0), (V24/$I24)*100, ""))</f>
        <v/>
      </c>
      <c r="X24" s="79"/>
      <c r="Y24" s="80" t="str">
        <f>IF((ISERROR((X24/$I24)*100)), "", IF(AND(NOT(ISERROR((X24/$I24)*100)),((X24/$I24)*100) &lt;&gt; 0), (X24/$I24)*100, ""))</f>
        <v/>
      </c>
      <c r="Z24" s="79"/>
      <c r="AA24" s="80" t="str">
        <f>IF((ISERROR((Z24/$I24)*100)), "", IF(AND(NOT(ISERROR((Z24/$I24)*100)),((Z24/$I24)*100) &lt;&gt; 0), (Z24/$I24)*100, ""))</f>
        <v/>
      </c>
      <c r="AB24" s="79"/>
      <c r="AC24" s="80" t="str">
        <f>IF((ISERROR((AB24/$I24)*100)), "", IF(AND(NOT(ISERROR((AB24/$I24)*100)),((AB24/$I24)*100) &lt;&gt; 0), (AB24/$I24)*100, ""))</f>
        <v/>
      </c>
      <c r="AD24" s="79"/>
      <c r="AE24" s="80" t="str">
        <f>IF((ISERROR((AD24/$I24)*100)), "", IF(AND(NOT(ISERROR((AD24/$I24)*100)),((AD24/$I24)*100) &lt;&gt; 0), (AD24/$I24)*100, ""))</f>
        <v/>
      </c>
      <c r="AF24" s="79"/>
      <c r="AG24" s="80" t="str">
        <f>IF((ISERROR((AF24/$I24)*100)), "", IF(AND(NOT(ISERROR((AF24/$I24)*100)),((AF24/$I24)*100) &lt;&gt; 0), (AF24/$I24)*100, ""))</f>
        <v/>
      </c>
      <c r="AH24" s="79"/>
      <c r="AI24" s="80" t="str">
        <f>IF((ISERROR((AH24/$I24)*100)), "", IF(AND(NOT(ISERROR((AH24/$I24)*100)),((AH24/$I24)*100) &lt;&gt; 0), (AH24/$I24)*100, ""))</f>
        <v/>
      </c>
      <c r="AJ24" s="79"/>
      <c r="AK24" s="80" t="str">
        <f>IF((ISERROR((AJ24/$I24)*100)), "", IF(AND(NOT(ISERROR((AJ24/$I24)*100)),((AJ24/$I24)*100) &lt;&gt; 0), (AJ24/$I24)*100, ""))</f>
        <v/>
      </c>
      <c r="AL24" s="79"/>
      <c r="AM24" s="80" t="str">
        <f>IF((ISERROR((AL24/$I24)*100)), "", IF(AND(NOT(ISERROR((AL24/$I24)*100)),((AL24/$I24)*100) &lt;&gt; 0), (AL24/$I24)*100, ""))</f>
        <v/>
      </c>
      <c r="AN24" s="79"/>
      <c r="AO24" s="80" t="str">
        <f t="shared" si="0"/>
        <v/>
      </c>
      <c r="AP24" s="79"/>
      <c r="AQ24" s="80" t="str">
        <f t="shared" si="1"/>
        <v/>
      </c>
      <c r="AR24" s="79"/>
      <c r="AS24" s="80" t="str">
        <f t="shared" si="2"/>
        <v/>
      </c>
      <c r="AT24" s="79"/>
      <c r="AU24" s="80" t="str">
        <f t="shared" si="5"/>
        <v/>
      </c>
      <c r="AV24" s="79"/>
      <c r="AW24" s="80" t="str">
        <f t="shared" si="6"/>
        <v/>
      </c>
      <c r="AX24" s="79"/>
      <c r="AY24" s="80" t="str">
        <f t="shared" si="3"/>
        <v/>
      </c>
      <c r="AZ24" s="79"/>
      <c r="BA24" s="80" t="str">
        <f t="shared" si="4"/>
        <v/>
      </c>
      <c r="BB24" s="1" t="s">
        <v>204</v>
      </c>
    </row>
    <row r="25" spans="1:54" ht="20" customHeight="1" x14ac:dyDescent="0.2">
      <c r="A25" s="178"/>
      <c r="B25" s="71"/>
      <c r="C25" s="72"/>
      <c r="D25" s="73" t="s">
        <v>38</v>
      </c>
      <c r="E25" s="74" t="s">
        <v>222</v>
      </c>
      <c r="F25" s="74" t="s">
        <v>223</v>
      </c>
      <c r="G25" s="73">
        <v>2012</v>
      </c>
      <c r="H25" s="75">
        <v>83</v>
      </c>
      <c r="I25" s="87">
        <v>70</v>
      </c>
      <c r="J25" s="88" t="s">
        <v>57</v>
      </c>
      <c r="K25" s="89" t="s">
        <v>58</v>
      </c>
      <c r="L25" s="90">
        <v>31</v>
      </c>
      <c r="M25" s="80">
        <f>IF((ISERROR((L25/$I25)*100)), "", IF(AND(NOT(ISERROR((L25/$I25)*100)),((L25/$I25)*100) &lt;&gt; 0), (L25/$I25)*100, ""))</f>
        <v>44.285714285714285</v>
      </c>
      <c r="N25" s="90">
        <v>1</v>
      </c>
      <c r="O25" s="80">
        <f>IF((ISERROR((N25/$I25)*100)), "", IF(AND(NOT(ISERROR((N25/$I25)*100)),((N25/$I25)*100) &lt;&gt; 0), (N25/$I25)*100, ""))</f>
        <v>1.4285714285714286</v>
      </c>
      <c r="P25" s="79">
        <v>10</v>
      </c>
      <c r="Q25" s="80">
        <f>IF((ISERROR((P25/$I25)*100)), "", IF(AND(NOT(ISERROR((P25/$I25)*100)),((P25/$I25)*100) &lt;&gt; 0), (P25/$I25)*100, ""))</f>
        <v>14.285714285714285</v>
      </c>
      <c r="R25" s="79">
        <v>9</v>
      </c>
      <c r="S25" s="80">
        <f>IF((ISERROR((R25/$I25)*100)), "", IF(AND(NOT(ISERROR((R25/$I25)*100)),((R25/$I25)*100) &lt;&gt; 0), (R25/$I25)*100, ""))</f>
        <v>12.857142857142856</v>
      </c>
      <c r="T25" s="79">
        <v>1</v>
      </c>
      <c r="U25" s="80">
        <f>IF((ISERROR((T25/$I25)*100)), "", IF(AND(NOT(ISERROR((T25/$I25)*100)),((T25/$I25)*100) &lt;&gt; 0), (T25/$I25)*100, ""))</f>
        <v>1.4285714285714286</v>
      </c>
      <c r="V25" s="79">
        <v>8</v>
      </c>
      <c r="W25" s="80">
        <f>IF((ISERROR((V25/$I25)*100)), "", IF(AND(NOT(ISERROR((V25/$I25)*100)),((V25/$I25)*100) &lt;&gt; 0), (V25/$I25)*100, ""))</f>
        <v>11.428571428571429</v>
      </c>
      <c r="X25" s="79">
        <v>3</v>
      </c>
      <c r="Y25" s="80">
        <f>IF((ISERROR((X25/$I25)*100)), "", IF(AND(NOT(ISERROR((X25/$I25)*100)),((X25/$I25)*100) &lt;&gt; 0), (X25/$I25)*100, ""))</f>
        <v>4.2857142857142856</v>
      </c>
      <c r="Z25" s="79"/>
      <c r="AA25" s="80" t="str">
        <f>IF((ISERROR((Z25/$I25)*100)), "", IF(AND(NOT(ISERROR((Z25/$I25)*100)),((Z25/$I25)*100) &lt;&gt; 0), (Z25/$I25)*100, ""))</f>
        <v/>
      </c>
      <c r="AB25" s="79"/>
      <c r="AC25" s="80" t="str">
        <f>IF((ISERROR((AB25/$I25)*100)), "", IF(AND(NOT(ISERROR((AB25/$I25)*100)),((AB25/$I25)*100) &lt;&gt; 0), (AB25/$I25)*100, ""))</f>
        <v/>
      </c>
      <c r="AD25" s="79"/>
      <c r="AE25" s="80" t="str">
        <f>IF((ISERROR((AD25/$I25)*100)), "", IF(AND(NOT(ISERROR((AD25/$I25)*100)),((AD25/$I25)*100) &lt;&gt; 0), (AD25/$I25)*100, ""))</f>
        <v/>
      </c>
      <c r="AF25" s="79"/>
      <c r="AG25" s="80" t="str">
        <f>IF((ISERROR((AF25/$I25)*100)), "", IF(AND(NOT(ISERROR((AF25/$I25)*100)),((AF25/$I25)*100) &lt;&gt; 0), (AF25/$I25)*100, ""))</f>
        <v/>
      </c>
      <c r="AH25" s="79"/>
      <c r="AI25" s="80" t="str">
        <f>IF((ISERROR((AH25/$I25)*100)), "", IF(AND(NOT(ISERROR((AH25/$I25)*100)),((AH25/$I25)*100) &lt;&gt; 0), (AH25/$I25)*100, ""))</f>
        <v/>
      </c>
      <c r="AJ25" s="79"/>
      <c r="AK25" s="80" t="str">
        <f>IF((ISERROR((AJ25/$I25)*100)), "", IF(AND(NOT(ISERROR((AJ25/$I25)*100)),((AJ25/$I25)*100) &lt;&gt; 0), (AJ25/$I25)*100, ""))</f>
        <v/>
      </c>
      <c r="AL25" s="79"/>
      <c r="AM25" s="80" t="str">
        <f>IF((ISERROR((AL25/$I25)*100)), "", IF(AND(NOT(ISERROR((AL25/$I25)*100)),((AL25/$I25)*100) &lt;&gt; 0), (AL25/$I25)*100, ""))</f>
        <v/>
      </c>
      <c r="AN25" s="79"/>
      <c r="AO25" s="80" t="str">
        <f t="shared" si="0"/>
        <v/>
      </c>
      <c r="AP25" s="79"/>
      <c r="AQ25" s="80" t="str">
        <f t="shared" si="1"/>
        <v/>
      </c>
      <c r="AR25" s="79"/>
      <c r="AS25" s="80" t="str">
        <f t="shared" si="2"/>
        <v/>
      </c>
      <c r="AT25" s="79"/>
      <c r="AU25" s="80" t="str">
        <f>IF((ISERROR((AT25/$I25)*100)), "", IF(AND(NOT(ISERROR((AT25/$I25)*100)),((AT25/$I25)*100) &lt;&gt; 0), (AT25/$I25)*100, ""))</f>
        <v/>
      </c>
      <c r="AV25" s="79"/>
      <c r="AW25" s="80" t="str">
        <f>IF((ISERROR((AV25/$I25)*100)), "", IF(AND(NOT(ISERROR((AV25/$I25)*100)),((AV25/$I25)*100) &lt;&gt; 0), (AV25/$I25)*100, ""))</f>
        <v/>
      </c>
      <c r="AX25" s="79"/>
      <c r="AY25" s="80" t="str">
        <f t="shared" si="3"/>
        <v/>
      </c>
      <c r="AZ25" s="79"/>
      <c r="BA25" s="80" t="str">
        <f t="shared" si="4"/>
        <v/>
      </c>
      <c r="BB25" s="1" t="s">
        <v>224</v>
      </c>
    </row>
    <row r="26" spans="1:54" ht="20" customHeight="1" x14ac:dyDescent="0.2">
      <c r="A26" s="178"/>
      <c r="B26" s="71"/>
      <c r="C26" s="72"/>
      <c r="D26" s="73"/>
      <c r="E26" s="74" t="s">
        <v>234</v>
      </c>
      <c r="F26" s="74" t="s">
        <v>235</v>
      </c>
      <c r="G26" s="73">
        <v>2008</v>
      </c>
      <c r="H26" s="75"/>
      <c r="I26" s="87"/>
      <c r="J26" s="88"/>
      <c r="K26" s="89" t="s">
        <v>236</v>
      </c>
      <c r="L26" s="90"/>
      <c r="M26" s="80" t="str">
        <f>IF((ISERROR((L26/$I26)*100)), "", IF(AND(NOT(ISERROR((L26/$I26)*100)),((L26/$I26)*100) &lt;&gt; 0), (L26/$I26)*100, ""))</f>
        <v/>
      </c>
      <c r="N26" s="90"/>
      <c r="O26" s="80" t="str">
        <f>IF((ISERROR((N26/$I26)*100)), "", IF(AND(NOT(ISERROR((N26/$I26)*100)),((N26/$I26)*100) &lt;&gt; 0), (N26/$I26)*100, ""))</f>
        <v/>
      </c>
      <c r="P26" s="79"/>
      <c r="Q26" s="80" t="str">
        <f>IF((ISERROR((P26/$I26)*100)), "", IF(AND(NOT(ISERROR((P26/$I26)*100)),((P26/$I26)*100) &lt;&gt; 0), (P26/$I26)*100, ""))</f>
        <v/>
      </c>
      <c r="R26" s="79">
        <v>2</v>
      </c>
      <c r="S26" s="80" t="str">
        <f>IF((ISERROR((R26/$I26)*100)), "", IF(AND(NOT(ISERROR((R26/$I26)*100)),((R26/$I26)*100) &lt;&gt; 0), (R26/$I26)*100, ""))</f>
        <v/>
      </c>
      <c r="T26" s="79"/>
      <c r="U26" s="80" t="str">
        <f>IF((ISERROR((T26/$I26)*100)), "", IF(AND(NOT(ISERROR((T26/$I26)*100)),((T26/$I26)*100) &lt;&gt; 0), (T26/$I26)*100, ""))</f>
        <v/>
      </c>
      <c r="V26" s="79"/>
      <c r="W26" s="80" t="str">
        <f>IF((ISERROR((V26/$I26)*100)), "", IF(AND(NOT(ISERROR((V26/$I26)*100)),((V26/$I26)*100) &lt;&gt; 0), (V26/$I26)*100, ""))</f>
        <v/>
      </c>
      <c r="X26" s="79"/>
      <c r="Y26" s="80" t="str">
        <f>IF((ISERROR((X26/$I26)*100)), "", IF(AND(NOT(ISERROR((X26/$I26)*100)),((X26/$I26)*100) &lt;&gt; 0), (X26/$I26)*100, ""))</f>
        <v/>
      </c>
      <c r="Z26" s="79"/>
      <c r="AA26" s="80" t="str">
        <f>IF((ISERROR((Z26/$I26)*100)), "", IF(AND(NOT(ISERROR((Z26/$I26)*100)),((Z26/$I26)*100) &lt;&gt; 0), (Z26/$I26)*100, ""))</f>
        <v/>
      </c>
      <c r="AB26" s="79"/>
      <c r="AC26" s="80" t="str">
        <f>IF((ISERROR((AB26/$I26)*100)), "", IF(AND(NOT(ISERROR((AB26/$I26)*100)),((AB26/$I26)*100) &lt;&gt; 0), (AB26/$I26)*100, ""))</f>
        <v/>
      </c>
      <c r="AD26" s="79"/>
      <c r="AE26" s="80" t="str">
        <f>IF((ISERROR((AD26/$I26)*100)), "", IF(AND(NOT(ISERROR((AD26/$I26)*100)),((AD26/$I26)*100) &lt;&gt; 0), (AD26/$I26)*100, ""))</f>
        <v/>
      </c>
      <c r="AF26" s="79"/>
      <c r="AG26" s="80" t="str">
        <f>IF((ISERROR((AF26/$I26)*100)), "", IF(AND(NOT(ISERROR((AF26/$I26)*100)),((AF26/$I26)*100) &lt;&gt; 0), (AF26/$I26)*100, ""))</f>
        <v/>
      </c>
      <c r="AH26" s="79"/>
      <c r="AI26" s="80" t="str">
        <f>IF((ISERROR((AH26/$I26)*100)), "", IF(AND(NOT(ISERROR((AH26/$I26)*100)),((AH26/$I26)*100) &lt;&gt; 0), (AH26/$I26)*100, ""))</f>
        <v/>
      </c>
      <c r="AJ26" s="79"/>
      <c r="AK26" s="80" t="str">
        <f>IF((ISERROR((AJ26/$I26)*100)), "", IF(AND(NOT(ISERROR((AJ26/$I26)*100)),((AJ26/$I26)*100) &lt;&gt; 0), (AJ26/$I26)*100, ""))</f>
        <v/>
      </c>
      <c r="AL26" s="79"/>
      <c r="AM26" s="80" t="str">
        <f>IF((ISERROR((AL26/$I26)*100)), "", IF(AND(NOT(ISERROR((AL26/$I26)*100)),((AL26/$I26)*100) &lt;&gt; 0), (AL26/$I26)*100, ""))</f>
        <v/>
      </c>
      <c r="AN26" s="79"/>
      <c r="AO26" s="80" t="str">
        <f t="shared" si="0"/>
        <v/>
      </c>
      <c r="AP26" s="79"/>
      <c r="AQ26" s="80" t="str">
        <f t="shared" si="1"/>
        <v/>
      </c>
      <c r="AR26" s="79"/>
      <c r="AS26" s="80" t="str">
        <f t="shared" si="2"/>
        <v/>
      </c>
      <c r="AT26" s="79"/>
      <c r="AU26" s="80" t="str">
        <f t="shared" si="5"/>
        <v/>
      </c>
      <c r="AV26" s="79"/>
      <c r="AW26" s="80" t="str">
        <f t="shared" si="6"/>
        <v/>
      </c>
      <c r="AX26" s="79"/>
      <c r="AY26" s="80" t="str">
        <f t="shared" si="3"/>
        <v/>
      </c>
      <c r="AZ26" s="79"/>
      <c r="BA26" s="80" t="str">
        <f t="shared" si="4"/>
        <v/>
      </c>
    </row>
    <row r="27" spans="1:54" ht="20" customHeight="1" x14ac:dyDescent="0.2">
      <c r="A27" s="178"/>
      <c r="B27" s="84"/>
      <c r="C27" s="73"/>
      <c r="D27" s="92" t="s">
        <v>38</v>
      </c>
      <c r="E27" s="93" t="s">
        <v>243</v>
      </c>
      <c r="F27" s="93" t="s">
        <v>244</v>
      </c>
      <c r="G27" s="92">
        <v>2014</v>
      </c>
      <c r="H27" s="94">
        <v>23</v>
      </c>
      <c r="I27" s="87">
        <v>28</v>
      </c>
      <c r="J27" s="88" t="s">
        <v>72</v>
      </c>
      <c r="K27" s="89" t="s">
        <v>143</v>
      </c>
      <c r="L27" s="90"/>
      <c r="M27" s="80" t="str">
        <f>IF((ISERROR((L27/$I27)*100)), "", IF(AND(NOT(ISERROR((L27/$I27)*100)),((L27/$I27)*100) &lt;&gt; 0), (L27/$I27)*100, ""))</f>
        <v/>
      </c>
      <c r="N27" s="90"/>
      <c r="O27" s="80" t="str">
        <f>IF((ISERROR((N27/$I27)*100)), "", IF(AND(NOT(ISERROR((N27/$I27)*100)),((N27/$I27)*100) &lt;&gt; 0), (N27/$I27)*100, ""))</f>
        <v/>
      </c>
      <c r="P27" s="79"/>
      <c r="Q27" s="80" t="str">
        <f>IF((ISERROR((P27/$I27)*100)), "", IF(AND(NOT(ISERROR((P27/$I27)*100)),((P27/$I27)*100) &lt;&gt; 0), (P27/$I27)*100, ""))</f>
        <v/>
      </c>
      <c r="R27" s="79"/>
      <c r="S27" s="80" t="str">
        <f>IF((ISERROR((R27/$I27)*100)), "", IF(AND(NOT(ISERROR((R27/$I27)*100)),((R27/$I27)*100) &lt;&gt; 0), (R27/$I27)*100, ""))</f>
        <v/>
      </c>
      <c r="T27" s="79"/>
      <c r="U27" s="80" t="str">
        <f>IF((ISERROR((T27/$I27)*100)), "", IF(AND(NOT(ISERROR((T27/$I27)*100)),((T27/$I27)*100) &lt;&gt; 0), (T27/$I27)*100, ""))</f>
        <v/>
      </c>
      <c r="V27" s="79"/>
      <c r="W27" s="80" t="str">
        <f>IF((ISERROR((V27/$I27)*100)), "", IF(AND(NOT(ISERROR((V27/$I27)*100)),((V27/$I27)*100) &lt;&gt; 0), (V27/$I27)*100, ""))</f>
        <v/>
      </c>
      <c r="X27" s="79"/>
      <c r="Y27" s="80" t="str">
        <f>IF((ISERROR((X27/$I27)*100)), "", IF(AND(NOT(ISERROR((X27/$I27)*100)),((X27/$I27)*100) &lt;&gt; 0), (X27/$I27)*100, ""))</f>
        <v/>
      </c>
      <c r="Z27" s="79"/>
      <c r="AA27" s="80" t="str">
        <f>IF((ISERROR((Z27/$I27)*100)), "", IF(AND(NOT(ISERROR((Z27/$I27)*100)),((Z27/$I27)*100) &lt;&gt; 0), (Z27/$I27)*100, ""))</f>
        <v/>
      </c>
      <c r="AB27" s="79"/>
      <c r="AC27" s="80" t="str">
        <f>IF((ISERROR((AB27/$I27)*100)), "", IF(AND(NOT(ISERROR((AB27/$I27)*100)),((AB27/$I27)*100) &lt;&gt; 0), (AB27/$I27)*100, ""))</f>
        <v/>
      </c>
      <c r="AD27" s="79"/>
      <c r="AE27" s="80" t="str">
        <f>IF((ISERROR((AD27/$I27)*100)), "", IF(AND(NOT(ISERROR((AD27/$I27)*100)),((AD27/$I27)*100) &lt;&gt; 0), (AD27/$I27)*100, ""))</f>
        <v/>
      </c>
      <c r="AF27" s="79"/>
      <c r="AG27" s="80" t="str">
        <f>IF((ISERROR((AF27/$I27)*100)), "", IF(AND(NOT(ISERROR((AF27/$I27)*100)),((AF27/$I27)*100) &lt;&gt; 0), (AF27/$I27)*100, ""))</f>
        <v/>
      </c>
      <c r="AH27" s="79"/>
      <c r="AI27" s="80" t="str">
        <f>IF((ISERROR((AH27/$I27)*100)), "", IF(AND(NOT(ISERROR((AH27/$I27)*100)),((AH27/$I27)*100) &lt;&gt; 0), (AH27/$I27)*100, ""))</f>
        <v/>
      </c>
      <c r="AJ27" s="79"/>
      <c r="AK27" s="80" t="str">
        <f>IF((ISERROR((AJ27/$I27)*100)), "", IF(AND(NOT(ISERROR((AJ27/$I27)*100)),((AJ27/$I27)*100) &lt;&gt; 0), (AJ27/$I27)*100, ""))</f>
        <v/>
      </c>
      <c r="AL27" s="79"/>
      <c r="AM27" s="80" t="str">
        <f>IF((ISERROR((AL27/$I27)*100)), "", IF(AND(NOT(ISERROR((AL27/$I27)*100)),((AL27/$I27)*100) &lt;&gt; 0), (AL27/$I27)*100, ""))</f>
        <v/>
      </c>
      <c r="AN27" s="79"/>
      <c r="AO27" s="80" t="str">
        <f t="shared" si="0"/>
        <v/>
      </c>
      <c r="AP27" s="79"/>
      <c r="AQ27" s="80" t="str">
        <f t="shared" si="1"/>
        <v/>
      </c>
      <c r="AR27" s="79"/>
      <c r="AS27" s="80" t="str">
        <f t="shared" si="2"/>
        <v/>
      </c>
      <c r="AT27" s="79"/>
      <c r="AU27" s="80" t="str">
        <f>IF((ISERROR((AT27/$I27)*100)), "", IF(AND(NOT(ISERROR((AT27/$I27)*100)),((AT27/$I27)*100) &lt;&gt; 0), (AT27/$I27)*100, ""))</f>
        <v/>
      </c>
      <c r="AV27" s="79"/>
      <c r="AW27" s="80" t="str">
        <f>IF((ISERROR((AV27/$I27)*100)), "", IF(AND(NOT(ISERROR((AV27/$I27)*100)),((AV27/$I27)*100) &lt;&gt; 0), (AV27/$I27)*100, ""))</f>
        <v/>
      </c>
      <c r="AX27" s="79"/>
      <c r="AY27" s="80" t="str">
        <f t="shared" si="3"/>
        <v/>
      </c>
      <c r="AZ27" s="79"/>
      <c r="BA27" s="80" t="str">
        <f t="shared" si="4"/>
        <v/>
      </c>
      <c r="BB27" s="1" t="s">
        <v>245</v>
      </c>
    </row>
    <row r="28" spans="1:54" ht="20" customHeight="1" x14ac:dyDescent="0.2">
      <c r="A28" s="178"/>
      <c r="B28" s="71"/>
      <c r="C28" s="72"/>
      <c r="D28" s="73" t="s">
        <v>38</v>
      </c>
      <c r="E28" s="74" t="s">
        <v>246</v>
      </c>
      <c r="F28" s="74" t="s">
        <v>247</v>
      </c>
      <c r="G28" s="73">
        <v>2014</v>
      </c>
      <c r="H28" s="75"/>
      <c r="I28" s="87">
        <v>28</v>
      </c>
      <c r="J28" s="88" t="s">
        <v>72</v>
      </c>
      <c r="K28" s="89" t="s">
        <v>143</v>
      </c>
      <c r="L28" s="90">
        <v>3</v>
      </c>
      <c r="M28" s="80">
        <f>IF((ISERROR((L28/$I28)*100)), "", IF(AND(NOT(ISERROR((L28/$I28)*100)),((L28/$I28)*100) &lt;&gt; 0), (L28/$I28)*100, ""))</f>
        <v>10.714285714285714</v>
      </c>
      <c r="N28" s="90">
        <v>5</v>
      </c>
      <c r="O28" s="80">
        <f>IF((ISERROR((N28/$I28)*100)), "", IF(AND(NOT(ISERROR((N28/$I28)*100)),((N28/$I28)*100) &lt;&gt; 0), (N28/$I28)*100, ""))</f>
        <v>17.857142857142858</v>
      </c>
      <c r="P28" s="79">
        <v>3</v>
      </c>
      <c r="Q28" s="80">
        <f>IF((ISERROR((P28/$I28)*100)), "", IF(AND(NOT(ISERROR((P28/$I28)*100)),((P28/$I28)*100) &lt;&gt; 0), (P28/$I28)*100, ""))</f>
        <v>10.714285714285714</v>
      </c>
      <c r="R28" s="79"/>
      <c r="S28" s="80" t="str">
        <f>IF((ISERROR((R28/$I28)*100)), "", IF(AND(NOT(ISERROR((R28/$I28)*100)),((R28/$I28)*100) &lt;&gt; 0), (R28/$I28)*100, ""))</f>
        <v/>
      </c>
      <c r="T28" s="79">
        <v>4</v>
      </c>
      <c r="U28" s="80">
        <f>IF((ISERROR((T28/$I28)*100)), "", IF(AND(NOT(ISERROR((T28/$I28)*100)),((T28/$I28)*100) &lt;&gt; 0), (T28/$I28)*100, ""))</f>
        <v>14.285714285714285</v>
      </c>
      <c r="V28" s="79"/>
      <c r="W28" s="80" t="str">
        <f>IF((ISERROR((V28/$I28)*100)), "", IF(AND(NOT(ISERROR((V28/$I28)*100)),((V28/$I28)*100) &lt;&gt; 0), (V28/$I28)*100, ""))</f>
        <v/>
      </c>
      <c r="X28" s="79"/>
      <c r="Y28" s="80" t="str">
        <f>IF((ISERROR((X28/$I28)*100)), "", IF(AND(NOT(ISERROR((X28/$I28)*100)),((X28/$I28)*100) &lt;&gt; 0), (X28/$I28)*100, ""))</f>
        <v/>
      </c>
      <c r="Z28" s="79"/>
      <c r="AA28" s="80" t="str">
        <f>IF((ISERROR((Z28/$I28)*100)), "", IF(AND(NOT(ISERROR((Z28/$I28)*100)),((Z28/$I28)*100) &lt;&gt; 0), (Z28/$I28)*100, ""))</f>
        <v/>
      </c>
      <c r="AB28" s="79"/>
      <c r="AC28" s="80" t="str">
        <f>IF((ISERROR((AB28/$I28)*100)), "", IF(AND(NOT(ISERROR((AB28/$I28)*100)),((AB28/$I28)*100) &lt;&gt; 0), (AB28/$I28)*100, ""))</f>
        <v/>
      </c>
      <c r="AD28" s="79"/>
      <c r="AE28" s="80" t="str">
        <f>IF((ISERROR((AD28/$I28)*100)), "", IF(AND(NOT(ISERROR((AD28/$I28)*100)),((AD28/$I28)*100) &lt;&gt; 0), (AD28/$I28)*100, ""))</f>
        <v/>
      </c>
      <c r="AF28" s="79"/>
      <c r="AG28" s="80" t="str">
        <f>IF((ISERROR((AF28/$I28)*100)), "", IF(AND(NOT(ISERROR((AF28/$I28)*100)),((AF28/$I28)*100) &lt;&gt; 0), (AF28/$I28)*100, ""))</f>
        <v/>
      </c>
      <c r="AH28" s="79"/>
      <c r="AI28" s="80" t="str">
        <f>IF((ISERROR((AH28/$I28)*100)), "", IF(AND(NOT(ISERROR((AH28/$I28)*100)),((AH28/$I28)*100) &lt;&gt; 0), (AH28/$I28)*100, ""))</f>
        <v/>
      </c>
      <c r="AJ28" s="79"/>
      <c r="AK28" s="80" t="str">
        <f>IF((ISERROR((AJ28/$I28)*100)), "", IF(AND(NOT(ISERROR((AJ28/$I28)*100)),((AJ28/$I28)*100) &lt;&gt; 0), (AJ28/$I28)*100, ""))</f>
        <v/>
      </c>
      <c r="AL28" s="79"/>
      <c r="AM28" s="80" t="str">
        <f>IF((ISERROR((AL28/$I28)*100)), "", IF(AND(NOT(ISERROR((AL28/$I28)*100)),((AL28/$I28)*100) &lt;&gt; 0), (AL28/$I28)*100, ""))</f>
        <v/>
      </c>
      <c r="AN28" s="79"/>
      <c r="AO28" s="80" t="str">
        <f t="shared" si="0"/>
        <v/>
      </c>
      <c r="AP28" s="79"/>
      <c r="AQ28" s="80" t="str">
        <f t="shared" si="1"/>
        <v/>
      </c>
      <c r="AR28" s="79"/>
      <c r="AS28" s="80" t="str">
        <f t="shared" si="2"/>
        <v/>
      </c>
      <c r="AT28" s="79"/>
      <c r="AU28" s="80" t="str">
        <f>IF((ISERROR((AT28/$I28)*100)), "", IF(AND(NOT(ISERROR((AT28/$I28)*100)),((AT28/$I28)*100) &lt;&gt; 0), (AT28/$I28)*100, ""))</f>
        <v/>
      </c>
      <c r="AV28" s="79"/>
      <c r="AW28" s="80" t="str">
        <f>IF((ISERROR((AV28/$I28)*100)), "", IF(AND(NOT(ISERROR((AV28/$I28)*100)),((AV28/$I28)*100) &lt;&gt; 0), (AV28/$I28)*100, ""))</f>
        <v/>
      </c>
      <c r="AX28" s="79"/>
      <c r="AY28" s="80" t="str">
        <f t="shared" si="3"/>
        <v/>
      </c>
      <c r="AZ28" s="79"/>
      <c r="BA28" s="80" t="str">
        <f t="shared" si="4"/>
        <v/>
      </c>
      <c r="BB28" s="1" t="s">
        <v>248</v>
      </c>
    </row>
    <row r="29" spans="1:54" ht="20" customHeight="1" x14ac:dyDescent="0.2">
      <c r="A29" s="178"/>
      <c r="B29" s="71"/>
      <c r="C29" s="72"/>
      <c r="D29" s="73" t="s">
        <v>256</v>
      </c>
      <c r="E29" s="74" t="s">
        <v>257</v>
      </c>
      <c r="F29" s="74" t="s">
        <v>258</v>
      </c>
      <c r="G29" s="73">
        <v>2009</v>
      </c>
      <c r="H29" s="75">
        <v>134</v>
      </c>
      <c r="I29" s="87">
        <v>94</v>
      </c>
      <c r="J29" s="88" t="s">
        <v>259</v>
      </c>
      <c r="K29" s="89" t="s">
        <v>260</v>
      </c>
      <c r="L29" s="90">
        <v>8</v>
      </c>
      <c r="M29" s="80">
        <f>IF((ISERROR((L29/$I29)*100)), "", IF(AND(NOT(ISERROR((L29/$I29)*100)),((L29/$I29)*100) &lt;&gt; 0), (L29/$I29)*100, ""))</f>
        <v>8.5106382978723403</v>
      </c>
      <c r="N29" s="90"/>
      <c r="O29" s="80" t="str">
        <f>IF((ISERROR((N29/$I29)*100)), "", IF(AND(NOT(ISERROR((N29/$I29)*100)),((N29/$I29)*100) &lt;&gt; 0), (N29/$I29)*100, ""))</f>
        <v/>
      </c>
      <c r="P29" s="79">
        <v>2</v>
      </c>
      <c r="Q29" s="80">
        <f>IF((ISERROR((P29/$I29)*100)), "", IF(AND(NOT(ISERROR((P29/$I29)*100)),((P29/$I29)*100) &lt;&gt; 0), (P29/$I29)*100, ""))</f>
        <v>2.1276595744680851</v>
      </c>
      <c r="R29" s="79">
        <v>2</v>
      </c>
      <c r="S29" s="80">
        <f>IF((ISERROR((R29/$I29)*100)), "", IF(AND(NOT(ISERROR((R29/$I29)*100)),((R29/$I29)*100) &lt;&gt; 0), (R29/$I29)*100, ""))</f>
        <v>2.1276595744680851</v>
      </c>
      <c r="T29" s="79">
        <v>4</v>
      </c>
      <c r="U29" s="80">
        <f>IF((ISERROR((T29/$I29)*100)), "", IF(AND(NOT(ISERROR((T29/$I29)*100)),((T29/$I29)*100) &lt;&gt; 0), (T29/$I29)*100, ""))</f>
        <v>4.2553191489361701</v>
      </c>
      <c r="V29" s="79">
        <v>1</v>
      </c>
      <c r="W29" s="80">
        <f>IF((ISERROR((V29/$I29)*100)), "", IF(AND(NOT(ISERROR((V29/$I29)*100)),((V29/$I29)*100) &lt;&gt; 0), (V29/$I29)*100, ""))</f>
        <v>1.0638297872340425</v>
      </c>
      <c r="X29" s="79">
        <v>2</v>
      </c>
      <c r="Y29" s="80">
        <f>IF((ISERROR((X29/$I29)*100)), "", IF(AND(NOT(ISERROR((X29/$I29)*100)),((X29/$I29)*100) &lt;&gt; 0), (X29/$I29)*100, ""))</f>
        <v>2.1276595744680851</v>
      </c>
      <c r="Z29" s="79">
        <v>3</v>
      </c>
      <c r="AA29" s="80">
        <f>IF((ISERROR((Z29/$I29)*100)), "", IF(AND(NOT(ISERROR((Z29/$I29)*100)),((Z29/$I29)*100) &lt;&gt; 0), (Z29/$I29)*100, ""))</f>
        <v>3.1914893617021276</v>
      </c>
      <c r="AB29" s="79"/>
      <c r="AC29" s="80" t="str">
        <f>IF((ISERROR((AB29/$I29)*100)), "", IF(AND(NOT(ISERROR((AB29/$I29)*100)),((AB29/$I29)*100) &lt;&gt; 0), (AB29/$I29)*100, ""))</f>
        <v/>
      </c>
      <c r="AD29" s="79">
        <v>3</v>
      </c>
      <c r="AE29" s="80">
        <f>IF((ISERROR((AD29/$I29)*100)), "", IF(AND(NOT(ISERROR((AD29/$I29)*100)),((AD29/$I29)*100) &lt;&gt; 0), (AD29/$I29)*100, ""))</f>
        <v>3.1914893617021276</v>
      </c>
      <c r="AF29" s="79">
        <v>2</v>
      </c>
      <c r="AG29" s="80">
        <f>IF((ISERROR((AF29/$I29)*100)), "", IF(AND(NOT(ISERROR((AF29/$I29)*100)),((AF29/$I29)*100) &lt;&gt; 0), (AF29/$I29)*100, ""))</f>
        <v>2.1276595744680851</v>
      </c>
      <c r="AH29" s="79"/>
      <c r="AI29" s="80" t="str">
        <f>IF((ISERROR((AH29/$I29)*100)), "", IF(AND(NOT(ISERROR((AH29/$I29)*100)),((AH29/$I29)*100) &lt;&gt; 0), (AH29/$I29)*100, ""))</f>
        <v/>
      </c>
      <c r="AJ29" s="79"/>
      <c r="AK29" s="80" t="str">
        <f>IF((ISERROR((AJ29/$I29)*100)), "", IF(AND(NOT(ISERROR((AJ29/$I29)*100)),((AJ29/$I29)*100) &lt;&gt; 0), (AJ29/$I29)*100, ""))</f>
        <v/>
      </c>
      <c r="AL29" s="79"/>
      <c r="AM29" s="80" t="str">
        <f>IF((ISERROR((AL29/$I29)*100)), "", IF(AND(NOT(ISERROR((AL29/$I29)*100)),((AL29/$I29)*100) &lt;&gt; 0), (AL29/$I29)*100, ""))</f>
        <v/>
      </c>
      <c r="AN29" s="79"/>
      <c r="AO29" s="80" t="str">
        <f t="shared" si="0"/>
        <v/>
      </c>
      <c r="AP29" s="79"/>
      <c r="AQ29" s="80" t="str">
        <f t="shared" si="1"/>
        <v/>
      </c>
      <c r="AR29" s="79"/>
      <c r="AS29" s="80" t="str">
        <f t="shared" si="2"/>
        <v/>
      </c>
      <c r="AT29" s="79"/>
      <c r="AU29" s="80" t="str">
        <f t="shared" si="5"/>
        <v/>
      </c>
      <c r="AV29" s="79"/>
      <c r="AW29" s="80" t="str">
        <f t="shared" si="6"/>
        <v/>
      </c>
      <c r="AX29" s="79"/>
      <c r="AY29" s="80" t="str">
        <f t="shared" si="3"/>
        <v/>
      </c>
      <c r="AZ29" s="79"/>
      <c r="BA29" s="80" t="str">
        <f t="shared" si="4"/>
        <v/>
      </c>
      <c r="BB29" s="1" t="s">
        <v>261</v>
      </c>
    </row>
    <row r="30" spans="1:54" ht="20" customHeight="1" x14ac:dyDescent="0.2">
      <c r="A30" s="184"/>
      <c r="B30" s="84"/>
      <c r="C30" s="85"/>
      <c r="D30" s="73"/>
      <c r="E30" s="74" t="s">
        <v>279</v>
      </c>
      <c r="F30" s="74" t="s">
        <v>280</v>
      </c>
      <c r="G30" s="73">
        <v>2001</v>
      </c>
      <c r="H30" s="75"/>
      <c r="I30" s="87">
        <v>1</v>
      </c>
      <c r="J30" s="88"/>
      <c r="K30" s="89" t="s">
        <v>281</v>
      </c>
      <c r="L30" s="90"/>
      <c r="M30" s="80"/>
      <c r="N30" s="90"/>
      <c r="O30" s="80"/>
      <c r="P30" s="79"/>
      <c r="Q30" s="80"/>
      <c r="R30" s="79"/>
      <c r="S30" s="80"/>
      <c r="T30" s="79"/>
      <c r="U30" s="80"/>
      <c r="V30" s="79"/>
      <c r="W30" s="80"/>
      <c r="X30" s="79"/>
      <c r="Y30" s="80"/>
      <c r="Z30" s="79"/>
      <c r="AA30" s="80"/>
      <c r="AB30" s="79"/>
      <c r="AC30" s="80"/>
      <c r="AD30" s="79"/>
      <c r="AE30" s="80"/>
      <c r="AF30" s="79"/>
      <c r="AG30" s="80"/>
      <c r="AH30" s="79"/>
      <c r="AI30" s="80"/>
      <c r="AJ30" s="79"/>
      <c r="AK30" s="80"/>
      <c r="AL30" s="79"/>
      <c r="AM30" s="80"/>
      <c r="AN30" s="79"/>
      <c r="AO30" s="80"/>
      <c r="AP30" s="79"/>
      <c r="AQ30" s="80"/>
      <c r="AR30" s="79"/>
      <c r="AS30" s="80"/>
      <c r="AT30" s="79"/>
      <c r="AU30" s="80"/>
      <c r="AV30" s="79"/>
      <c r="AW30" s="80"/>
      <c r="AX30" s="79"/>
      <c r="AY30" s="80"/>
      <c r="AZ30" s="79"/>
      <c r="BA30" s="80"/>
    </row>
    <row r="31" spans="1:54" ht="20" customHeight="1" x14ac:dyDescent="0.2">
      <c r="A31" s="178"/>
      <c r="B31" s="71"/>
      <c r="C31" s="85"/>
      <c r="D31" s="73" t="s">
        <v>38</v>
      </c>
      <c r="E31" s="74" t="s">
        <v>303</v>
      </c>
      <c r="F31" s="74" t="s">
        <v>304</v>
      </c>
      <c r="G31" s="73">
        <v>2009</v>
      </c>
      <c r="H31" s="75"/>
      <c r="I31" s="87">
        <v>20</v>
      </c>
      <c r="J31" s="88" t="s">
        <v>75</v>
      </c>
      <c r="K31" s="89" t="s">
        <v>58</v>
      </c>
      <c r="L31" s="90"/>
      <c r="M31" s="80" t="str">
        <f>IF((ISERROR((L31/$I31)*100)), "", IF(AND(NOT(ISERROR((L31/$I31)*100)),((L31/$I31)*100) &lt;&gt; 0), (L31/$I31)*100, ""))</f>
        <v/>
      </c>
      <c r="N31" s="90"/>
      <c r="O31" s="80" t="str">
        <f>IF((ISERROR((N31/$I31)*100)), "", IF(AND(NOT(ISERROR((N31/$I31)*100)),((N31/$I31)*100) &lt;&gt; 0), (N31/$I31)*100, ""))</f>
        <v/>
      </c>
      <c r="P31" s="79"/>
      <c r="Q31" s="80" t="str">
        <f>IF((ISERROR((P31/$I31)*100)), "", IF(AND(NOT(ISERROR((P31/$I31)*100)),((P31/$I31)*100) &lt;&gt; 0), (P31/$I31)*100, ""))</f>
        <v/>
      </c>
      <c r="R31" s="79"/>
      <c r="S31" s="80" t="str">
        <f>IF((ISERROR((R31/$I31)*100)), "", IF(AND(NOT(ISERROR((R31/$I31)*100)),((R31/$I31)*100) &lt;&gt; 0), (R31/$I31)*100, ""))</f>
        <v/>
      </c>
      <c r="T31" s="79"/>
      <c r="U31" s="80" t="str">
        <f>IF((ISERROR((T31/$I31)*100)), "", IF(AND(NOT(ISERROR((T31/$I31)*100)),((T31/$I31)*100) &lt;&gt; 0), (T31/$I31)*100, ""))</f>
        <v/>
      </c>
      <c r="V31" s="79"/>
      <c r="W31" s="80" t="str">
        <f>IF((ISERROR((V31/$I31)*100)), "", IF(AND(NOT(ISERROR((V31/$I31)*100)),((V31/$I31)*100) &lt;&gt; 0), (V31/$I31)*100, ""))</f>
        <v/>
      </c>
      <c r="X31" s="79"/>
      <c r="Y31" s="80" t="str">
        <f>IF((ISERROR((X31/$I31)*100)), "", IF(AND(NOT(ISERROR((X31/$I31)*100)),((X31/$I31)*100) &lt;&gt; 0), (X31/$I31)*100, ""))</f>
        <v/>
      </c>
      <c r="Z31" s="79"/>
      <c r="AA31" s="80" t="str">
        <f>IF((ISERROR((Z31/$I31)*100)), "", IF(AND(NOT(ISERROR((Z31/$I31)*100)),((Z31/$I31)*100) &lt;&gt; 0), (Z31/$I31)*100, ""))</f>
        <v/>
      </c>
      <c r="AB31" s="79"/>
      <c r="AC31" s="80" t="str">
        <f>IF((ISERROR((AB31/$I31)*100)), "", IF(AND(NOT(ISERROR((AB31/$I31)*100)),((AB31/$I31)*100) &lt;&gt; 0), (AB31/$I31)*100, ""))</f>
        <v/>
      </c>
      <c r="AD31" s="79"/>
      <c r="AE31" s="80" t="str">
        <f>IF((ISERROR((AD31/$I31)*100)), "", IF(AND(NOT(ISERROR((AD31/$I31)*100)),((AD31/$I31)*100) &lt;&gt; 0), (AD31/$I31)*100, ""))</f>
        <v/>
      </c>
      <c r="AF31" s="79"/>
      <c r="AG31" s="80" t="str">
        <f>IF((ISERROR((AF31/$I31)*100)), "", IF(AND(NOT(ISERROR((AF31/$I31)*100)),((AF31/$I31)*100) &lt;&gt; 0), (AF31/$I31)*100, ""))</f>
        <v/>
      </c>
      <c r="AH31" s="79"/>
      <c r="AI31" s="80" t="str">
        <f>IF((ISERROR((AH31/$I31)*100)), "", IF(AND(NOT(ISERROR((AH31/$I31)*100)),((AH31/$I31)*100) &lt;&gt; 0), (AH31/$I31)*100, ""))</f>
        <v/>
      </c>
      <c r="AJ31" s="79"/>
      <c r="AK31" s="80" t="str">
        <f>IF((ISERROR((AJ31/$I31)*100)), "", IF(AND(NOT(ISERROR((AJ31/$I31)*100)),((AJ31/$I31)*100) &lt;&gt; 0), (AJ31/$I31)*100, ""))</f>
        <v/>
      </c>
      <c r="AL31" s="79"/>
      <c r="AM31" s="80" t="str">
        <f>IF((ISERROR((AL31/$I31)*100)), "", IF(AND(NOT(ISERROR((AL31/$I31)*100)),((AL31/$I31)*100) &lt;&gt; 0), (AL31/$I31)*100, ""))</f>
        <v/>
      </c>
      <c r="AN31" s="79"/>
      <c r="AO31" s="80" t="str">
        <f t="shared" ref="AO31:AO37" si="7">IF((ISERROR((AN31/$I31)*100)), "", IF(AND(NOT(ISERROR((AN31/$I31)*100)),((AN31/$I31)*100) &lt;&gt; 0), (AN31/$I31)*100, ""))</f>
        <v/>
      </c>
      <c r="AP31" s="79"/>
      <c r="AQ31" s="80" t="str">
        <f t="shared" ref="AQ31:AQ37" si="8">IF((ISERROR((AP31/$I31)*100)), "", IF(AND(NOT(ISERROR((AP31/$I31)*100)),((AP31/$I31)*100) &lt;&gt; 0), (AP31/$I31)*100, ""))</f>
        <v/>
      </c>
      <c r="AR31" s="79"/>
      <c r="AS31" s="80" t="str">
        <f t="shared" ref="AS31:AS37" si="9">IF((ISERROR((AR31/$I31)*100)), "", IF(AND(NOT(ISERROR((AR31/$I31)*100)),((AR31/$I31)*100) &lt;&gt; 0), (AR31/$I31)*100, ""))</f>
        <v/>
      </c>
      <c r="AT31" s="79"/>
      <c r="AU31" s="80" t="str">
        <f>IF((ISERROR((AT31/$I31)*100)), "", IF(AND(NOT(ISERROR((AT31/$I31)*100)),((AT31/$I31)*100) &lt;&gt; 0), (AT31/$I31)*100, ""))</f>
        <v/>
      </c>
      <c r="AV31" s="79"/>
      <c r="AW31" s="80" t="str">
        <f>IF((ISERROR((AV31/$I31)*100)), "", IF(AND(NOT(ISERROR((AV31/$I31)*100)),((AV31/$I31)*100) &lt;&gt; 0), (AV31/$I31)*100, ""))</f>
        <v/>
      </c>
      <c r="AX31" s="79"/>
      <c r="AY31" s="80" t="str">
        <f t="shared" ref="AY31:AY37" si="10">IF((ISERROR((AX31/$I31)*100)), "", IF(AND(NOT(ISERROR((AX31/$I31)*100)),((AX31/$I31)*100) &lt;&gt; 0), (AX31/$I31)*100, ""))</f>
        <v/>
      </c>
      <c r="AZ31" s="79"/>
      <c r="BA31" s="80" t="str">
        <f t="shared" ref="BA31:BA32" si="11">IF((ISERROR((AZ31/$I31)*100)), "", IF(AND(NOT(ISERROR((AZ31/$I31)*100)),((AZ31/$I31)*100) &lt;&gt; 0), (AZ31/$I31)*100, ""))</f>
        <v/>
      </c>
      <c r="BB31" s="1" t="s">
        <v>305</v>
      </c>
    </row>
    <row r="32" spans="1:54" ht="20" customHeight="1" x14ac:dyDescent="0.2">
      <c r="A32" s="178"/>
      <c r="B32" s="71"/>
      <c r="C32" s="72"/>
      <c r="D32" s="73" t="s">
        <v>38</v>
      </c>
      <c r="E32" s="74" t="s">
        <v>319</v>
      </c>
      <c r="F32" s="74" t="s">
        <v>320</v>
      </c>
      <c r="G32" s="73">
        <v>2011</v>
      </c>
      <c r="H32" s="75"/>
      <c r="I32" s="87">
        <v>244</v>
      </c>
      <c r="J32" s="88" t="s">
        <v>62</v>
      </c>
      <c r="K32" s="89" t="s">
        <v>76</v>
      </c>
      <c r="L32" s="90"/>
      <c r="M32" s="80" t="str">
        <f>IF((ISERROR((L32/$I32)*100)), "", IF(AND(NOT(ISERROR((L32/$I32)*100)),((L32/$I32)*100) &lt;&gt; 0), (L32/$I32)*100, ""))</f>
        <v/>
      </c>
      <c r="N32" s="90"/>
      <c r="O32" s="80" t="str">
        <f>IF((ISERROR((N32/$I32)*100)), "", IF(AND(NOT(ISERROR((N32/$I32)*100)),((N32/$I32)*100) &lt;&gt; 0), (N32/$I32)*100, ""))</f>
        <v/>
      </c>
      <c r="P32" s="79">
        <v>3</v>
      </c>
      <c r="Q32" s="80">
        <f>IF((ISERROR((P32/$I32)*100)), "", IF(AND(NOT(ISERROR((P32/$I32)*100)),((P32/$I32)*100) &lt;&gt; 0), (P32/$I32)*100, ""))</f>
        <v>1.2295081967213115</v>
      </c>
      <c r="R32" s="79"/>
      <c r="S32" s="80" t="str">
        <f>IF((ISERROR((R32/$I32)*100)), "", IF(AND(NOT(ISERROR((R32/$I32)*100)),((R32/$I32)*100) &lt;&gt; 0), (R32/$I32)*100, ""))</f>
        <v/>
      </c>
      <c r="T32" s="79">
        <v>4</v>
      </c>
      <c r="U32" s="80">
        <f>IF((ISERROR((T32/$I32)*100)), "", IF(AND(NOT(ISERROR((T32/$I32)*100)),((T32/$I32)*100) &lt;&gt; 0), (T32/$I32)*100, ""))</f>
        <v>1.639344262295082</v>
      </c>
      <c r="V32" s="79"/>
      <c r="W32" s="80" t="str">
        <f>IF((ISERROR((V32/$I32)*100)), "", IF(AND(NOT(ISERROR((V32/$I32)*100)),((V32/$I32)*100) &lt;&gt; 0), (V32/$I32)*100, ""))</f>
        <v/>
      </c>
      <c r="X32" s="79"/>
      <c r="Y32" s="80" t="str">
        <f>IF((ISERROR((X32/$I32)*100)), "", IF(AND(NOT(ISERROR((X32/$I32)*100)),((X32/$I32)*100) &lt;&gt; 0), (X32/$I32)*100, ""))</f>
        <v/>
      </c>
      <c r="Z32" s="79"/>
      <c r="AA32" s="80" t="str">
        <f>IF((ISERROR((Z32/$I32)*100)), "", IF(AND(NOT(ISERROR((Z32/$I32)*100)),((Z32/$I32)*100) &lt;&gt; 0), (Z32/$I32)*100, ""))</f>
        <v/>
      </c>
      <c r="AB32" s="79"/>
      <c r="AC32" s="80" t="str">
        <f>IF((ISERROR((AB32/$I32)*100)), "", IF(AND(NOT(ISERROR((AB32/$I32)*100)),((AB32/$I32)*100) &lt;&gt; 0), (AB32/$I32)*100, ""))</f>
        <v/>
      </c>
      <c r="AD32" s="79"/>
      <c r="AE32" s="80" t="str">
        <f>IF((ISERROR((AD32/$I32)*100)), "", IF(AND(NOT(ISERROR((AD32/$I32)*100)),((AD32/$I32)*100) &lt;&gt; 0), (AD32/$I32)*100, ""))</f>
        <v/>
      </c>
      <c r="AF32" s="79"/>
      <c r="AG32" s="80" t="str">
        <f>IF((ISERROR((AF32/$I32)*100)), "", IF(AND(NOT(ISERROR((AF32/$I32)*100)),((AF32/$I32)*100) &lt;&gt; 0), (AF32/$I32)*100, ""))</f>
        <v/>
      </c>
      <c r="AH32" s="79"/>
      <c r="AI32" s="80" t="str">
        <f>IF((ISERROR((AH32/$I32)*100)), "", IF(AND(NOT(ISERROR((AH32/$I32)*100)),((AH32/$I32)*100) &lt;&gt; 0), (AH32/$I32)*100, ""))</f>
        <v/>
      </c>
      <c r="AJ32" s="79"/>
      <c r="AK32" s="80" t="str">
        <f>IF((ISERROR((AJ32/$I32)*100)), "", IF(AND(NOT(ISERROR((AJ32/$I32)*100)),((AJ32/$I32)*100) &lt;&gt; 0), (AJ32/$I32)*100, ""))</f>
        <v/>
      </c>
      <c r="AL32" s="79"/>
      <c r="AM32" s="80" t="str">
        <f>IF((ISERROR((AL32/$I32)*100)), "", IF(AND(NOT(ISERROR((AL32/$I32)*100)),((AL32/$I32)*100) &lt;&gt; 0), (AL32/$I32)*100, ""))</f>
        <v/>
      </c>
      <c r="AN32" s="79"/>
      <c r="AO32" s="80" t="str">
        <f t="shared" si="7"/>
        <v/>
      </c>
      <c r="AP32" s="79"/>
      <c r="AQ32" s="80" t="str">
        <f t="shared" si="8"/>
        <v/>
      </c>
      <c r="AR32" s="79"/>
      <c r="AS32" s="80" t="str">
        <f t="shared" si="9"/>
        <v/>
      </c>
      <c r="AT32" s="79"/>
      <c r="AU32" s="80" t="str">
        <f t="shared" ref="AU32" si="12">IF((ISERROR((AT32/$I32)*100)), "", IF(AND(NOT(ISERROR((AT32/$I32)*100)),((AT32/$I32)*100) &lt;&gt; 0), (AT32/$I32)*100, ""))</f>
        <v/>
      </c>
      <c r="AV32" s="79"/>
      <c r="AW32" s="80" t="str">
        <f t="shared" ref="AW32" si="13">IF((ISERROR((AV32/$I32)*100)), "", IF(AND(NOT(ISERROR((AV32/$I32)*100)),((AV32/$I32)*100) &lt;&gt; 0), (AV32/$I32)*100, ""))</f>
        <v/>
      </c>
      <c r="AX32" s="79"/>
      <c r="AY32" s="80" t="str">
        <f t="shared" si="10"/>
        <v/>
      </c>
      <c r="AZ32" s="79"/>
      <c r="BA32" s="80" t="str">
        <f t="shared" si="11"/>
        <v/>
      </c>
    </row>
    <row r="33" spans="1:54" ht="20" customHeight="1" x14ac:dyDescent="0.2">
      <c r="A33" s="184"/>
      <c r="B33" s="84"/>
      <c r="C33" s="73"/>
      <c r="D33" s="73" t="s">
        <v>38</v>
      </c>
      <c r="E33" s="74" t="s">
        <v>340</v>
      </c>
      <c r="F33" s="74" t="s">
        <v>341</v>
      </c>
      <c r="G33" s="73">
        <v>2012</v>
      </c>
      <c r="H33" s="75"/>
      <c r="I33" s="181">
        <v>11</v>
      </c>
      <c r="J33" s="182"/>
      <c r="K33" s="183" t="s">
        <v>342</v>
      </c>
      <c r="L33" s="90"/>
      <c r="M33" s="80"/>
      <c r="N33" s="90"/>
      <c r="O33" s="80"/>
      <c r="P33" s="79"/>
      <c r="Q33" s="80"/>
      <c r="R33" s="79"/>
      <c r="S33" s="80"/>
      <c r="T33" s="79"/>
      <c r="U33" s="80"/>
      <c r="V33" s="79"/>
      <c r="W33" s="80"/>
      <c r="X33" s="79"/>
      <c r="Y33" s="80"/>
      <c r="Z33" s="79"/>
      <c r="AA33" s="80"/>
      <c r="AB33" s="79"/>
      <c r="AC33" s="80"/>
      <c r="AD33" s="79"/>
      <c r="AE33" s="80"/>
      <c r="AF33" s="79"/>
      <c r="AG33" s="80"/>
      <c r="AH33" s="79"/>
      <c r="AI33" s="80"/>
      <c r="AJ33" s="79"/>
      <c r="AK33" s="80"/>
      <c r="AL33" s="79"/>
      <c r="AM33" s="80"/>
      <c r="AN33" s="79"/>
      <c r="AO33" s="80"/>
      <c r="AP33" s="79"/>
      <c r="AQ33" s="80"/>
      <c r="AR33" s="79"/>
      <c r="AS33" s="80"/>
      <c r="AT33" s="79"/>
      <c r="AU33" s="80"/>
      <c r="AV33" s="79"/>
      <c r="AW33" s="80"/>
      <c r="AX33" s="79"/>
      <c r="AY33" s="80"/>
      <c r="AZ33" s="79"/>
      <c r="BA33" s="80"/>
    </row>
    <row r="34" spans="1:54" ht="20" customHeight="1" x14ac:dyDescent="0.2">
      <c r="A34" s="184"/>
      <c r="B34" s="84"/>
      <c r="C34" s="73"/>
      <c r="D34" s="73"/>
      <c r="E34" s="74" t="s">
        <v>346</v>
      </c>
      <c r="F34" s="74" t="s">
        <v>347</v>
      </c>
      <c r="G34" s="73">
        <v>1999</v>
      </c>
      <c r="H34" s="75"/>
      <c r="I34" s="87">
        <v>2</v>
      </c>
      <c r="J34" s="88" t="s">
        <v>348</v>
      </c>
      <c r="K34" s="89" t="s">
        <v>349</v>
      </c>
      <c r="L34" s="90"/>
      <c r="M34" s="80"/>
      <c r="N34" s="90"/>
      <c r="O34" s="80"/>
      <c r="P34" s="79"/>
      <c r="Q34" s="80"/>
      <c r="R34" s="79"/>
      <c r="S34" s="80"/>
      <c r="T34" s="79"/>
      <c r="U34" s="80"/>
      <c r="V34" s="79"/>
      <c r="W34" s="80"/>
      <c r="X34" s="79"/>
      <c r="Y34" s="80"/>
      <c r="Z34" s="79"/>
      <c r="AA34" s="80"/>
      <c r="AB34" s="79"/>
      <c r="AC34" s="80"/>
      <c r="AD34" s="79"/>
      <c r="AE34" s="80"/>
      <c r="AF34" s="79"/>
      <c r="AG34" s="80"/>
      <c r="AH34" s="79"/>
      <c r="AI34" s="80"/>
      <c r="AJ34" s="79"/>
      <c r="AK34" s="80"/>
      <c r="AL34" s="79"/>
      <c r="AM34" s="80"/>
      <c r="AN34" s="79"/>
      <c r="AO34" s="80"/>
      <c r="AP34" s="79"/>
      <c r="AQ34" s="80"/>
      <c r="AR34" s="79"/>
      <c r="AS34" s="80"/>
      <c r="AT34" s="79"/>
      <c r="AU34" s="80"/>
      <c r="AV34" s="79"/>
      <c r="AW34" s="80"/>
      <c r="AX34" s="79"/>
      <c r="AY34" s="80"/>
      <c r="AZ34" s="79"/>
      <c r="BA34" s="80"/>
    </row>
    <row r="35" spans="1:54" ht="20" customHeight="1" x14ac:dyDescent="0.2">
      <c r="A35" s="178"/>
      <c r="B35" s="71"/>
      <c r="C35" s="72"/>
      <c r="D35" s="73" t="s">
        <v>38</v>
      </c>
      <c r="E35" s="74" t="s">
        <v>355</v>
      </c>
      <c r="F35" s="74" t="s">
        <v>356</v>
      </c>
      <c r="G35" s="73">
        <v>1996</v>
      </c>
      <c r="H35" s="75">
        <v>12</v>
      </c>
      <c r="I35" s="87">
        <v>97</v>
      </c>
      <c r="J35" s="88" t="s">
        <v>357</v>
      </c>
      <c r="K35" s="89" t="s">
        <v>358</v>
      </c>
      <c r="L35" s="90">
        <v>16</v>
      </c>
      <c r="M35" s="80">
        <f>IF((ISERROR((L35/$I35)*100)), "", IF(AND(NOT(ISERROR((L35/$I35)*100)),((L35/$I35)*100) &lt;&gt; 0), (L35/$I35)*100, ""))</f>
        <v>16.494845360824741</v>
      </c>
      <c r="N35" s="90"/>
      <c r="O35" s="80" t="str">
        <f>IF((ISERROR((N35/$I35)*100)), "", IF(AND(NOT(ISERROR((N35/$I35)*100)),((N35/$I35)*100) &lt;&gt; 0), (N35/$I35)*100, ""))</f>
        <v/>
      </c>
      <c r="P35" s="79">
        <v>3</v>
      </c>
      <c r="Q35" s="80">
        <f>IF((ISERROR((P35/$I35)*100)), "", IF(AND(NOT(ISERROR((P35/$I35)*100)),((P35/$I35)*100) &lt;&gt; 0), (P35/$I35)*100, ""))</f>
        <v>3.0927835051546393</v>
      </c>
      <c r="R35" s="79"/>
      <c r="S35" s="80" t="str">
        <f>IF((ISERROR((R35/$I35)*100)), "", IF(AND(NOT(ISERROR((R35/$I35)*100)),((R35/$I35)*100) &lt;&gt; 0), (R35/$I35)*100, ""))</f>
        <v/>
      </c>
      <c r="T35" s="79">
        <v>4</v>
      </c>
      <c r="U35" s="80">
        <f>IF((ISERROR((T35/$I35)*100)), "", IF(AND(NOT(ISERROR((T35/$I35)*100)),((T35/$I35)*100) &lt;&gt; 0), (T35/$I35)*100, ""))</f>
        <v>4.1237113402061851</v>
      </c>
      <c r="V35" s="79"/>
      <c r="W35" s="80" t="str">
        <f>IF((ISERROR((V35/$I35)*100)), "", IF(AND(NOT(ISERROR((V35/$I35)*100)),((V35/$I35)*100) &lt;&gt; 0), (V35/$I35)*100, ""))</f>
        <v/>
      </c>
      <c r="X35" s="79"/>
      <c r="Y35" s="80" t="str">
        <f>IF((ISERROR((X35/$I35)*100)), "", IF(AND(NOT(ISERROR((X35/$I35)*100)),((X35/$I35)*100) &lt;&gt; 0), (X35/$I35)*100, ""))</f>
        <v/>
      </c>
      <c r="Z35" s="79"/>
      <c r="AA35" s="80" t="str">
        <f>IF((ISERROR((Z35/$I35)*100)), "", IF(AND(NOT(ISERROR((Z35/$I35)*100)),((Z35/$I35)*100) &lt;&gt; 0), (Z35/$I35)*100, ""))</f>
        <v/>
      </c>
      <c r="AB35" s="79">
        <v>6</v>
      </c>
      <c r="AC35" s="80">
        <f>IF((ISERROR((AB35/$I35)*100)), "", IF(AND(NOT(ISERROR((AB35/$I35)*100)),((AB35/$I35)*100) &lt;&gt; 0), (AB35/$I35)*100, ""))</f>
        <v>6.1855670103092786</v>
      </c>
      <c r="AD35" s="79"/>
      <c r="AE35" s="80" t="str">
        <f>IF((ISERROR((AD35/$I35)*100)), "", IF(AND(NOT(ISERROR((AD35/$I35)*100)),((AD35/$I35)*100) &lt;&gt; 0), (AD35/$I35)*100, ""))</f>
        <v/>
      </c>
      <c r="AF35" s="79">
        <v>1</v>
      </c>
      <c r="AG35" s="80">
        <f>IF((ISERROR((AF35/$I35)*100)), "", IF(AND(NOT(ISERROR((AF35/$I35)*100)),((AF35/$I35)*100) &lt;&gt; 0), (AF35/$I35)*100, ""))</f>
        <v>1.0309278350515463</v>
      </c>
      <c r="AH35" s="79"/>
      <c r="AI35" s="80" t="str">
        <f>IF((ISERROR((AH35/$I35)*100)), "", IF(AND(NOT(ISERROR((AH35/$I35)*100)),((AH35/$I35)*100) &lt;&gt; 0), (AH35/$I35)*100, ""))</f>
        <v/>
      </c>
      <c r="AJ35" s="79">
        <v>1</v>
      </c>
      <c r="AK35" s="80">
        <f>IF((ISERROR((AJ35/$I35)*100)), "", IF(AND(NOT(ISERROR((AJ35/$I35)*100)),((AJ35/$I35)*100) &lt;&gt; 0), (AJ35/$I35)*100, ""))</f>
        <v>1.0309278350515463</v>
      </c>
      <c r="AL35" s="79"/>
      <c r="AM35" s="80" t="str">
        <f>IF((ISERROR((AL35/$I35)*100)), "", IF(AND(NOT(ISERROR((AL35/$I35)*100)),((AL35/$I35)*100) &lt;&gt; 0), (AL35/$I35)*100, ""))</f>
        <v/>
      </c>
      <c r="AN35" s="79"/>
      <c r="AO35" s="80" t="str">
        <f t="shared" si="7"/>
        <v/>
      </c>
      <c r="AP35" s="79"/>
      <c r="AQ35" s="80" t="str">
        <f t="shared" si="8"/>
        <v/>
      </c>
      <c r="AR35" s="79"/>
      <c r="AS35" s="80" t="str">
        <f t="shared" si="9"/>
        <v/>
      </c>
      <c r="AT35" s="79"/>
      <c r="AU35" s="80" t="str">
        <f t="shared" ref="AU35:AU42" si="14">IF((ISERROR((AT35/$I35)*100)), "", IF(AND(NOT(ISERROR((AT35/$I35)*100)),((AT35/$I35)*100) &lt;&gt; 0), (AT35/$I35)*100, ""))</f>
        <v/>
      </c>
      <c r="AV35" s="79"/>
      <c r="AW35" s="80" t="str">
        <f t="shared" ref="AW35:AW42" si="15">IF((ISERROR((AV35/$I35)*100)), "", IF(AND(NOT(ISERROR((AV35/$I35)*100)),((AV35/$I35)*100) &lt;&gt; 0), (AV35/$I35)*100, ""))</f>
        <v/>
      </c>
      <c r="AX35" s="79"/>
      <c r="AY35" s="80" t="str">
        <f t="shared" si="10"/>
        <v/>
      </c>
      <c r="AZ35" s="79"/>
      <c r="BA35" s="80" t="str">
        <f t="shared" ref="BA35:BA47" si="16">IF((ISERROR((AZ35/$I35)*100)), "", IF(AND(NOT(ISERROR((AZ35/$I35)*100)),((AZ35/$I35)*100) &lt;&gt; 0), (AZ35/$I35)*100, ""))</f>
        <v/>
      </c>
      <c r="BB35" s="1" t="s">
        <v>359</v>
      </c>
    </row>
    <row r="36" spans="1:54" ht="20" customHeight="1" x14ac:dyDescent="0.2">
      <c r="A36" s="178"/>
      <c r="B36" s="71"/>
      <c r="C36" s="72"/>
      <c r="D36" s="73" t="s">
        <v>38</v>
      </c>
      <c r="E36" s="74" t="s">
        <v>390</v>
      </c>
      <c r="F36" s="74" t="s">
        <v>391</v>
      </c>
      <c r="G36" s="73">
        <v>1997</v>
      </c>
      <c r="H36" s="75">
        <v>127</v>
      </c>
      <c r="I36" s="87">
        <v>8</v>
      </c>
      <c r="J36" s="88" t="s">
        <v>392</v>
      </c>
      <c r="K36" s="89" t="s">
        <v>393</v>
      </c>
      <c r="L36" s="90">
        <v>1</v>
      </c>
      <c r="M36" s="80">
        <f>IF((ISERROR((L36/$I36)*100)), "", IF(AND(NOT(ISERROR((L36/$I36)*100)),((L36/$I36)*100) &lt;&gt; 0), (L36/$I36)*100, ""))</f>
        <v>12.5</v>
      </c>
      <c r="N36" s="90"/>
      <c r="O36" s="80" t="str">
        <f>IF((ISERROR((N36/$I36)*100)), "", IF(AND(NOT(ISERROR((N36/$I36)*100)),((N36/$I36)*100) &lt;&gt; 0), (N36/$I36)*100, ""))</f>
        <v/>
      </c>
      <c r="P36" s="79"/>
      <c r="Q36" s="80" t="str">
        <f>IF((ISERROR((P36/$I36)*100)), "", IF(AND(NOT(ISERROR((P36/$I36)*100)),((P36/$I36)*100) &lt;&gt; 0), (P36/$I36)*100, ""))</f>
        <v/>
      </c>
      <c r="R36" s="79"/>
      <c r="S36" s="80" t="str">
        <f>IF((ISERROR((R36/$I36)*100)), "", IF(AND(NOT(ISERROR((R36/$I36)*100)),((R36/$I36)*100) &lt;&gt; 0), (R36/$I36)*100, ""))</f>
        <v/>
      </c>
      <c r="T36" s="79"/>
      <c r="U36" s="80" t="str">
        <f>IF((ISERROR((T36/$I36)*100)), "", IF(AND(NOT(ISERROR((T36/$I36)*100)),((T36/$I36)*100) &lt;&gt; 0), (T36/$I36)*100, ""))</f>
        <v/>
      </c>
      <c r="V36" s="79"/>
      <c r="W36" s="80" t="str">
        <f>IF((ISERROR((V36/$I36)*100)), "", IF(AND(NOT(ISERROR((V36/$I36)*100)),((V36/$I36)*100) &lt;&gt; 0), (V36/$I36)*100, ""))</f>
        <v/>
      </c>
      <c r="X36" s="79"/>
      <c r="Y36" s="80" t="str">
        <f>IF((ISERROR((X36/$I36)*100)), "", IF(AND(NOT(ISERROR((X36/$I36)*100)),((X36/$I36)*100) &lt;&gt; 0), (X36/$I36)*100, ""))</f>
        <v/>
      </c>
      <c r="Z36" s="79"/>
      <c r="AA36" s="80" t="str">
        <f>IF((ISERROR((Z36/$I36)*100)), "", IF(AND(NOT(ISERROR((Z36/$I36)*100)),((Z36/$I36)*100) &lt;&gt; 0), (Z36/$I36)*100, ""))</f>
        <v/>
      </c>
      <c r="AB36" s="79"/>
      <c r="AC36" s="80" t="str">
        <f>IF((ISERROR((AB36/$I36)*100)), "", IF(AND(NOT(ISERROR((AB36/$I36)*100)),((AB36/$I36)*100) &lt;&gt; 0), (AB36/$I36)*100, ""))</f>
        <v/>
      </c>
      <c r="AD36" s="79"/>
      <c r="AE36" s="80" t="str">
        <f>IF((ISERROR((AD36/$I36)*100)), "", IF(AND(NOT(ISERROR((AD36/$I36)*100)),((AD36/$I36)*100) &lt;&gt; 0), (AD36/$I36)*100, ""))</f>
        <v/>
      </c>
      <c r="AF36" s="79"/>
      <c r="AG36" s="80" t="str">
        <f>IF((ISERROR((AF36/$I36)*100)), "", IF(AND(NOT(ISERROR((AF36/$I36)*100)),((AF36/$I36)*100) &lt;&gt; 0), (AF36/$I36)*100, ""))</f>
        <v/>
      </c>
      <c r="AH36" s="79"/>
      <c r="AI36" s="80" t="str">
        <f>IF((ISERROR((AH36/$I36)*100)), "", IF(AND(NOT(ISERROR((AH36/$I36)*100)),((AH36/$I36)*100) &lt;&gt; 0), (AH36/$I36)*100, ""))</f>
        <v/>
      </c>
      <c r="AJ36" s="79"/>
      <c r="AK36" s="80" t="str">
        <f>IF((ISERROR((AJ36/$I36)*100)), "", IF(AND(NOT(ISERROR((AJ36/$I36)*100)),((AJ36/$I36)*100) &lt;&gt; 0), (AJ36/$I36)*100, ""))</f>
        <v/>
      </c>
      <c r="AL36" s="79">
        <v>1</v>
      </c>
      <c r="AM36" s="80">
        <f>IF((ISERROR((AL36/$I36)*100)), "", IF(AND(NOT(ISERROR((AL36/$I36)*100)),((AL36/$I36)*100) &lt;&gt; 0), (AL36/$I36)*100, ""))</f>
        <v>12.5</v>
      </c>
      <c r="AN36" s="79"/>
      <c r="AO36" s="80" t="str">
        <f t="shared" si="7"/>
        <v/>
      </c>
      <c r="AP36" s="79"/>
      <c r="AQ36" s="80" t="str">
        <f t="shared" si="8"/>
        <v/>
      </c>
      <c r="AR36" s="79"/>
      <c r="AS36" s="80" t="str">
        <f t="shared" si="9"/>
        <v/>
      </c>
      <c r="AT36" s="79"/>
      <c r="AU36" s="80" t="str">
        <f t="shared" si="14"/>
        <v/>
      </c>
      <c r="AV36" s="79"/>
      <c r="AW36" s="80" t="str">
        <f t="shared" si="15"/>
        <v/>
      </c>
      <c r="AX36" s="79"/>
      <c r="AY36" s="80" t="str">
        <f t="shared" si="10"/>
        <v/>
      </c>
      <c r="AZ36" s="79"/>
      <c r="BA36" s="80" t="str">
        <f t="shared" si="16"/>
        <v/>
      </c>
      <c r="BB36" s="1" t="s">
        <v>394</v>
      </c>
    </row>
    <row r="37" spans="1:54" ht="20" customHeight="1" x14ac:dyDescent="0.2">
      <c r="A37" s="178"/>
      <c r="B37" s="71"/>
      <c r="C37" s="73"/>
      <c r="D37" s="73" t="s">
        <v>38</v>
      </c>
      <c r="E37" s="74" t="s">
        <v>397</v>
      </c>
      <c r="F37" s="74" t="s">
        <v>398</v>
      </c>
      <c r="G37" s="73">
        <v>2001</v>
      </c>
      <c r="H37" s="75">
        <v>143</v>
      </c>
      <c r="I37" s="87">
        <v>6</v>
      </c>
      <c r="J37" s="88" t="s">
        <v>75</v>
      </c>
      <c r="K37" s="89" t="s">
        <v>143</v>
      </c>
      <c r="L37" s="90"/>
      <c r="M37" s="80" t="str">
        <f>IF((ISERROR((L37/$I37)*100)), "", IF(AND(NOT(ISERROR((L37/$I37)*100)),((L37/$I37)*100) &lt;&gt; 0), (L37/$I37)*100, ""))</f>
        <v/>
      </c>
      <c r="N37" s="90"/>
      <c r="O37" s="80" t="str">
        <f>IF((ISERROR((N37/$I37)*100)), "", IF(AND(NOT(ISERROR((N37/$I37)*100)),((N37/$I37)*100) &lt;&gt; 0), (N37/$I37)*100, ""))</f>
        <v/>
      </c>
      <c r="P37" s="79"/>
      <c r="Q37" s="80" t="str">
        <f>IF((ISERROR((P37/$I37)*100)), "", IF(AND(NOT(ISERROR((P37/$I37)*100)),((P37/$I37)*100) &lt;&gt; 0), (P37/$I37)*100, ""))</f>
        <v/>
      </c>
      <c r="R37" s="79"/>
      <c r="S37" s="80" t="str">
        <f>IF((ISERROR((R37/$I37)*100)), "", IF(AND(NOT(ISERROR((R37/$I37)*100)),((R37/$I37)*100) &lt;&gt; 0), (R37/$I37)*100, ""))</f>
        <v/>
      </c>
      <c r="T37" s="79"/>
      <c r="U37" s="80" t="str">
        <f>IF((ISERROR((T37/$I37)*100)), "", IF(AND(NOT(ISERROR((T37/$I37)*100)),((T37/$I37)*100) &lt;&gt; 0), (T37/$I37)*100, ""))</f>
        <v/>
      </c>
      <c r="V37" s="79"/>
      <c r="W37" s="80" t="str">
        <f>IF((ISERROR((V37/$I37)*100)), "", IF(AND(NOT(ISERROR((V37/$I37)*100)),((V37/$I37)*100) &lt;&gt; 0), (V37/$I37)*100, ""))</f>
        <v/>
      </c>
      <c r="X37" s="79"/>
      <c r="Y37" s="80" t="str">
        <f>IF((ISERROR((X37/$I37)*100)), "", IF(AND(NOT(ISERROR((X37/$I37)*100)),((X37/$I37)*100) &lt;&gt; 0), (X37/$I37)*100, ""))</f>
        <v/>
      </c>
      <c r="Z37" s="79"/>
      <c r="AA37" s="80" t="str">
        <f>IF((ISERROR((Z37/$I37)*100)), "", IF(AND(NOT(ISERROR((Z37/$I37)*100)),((Z37/$I37)*100) &lt;&gt; 0), (Z37/$I37)*100, ""))</f>
        <v/>
      </c>
      <c r="AB37" s="79"/>
      <c r="AC37" s="80" t="str">
        <f>IF((ISERROR((AB37/$I37)*100)), "", IF(AND(NOT(ISERROR((AB37/$I37)*100)),((AB37/$I37)*100) &lt;&gt; 0), (AB37/$I37)*100, ""))</f>
        <v/>
      </c>
      <c r="AD37" s="79"/>
      <c r="AE37" s="80" t="str">
        <f>IF((ISERROR((AD37/$I37)*100)), "", IF(AND(NOT(ISERROR((AD37/$I37)*100)),((AD37/$I37)*100) &lt;&gt; 0), (AD37/$I37)*100, ""))</f>
        <v/>
      </c>
      <c r="AF37" s="79"/>
      <c r="AG37" s="80" t="str">
        <f>IF((ISERROR((AF37/$I37)*100)), "", IF(AND(NOT(ISERROR((AF37/$I37)*100)),((AF37/$I37)*100) &lt;&gt; 0), (AF37/$I37)*100, ""))</f>
        <v/>
      </c>
      <c r="AH37" s="79"/>
      <c r="AI37" s="80" t="str">
        <f>IF((ISERROR((AH37/$I37)*100)), "", IF(AND(NOT(ISERROR((AH37/$I37)*100)),((AH37/$I37)*100) &lt;&gt; 0), (AH37/$I37)*100, ""))</f>
        <v/>
      </c>
      <c r="AJ37" s="79"/>
      <c r="AK37" s="80" t="str">
        <f>IF((ISERROR((AJ37/$I37)*100)), "", IF(AND(NOT(ISERROR((AJ37/$I37)*100)),((AJ37/$I37)*100) &lt;&gt; 0), (AJ37/$I37)*100, ""))</f>
        <v/>
      </c>
      <c r="AL37" s="79"/>
      <c r="AM37" s="80" t="str">
        <f>IF((ISERROR((AL37/$I37)*100)), "", IF(AND(NOT(ISERROR((AL37/$I37)*100)),((AL37/$I37)*100) &lt;&gt; 0), (AL37/$I37)*100, ""))</f>
        <v/>
      </c>
      <c r="AN37" s="79"/>
      <c r="AO37" s="80" t="str">
        <f t="shared" si="7"/>
        <v/>
      </c>
      <c r="AP37" s="79"/>
      <c r="AQ37" s="80" t="str">
        <f t="shared" si="8"/>
        <v/>
      </c>
      <c r="AR37" s="79"/>
      <c r="AS37" s="80" t="str">
        <f t="shared" si="9"/>
        <v/>
      </c>
      <c r="AT37" s="79"/>
      <c r="AU37" s="80" t="str">
        <f t="shared" si="14"/>
        <v/>
      </c>
      <c r="AV37" s="79"/>
      <c r="AW37" s="80" t="str">
        <f t="shared" si="15"/>
        <v/>
      </c>
      <c r="AX37" s="79"/>
      <c r="AY37" s="80" t="str">
        <f t="shared" si="10"/>
        <v/>
      </c>
      <c r="AZ37" s="79"/>
      <c r="BA37" s="80" t="str">
        <f t="shared" si="16"/>
        <v/>
      </c>
      <c r="BB37" s="1" t="s">
        <v>399</v>
      </c>
    </row>
    <row r="38" spans="1:54" ht="20" customHeight="1" x14ac:dyDescent="0.2">
      <c r="A38" s="184"/>
      <c r="B38" s="84"/>
      <c r="C38" s="73"/>
      <c r="D38" s="73" t="s">
        <v>38</v>
      </c>
      <c r="E38" s="74" t="s">
        <v>427</v>
      </c>
      <c r="F38" s="74" t="s">
        <v>428</v>
      </c>
      <c r="G38" s="73">
        <v>2012</v>
      </c>
      <c r="H38" s="75"/>
      <c r="I38" s="87">
        <v>48</v>
      </c>
      <c r="J38" s="88" t="s">
        <v>75</v>
      </c>
      <c r="K38" s="89" t="s">
        <v>110</v>
      </c>
      <c r="L38" s="90"/>
      <c r="M38" s="80"/>
      <c r="N38" s="90"/>
      <c r="O38" s="80"/>
      <c r="P38" s="79"/>
      <c r="Q38" s="80"/>
      <c r="R38" s="79"/>
      <c r="S38" s="80"/>
      <c r="T38" s="79"/>
      <c r="U38" s="80"/>
      <c r="V38" s="79"/>
      <c r="W38" s="80"/>
      <c r="X38" s="79"/>
      <c r="Y38" s="80"/>
      <c r="Z38" s="79"/>
      <c r="AA38" s="80"/>
      <c r="AB38" s="79"/>
      <c r="AC38" s="80"/>
      <c r="AD38" s="79"/>
      <c r="AE38" s="80"/>
      <c r="AF38" s="79"/>
      <c r="AG38" s="80"/>
      <c r="AH38" s="79"/>
      <c r="AI38" s="80"/>
      <c r="AJ38" s="79"/>
      <c r="AK38" s="80"/>
      <c r="AL38" s="79"/>
      <c r="AM38" s="80"/>
      <c r="AN38" s="79"/>
      <c r="AO38" s="80"/>
      <c r="AP38" s="79"/>
      <c r="AQ38" s="80"/>
      <c r="AR38" s="79"/>
      <c r="AS38" s="80"/>
      <c r="AT38" s="79"/>
      <c r="AU38" s="80"/>
      <c r="AV38" s="79"/>
      <c r="AW38" s="80"/>
      <c r="AX38" s="79"/>
      <c r="AY38" s="80"/>
      <c r="AZ38" s="79"/>
      <c r="BA38" s="80"/>
    </row>
    <row r="39" spans="1:54" ht="20" customHeight="1" x14ac:dyDescent="0.2">
      <c r="A39" s="184"/>
      <c r="B39" s="84"/>
      <c r="C39" s="73"/>
      <c r="D39" s="73" t="s">
        <v>38</v>
      </c>
      <c r="E39" s="74" t="s">
        <v>432</v>
      </c>
      <c r="F39" s="74" t="s">
        <v>433</v>
      </c>
      <c r="G39" s="73">
        <v>2004</v>
      </c>
      <c r="H39" s="75"/>
      <c r="I39" s="87"/>
      <c r="J39" s="88" t="s">
        <v>75</v>
      </c>
      <c r="K39" s="89" t="s">
        <v>143</v>
      </c>
      <c r="L39" s="90"/>
      <c r="M39" s="80"/>
      <c r="N39" s="90"/>
      <c r="O39" s="80"/>
      <c r="P39" s="79"/>
      <c r="Q39" s="80"/>
      <c r="R39" s="79"/>
      <c r="S39" s="80"/>
      <c r="T39" s="79"/>
      <c r="U39" s="80"/>
      <c r="V39" s="79"/>
      <c r="W39" s="80"/>
      <c r="X39" s="79"/>
      <c r="Y39" s="80"/>
      <c r="Z39" s="79"/>
      <c r="AA39" s="80"/>
      <c r="AB39" s="79"/>
      <c r="AC39" s="80"/>
      <c r="AD39" s="79"/>
      <c r="AE39" s="80"/>
      <c r="AF39" s="79"/>
      <c r="AG39" s="80"/>
      <c r="AH39" s="79"/>
      <c r="AI39" s="80"/>
      <c r="AJ39" s="79"/>
      <c r="AK39" s="80"/>
      <c r="AL39" s="79"/>
      <c r="AM39" s="80"/>
      <c r="AN39" s="79"/>
      <c r="AO39" s="80"/>
      <c r="AP39" s="79"/>
      <c r="AQ39" s="80"/>
      <c r="AR39" s="79"/>
      <c r="AS39" s="80"/>
      <c r="AT39" s="79"/>
      <c r="AU39" s="80"/>
      <c r="AV39" s="79"/>
      <c r="AW39" s="80"/>
      <c r="AX39" s="79"/>
      <c r="AY39" s="80"/>
      <c r="AZ39" s="79"/>
      <c r="BA39" s="80"/>
    </row>
    <row r="40" spans="1:54" ht="20" customHeight="1" x14ac:dyDescent="0.2">
      <c r="A40" s="184"/>
      <c r="B40" s="84"/>
      <c r="C40" s="73"/>
      <c r="D40" s="73" t="s">
        <v>38</v>
      </c>
      <c r="E40" s="74" t="s">
        <v>447</v>
      </c>
      <c r="F40" s="74" t="s">
        <v>448</v>
      </c>
      <c r="G40" s="73">
        <v>2006</v>
      </c>
      <c r="H40" s="75"/>
      <c r="I40" s="87">
        <v>33</v>
      </c>
      <c r="J40" s="88" t="s">
        <v>348</v>
      </c>
      <c r="K40" s="89" t="s">
        <v>76</v>
      </c>
      <c r="L40" s="90"/>
      <c r="M40" s="80"/>
      <c r="N40" s="90"/>
      <c r="O40" s="80"/>
      <c r="P40" s="79"/>
      <c r="Q40" s="80"/>
      <c r="R40" s="79"/>
      <c r="S40" s="80"/>
      <c r="T40" s="79"/>
      <c r="U40" s="80"/>
      <c r="V40" s="79"/>
      <c r="W40" s="80"/>
      <c r="X40" s="79"/>
      <c r="Y40" s="80"/>
      <c r="Z40" s="79"/>
      <c r="AA40" s="80"/>
      <c r="AB40" s="79"/>
      <c r="AC40" s="80"/>
      <c r="AD40" s="79"/>
      <c r="AE40" s="80"/>
      <c r="AF40" s="79"/>
      <c r="AG40" s="80"/>
      <c r="AH40" s="79"/>
      <c r="AI40" s="80"/>
      <c r="AJ40" s="79"/>
      <c r="AK40" s="80"/>
      <c r="AL40" s="79"/>
      <c r="AM40" s="80"/>
      <c r="AN40" s="79"/>
      <c r="AO40" s="80"/>
      <c r="AP40" s="79"/>
      <c r="AQ40" s="80"/>
      <c r="AR40" s="79"/>
      <c r="AS40" s="80"/>
      <c r="AT40" s="79"/>
      <c r="AU40" s="80"/>
      <c r="AV40" s="79"/>
      <c r="AW40" s="80"/>
      <c r="AX40" s="79"/>
      <c r="AY40" s="80"/>
      <c r="AZ40" s="79"/>
      <c r="BA40" s="80"/>
    </row>
    <row r="41" spans="1:54" ht="20" customHeight="1" x14ac:dyDescent="0.2">
      <c r="A41" s="178"/>
      <c r="B41" s="84"/>
      <c r="C41" s="72"/>
      <c r="D41" s="73"/>
      <c r="E41" s="74" t="s">
        <v>451</v>
      </c>
      <c r="F41" s="74" t="s">
        <v>529</v>
      </c>
      <c r="G41" s="73">
        <v>1999</v>
      </c>
      <c r="H41" s="75"/>
      <c r="I41" s="87">
        <v>30</v>
      </c>
      <c r="J41" s="88" t="s">
        <v>453</v>
      </c>
      <c r="K41" s="89" t="s">
        <v>454</v>
      </c>
      <c r="L41" s="90"/>
      <c r="M41" s="80"/>
      <c r="N41" s="90"/>
      <c r="O41" s="80"/>
      <c r="P41" s="79"/>
      <c r="Q41" s="80"/>
      <c r="R41" s="79"/>
      <c r="S41" s="80"/>
      <c r="T41" s="79"/>
      <c r="U41" s="80"/>
      <c r="V41" s="79"/>
      <c r="W41" s="80"/>
      <c r="X41" s="79"/>
      <c r="Y41" s="80"/>
      <c r="Z41" s="79"/>
      <c r="AA41" s="80"/>
      <c r="AB41" s="79"/>
      <c r="AC41" s="80"/>
      <c r="AD41" s="79"/>
      <c r="AE41" s="80"/>
      <c r="AF41" s="79"/>
      <c r="AG41" s="80"/>
      <c r="AH41" s="79"/>
      <c r="AI41" s="80"/>
      <c r="AJ41" s="79"/>
      <c r="AK41" s="80"/>
      <c r="AL41" s="79"/>
      <c r="AM41" s="80"/>
      <c r="AN41" s="79"/>
      <c r="AO41" s="80"/>
      <c r="AP41" s="79"/>
      <c r="AQ41" s="80"/>
      <c r="AR41" s="79"/>
      <c r="AS41" s="80"/>
      <c r="AT41" s="79"/>
      <c r="AU41" s="80"/>
      <c r="AV41" s="79"/>
      <c r="AW41" s="80"/>
      <c r="AX41" s="79"/>
      <c r="AY41" s="80"/>
      <c r="AZ41" s="79"/>
      <c r="BA41" s="80"/>
      <c r="BB41" s="1" t="s">
        <v>455</v>
      </c>
    </row>
    <row r="42" spans="1:54" ht="20" customHeight="1" x14ac:dyDescent="0.2">
      <c r="A42" s="178"/>
      <c r="B42" s="71"/>
      <c r="C42" s="72"/>
      <c r="D42" s="73" t="s">
        <v>38</v>
      </c>
      <c r="E42" s="74" t="s">
        <v>459</v>
      </c>
      <c r="F42" s="74" t="s">
        <v>460</v>
      </c>
      <c r="G42" s="73">
        <v>2011</v>
      </c>
      <c r="H42" s="75">
        <v>42</v>
      </c>
      <c r="I42" s="87">
        <v>51</v>
      </c>
      <c r="J42" s="88" t="s">
        <v>461</v>
      </c>
      <c r="K42" s="89" t="s">
        <v>462</v>
      </c>
      <c r="L42" s="104">
        <v>4</v>
      </c>
      <c r="M42" s="97">
        <f>IF((ISERROR((L42/$I42)*100)), "", IF(AND(NOT(ISERROR((L42/$I42)*100)),((L42/$I42)*100) &lt;&gt; 0), (L42/$I42)*100, ""))</f>
        <v>7.8431372549019605</v>
      </c>
      <c r="N42" s="90"/>
      <c r="O42" s="80" t="str">
        <f>IF((ISERROR((N42/$I42)*100)), "", IF(AND(NOT(ISERROR((N42/$I42)*100)),((N42/$I42)*100) &lt;&gt; 0), (N42/$I42)*100, ""))</f>
        <v/>
      </c>
      <c r="P42" s="96">
        <v>21</v>
      </c>
      <c r="Q42" s="97">
        <f>IF((ISERROR((P42/$I42)*100)), "", IF(AND(NOT(ISERROR((P42/$I42)*100)),((P42/$I42)*100) &lt;&gt; 0), (P42/$I42)*100, ""))</f>
        <v>41.17647058823529</v>
      </c>
      <c r="R42" s="79"/>
      <c r="S42" s="80" t="str">
        <f>IF((ISERROR((R42/$I42)*100)), "", IF(AND(NOT(ISERROR((R42/$I42)*100)),((R42/$I42)*100) &lt;&gt; 0), (R42/$I42)*100, ""))</f>
        <v/>
      </c>
      <c r="T42" s="79"/>
      <c r="U42" s="80" t="str">
        <f>IF((ISERROR((T42/$I42)*100)), "", IF(AND(NOT(ISERROR((T42/$I42)*100)),((T42/$I42)*100) &lt;&gt; 0), (T42/$I42)*100, ""))</f>
        <v/>
      </c>
      <c r="V42" s="79"/>
      <c r="W42" s="80" t="str">
        <f>IF((ISERROR((V42/$I42)*100)), "", IF(AND(NOT(ISERROR((V42/$I42)*100)),((V42/$I42)*100) &lt;&gt; 0), (V42/$I42)*100, ""))</f>
        <v/>
      </c>
      <c r="X42" s="96">
        <v>1</v>
      </c>
      <c r="Y42" s="97">
        <f>IF((ISERROR((X42/$I42)*100)), "", IF(AND(NOT(ISERROR((X42/$I42)*100)),((X42/$I42)*100) &lt;&gt; 0), (X42/$I42)*100, ""))</f>
        <v>1.9607843137254901</v>
      </c>
      <c r="Z42" s="79"/>
      <c r="AA42" s="80" t="str">
        <f>IF((ISERROR((Z42/$I42)*100)), "", IF(AND(NOT(ISERROR((Z42/$I42)*100)),((Z42/$I42)*100) &lt;&gt; 0), (Z42/$I42)*100, ""))</f>
        <v/>
      </c>
      <c r="AB42" s="79"/>
      <c r="AC42" s="80" t="str">
        <f>IF((ISERROR((AB42/$I42)*100)), "", IF(AND(NOT(ISERROR((AB42/$I42)*100)),((AB42/$I42)*100) &lt;&gt; 0), (AB42/$I42)*100, ""))</f>
        <v/>
      </c>
      <c r="AD42" s="79"/>
      <c r="AE42" s="80" t="str">
        <f>IF((ISERROR((AD42/$I42)*100)), "", IF(AND(NOT(ISERROR((AD42/$I42)*100)),((AD42/$I42)*100) &lt;&gt; 0), (AD42/$I42)*100, ""))</f>
        <v/>
      </c>
      <c r="AF42" s="79"/>
      <c r="AG42" s="80" t="str">
        <f>IF((ISERROR((AF42/$I42)*100)), "", IF(AND(NOT(ISERROR((AF42/$I42)*100)),((AF42/$I42)*100) &lt;&gt; 0), (AF42/$I42)*100, ""))</f>
        <v/>
      </c>
      <c r="AH42" s="79"/>
      <c r="AI42" s="80" t="str">
        <f>IF((ISERROR((AH42/$I42)*100)), "", IF(AND(NOT(ISERROR((AH42/$I42)*100)),((AH42/$I42)*100) &lt;&gt; 0), (AH42/$I42)*100, ""))</f>
        <v/>
      </c>
      <c r="AJ42" s="79"/>
      <c r="AK42" s="80" t="str">
        <f>IF((ISERROR((AJ42/$I42)*100)), "", IF(AND(NOT(ISERROR((AJ42/$I42)*100)),((AJ42/$I42)*100) &lt;&gt; 0), (AJ42/$I42)*100, ""))</f>
        <v/>
      </c>
      <c r="AL42" s="96"/>
      <c r="AM42" s="97" t="str">
        <f>IF((ISERROR((AL42/$I42)*100)), "", IF(AND(NOT(ISERROR((AL42/$I42)*100)),((AL42/$I42)*100) &lt;&gt; 0), (AL42/$I42)*100, ""))</f>
        <v/>
      </c>
      <c r="AN42" s="79"/>
      <c r="AO42" s="80" t="str">
        <f t="shared" ref="AO42:AO47" si="17">IF((ISERROR((AN42/$I42)*100)), "", IF(AND(NOT(ISERROR((AN42/$I42)*100)),((AN42/$I42)*100) &lt;&gt; 0), (AN42/$I42)*100, ""))</f>
        <v/>
      </c>
      <c r="AP42" s="79"/>
      <c r="AQ42" s="80" t="str">
        <f t="shared" ref="AQ42:AQ47" si="18">IF((ISERROR((AP42/$I42)*100)), "", IF(AND(NOT(ISERROR((AP42/$I42)*100)),((AP42/$I42)*100) &lt;&gt; 0), (AP42/$I42)*100, ""))</f>
        <v/>
      </c>
      <c r="AR42" s="79"/>
      <c r="AS42" s="80" t="str">
        <f t="shared" ref="AS42:AS47" si="19">IF((ISERROR((AR42/$I42)*100)), "", IF(AND(NOT(ISERROR((AR42/$I42)*100)),((AR42/$I42)*100) &lt;&gt; 0), (AR42/$I42)*100, ""))</f>
        <v/>
      </c>
      <c r="AT42" s="79"/>
      <c r="AU42" s="80" t="str">
        <f t="shared" si="14"/>
        <v/>
      </c>
      <c r="AV42" s="79"/>
      <c r="AW42" s="80" t="str">
        <f t="shared" si="15"/>
        <v/>
      </c>
      <c r="AX42" s="79"/>
      <c r="AY42" s="80" t="str">
        <f t="shared" ref="AY42:AY47" si="20">IF((ISERROR((AX42/$I42)*100)), "", IF(AND(NOT(ISERROR((AX42/$I42)*100)),((AX42/$I42)*100) &lt;&gt; 0), (AX42/$I42)*100, ""))</f>
        <v/>
      </c>
      <c r="AZ42" s="79"/>
      <c r="BA42" s="80" t="str">
        <f t="shared" si="16"/>
        <v/>
      </c>
      <c r="BB42" s="1" t="s">
        <v>464</v>
      </c>
    </row>
    <row r="43" spans="1:54" ht="20" customHeight="1" x14ac:dyDescent="0.2">
      <c r="A43" s="178"/>
      <c r="B43" s="71"/>
      <c r="C43" s="72"/>
      <c r="D43" s="73" t="s">
        <v>38</v>
      </c>
      <c r="E43" s="74" t="s">
        <v>465</v>
      </c>
      <c r="F43" s="74" t="s">
        <v>466</v>
      </c>
      <c r="G43" s="73">
        <v>2010</v>
      </c>
      <c r="H43" s="75"/>
      <c r="I43" s="87">
        <v>53</v>
      </c>
      <c r="J43" s="99" t="s">
        <v>467</v>
      </c>
      <c r="K43" s="89" t="s">
        <v>468</v>
      </c>
      <c r="L43" s="90">
        <v>15</v>
      </c>
      <c r="M43" s="80">
        <f>IF((ISERROR((L43/$I43)*100)), "", IF(AND(NOT(ISERROR((L43/$I43)*100)),((L43/$I43)*100) &lt;&gt; 0), (L43/$I43)*100, ""))</f>
        <v>28.30188679245283</v>
      </c>
      <c r="N43" s="90"/>
      <c r="O43" s="80" t="str">
        <f>IF((ISERROR((N43/$I43)*100)), "", IF(AND(NOT(ISERROR((N43/$I43)*100)),((N43/$I43)*100) &lt;&gt; 0), (N43/$I43)*100, ""))</f>
        <v/>
      </c>
      <c r="P43" s="79">
        <v>2</v>
      </c>
      <c r="Q43" s="80">
        <f>IF((ISERROR((P43/$I43)*100)), "", IF(AND(NOT(ISERROR((P43/$I43)*100)),((P43/$I43)*100) &lt;&gt; 0), (P43/$I43)*100, ""))</f>
        <v>3.7735849056603774</v>
      </c>
      <c r="R43" s="79">
        <v>15</v>
      </c>
      <c r="S43" s="80">
        <f>IF((ISERROR((R43/$I43)*100)), "", IF(AND(NOT(ISERROR((R43/$I43)*100)),((R43/$I43)*100) &lt;&gt; 0), (R43/$I43)*100, ""))</f>
        <v>28.30188679245283</v>
      </c>
      <c r="T43" s="79">
        <v>9</v>
      </c>
      <c r="U43" s="80">
        <f>IF((ISERROR((T43/$I43)*100)), "", IF(AND(NOT(ISERROR((T43/$I43)*100)),((T43/$I43)*100) &lt;&gt; 0), (T43/$I43)*100, ""))</f>
        <v>16.981132075471699</v>
      </c>
      <c r="V43" s="79"/>
      <c r="W43" s="80" t="str">
        <f>IF((ISERROR((V43/$I43)*100)), "", IF(AND(NOT(ISERROR((V43/$I43)*100)),((V43/$I43)*100) &lt;&gt; 0), (V43/$I43)*100, ""))</f>
        <v/>
      </c>
      <c r="X43" s="79">
        <v>2</v>
      </c>
      <c r="Y43" s="80">
        <f>IF((ISERROR((X43/$I43)*100)), "", IF(AND(NOT(ISERROR((X43/$I43)*100)),((X43/$I43)*100) &lt;&gt; 0), (X43/$I43)*100, ""))</f>
        <v>3.7735849056603774</v>
      </c>
      <c r="Z43" s="79">
        <v>3</v>
      </c>
      <c r="AA43" s="80">
        <f>IF((ISERROR((Z43/$I43)*100)), "", IF(AND(NOT(ISERROR((Z43/$I43)*100)),((Z43/$I43)*100) &lt;&gt; 0), (Z43/$I43)*100, ""))</f>
        <v>5.6603773584905666</v>
      </c>
      <c r="AB43" s="79"/>
      <c r="AC43" s="80" t="str">
        <f>IF((ISERROR((AB43/$I43)*100)), "", IF(AND(NOT(ISERROR((AB43/$I43)*100)),((AB43/$I43)*100) &lt;&gt; 0), (AB43/$I43)*100, ""))</f>
        <v/>
      </c>
      <c r="AD43" s="79"/>
      <c r="AE43" s="80" t="str">
        <f>IF((ISERROR((AD43/$I43)*100)), "", IF(AND(NOT(ISERROR((AD43/$I43)*100)),((AD43/$I43)*100) &lt;&gt; 0), (AD43/$I43)*100, ""))</f>
        <v/>
      </c>
      <c r="AF43" s="79"/>
      <c r="AG43" s="80" t="str">
        <f>IF((ISERROR((AF43/$I43)*100)), "", IF(AND(NOT(ISERROR((AF43/$I43)*100)),((AF43/$I43)*100) &lt;&gt; 0), (AF43/$I43)*100, ""))</f>
        <v/>
      </c>
      <c r="AH43" s="79"/>
      <c r="AI43" s="80" t="str">
        <f>IF((ISERROR((AH43/$I43)*100)), "", IF(AND(NOT(ISERROR((AH43/$I43)*100)),((AH43/$I43)*100) &lt;&gt; 0), (AH43/$I43)*100, ""))</f>
        <v/>
      </c>
      <c r="AJ43" s="79"/>
      <c r="AK43" s="80" t="str">
        <f>IF((ISERROR((AJ43/$I43)*100)), "", IF(AND(NOT(ISERROR((AJ43/$I43)*100)),((AJ43/$I43)*100) &lt;&gt; 0), (AJ43/$I43)*100, ""))</f>
        <v/>
      </c>
      <c r="AL43" s="79"/>
      <c r="AM43" s="80" t="str">
        <f>IF((ISERROR((AL43/$I43)*100)), "", IF(AND(NOT(ISERROR((AL43/$I43)*100)),((AL43/$I43)*100) &lt;&gt; 0), (AL43/$I43)*100, ""))</f>
        <v/>
      </c>
      <c r="AN43" s="79"/>
      <c r="AO43" s="80" t="str">
        <f t="shared" si="17"/>
        <v/>
      </c>
      <c r="AP43" s="79"/>
      <c r="AQ43" s="80" t="str">
        <f t="shared" si="18"/>
        <v/>
      </c>
      <c r="AR43" s="79"/>
      <c r="AS43" s="80" t="str">
        <f t="shared" si="19"/>
        <v/>
      </c>
      <c r="AT43" s="79"/>
      <c r="AU43" s="80" t="str">
        <f>IF((ISERROR((AT43/$I43)*100)), "", IF(AND(NOT(ISERROR((AT43/$I43)*100)),((AT43/$I43)*100) &lt;&gt; 0), (AT43/$I43)*100, ""))</f>
        <v/>
      </c>
      <c r="AV43" s="79"/>
      <c r="AW43" s="80" t="str">
        <f>IF((ISERROR((AV43/$I43)*100)), "", IF(AND(NOT(ISERROR((AV43/$I43)*100)),((AV43/$I43)*100) &lt;&gt; 0), (AV43/$I43)*100, ""))</f>
        <v/>
      </c>
      <c r="AX43" s="79"/>
      <c r="AY43" s="80" t="str">
        <f t="shared" si="20"/>
        <v/>
      </c>
      <c r="AZ43" s="79"/>
      <c r="BA43" s="80" t="str">
        <f t="shared" si="16"/>
        <v/>
      </c>
      <c r="BB43" s="1" t="s">
        <v>469</v>
      </c>
    </row>
    <row r="44" spans="1:54" ht="20" customHeight="1" x14ac:dyDescent="0.2">
      <c r="A44" s="178"/>
      <c r="B44" s="71"/>
      <c r="C44" s="72"/>
      <c r="D44" s="73" t="s">
        <v>38</v>
      </c>
      <c r="E44" s="74" t="s">
        <v>470</v>
      </c>
      <c r="F44" s="74" t="s">
        <v>471</v>
      </c>
      <c r="G44" s="73">
        <v>2014</v>
      </c>
      <c r="H44" s="75"/>
      <c r="I44" s="87">
        <v>39</v>
      </c>
      <c r="J44" s="88" t="s">
        <v>62</v>
      </c>
      <c r="K44" s="89" t="s">
        <v>472</v>
      </c>
      <c r="L44" s="90">
        <v>6</v>
      </c>
      <c r="M44" s="80">
        <f>IF((ISERROR((L44/$I44)*100)), "", IF(AND(NOT(ISERROR((L44/$I44)*100)),((L44/$I44)*100) &lt;&gt; 0), (L44/$I44)*100, ""))</f>
        <v>15.384615384615385</v>
      </c>
      <c r="N44" s="90"/>
      <c r="O44" s="80" t="str">
        <f>IF((ISERROR((N44/$I44)*100)), "", IF(AND(NOT(ISERROR((N44/$I44)*100)),((N44/$I44)*100) &lt;&gt; 0), (N44/$I44)*100, ""))</f>
        <v/>
      </c>
      <c r="P44" s="79"/>
      <c r="Q44" s="80" t="str">
        <f>IF((ISERROR((P44/$I44)*100)), "", IF(AND(NOT(ISERROR((P44/$I44)*100)),((P44/$I44)*100) &lt;&gt; 0), (P44/$I44)*100, ""))</f>
        <v/>
      </c>
      <c r="R44" s="79">
        <v>1</v>
      </c>
      <c r="S44" s="80">
        <f>IF((ISERROR((R44/$I44)*100)), "", IF(AND(NOT(ISERROR((R44/$I44)*100)),((R44/$I44)*100) &lt;&gt; 0), (R44/$I44)*100, ""))</f>
        <v>2.5641025641025639</v>
      </c>
      <c r="T44" s="79"/>
      <c r="U44" s="80" t="str">
        <f>IF((ISERROR((T44/$I44)*100)), "", IF(AND(NOT(ISERROR((T44/$I44)*100)),((T44/$I44)*100) &lt;&gt; 0), (T44/$I44)*100, ""))</f>
        <v/>
      </c>
      <c r="V44" s="79">
        <v>2</v>
      </c>
      <c r="W44" s="80">
        <f>IF((ISERROR((V44/$I44)*100)), "", IF(AND(NOT(ISERROR((V44/$I44)*100)),((V44/$I44)*100) &lt;&gt; 0), (V44/$I44)*100, ""))</f>
        <v>5.1282051282051277</v>
      </c>
      <c r="X44" s="79"/>
      <c r="Y44" s="80" t="str">
        <f>IF((ISERROR((X44/$I44)*100)), "", IF(AND(NOT(ISERROR((X44/$I44)*100)),((X44/$I44)*100) &lt;&gt; 0), (X44/$I44)*100, ""))</f>
        <v/>
      </c>
      <c r="Z44" s="79"/>
      <c r="AA44" s="80" t="str">
        <f>IF((ISERROR((Z44/$I44)*100)), "", IF(AND(NOT(ISERROR((Z44/$I44)*100)),((Z44/$I44)*100) &lt;&gt; 0), (Z44/$I44)*100, ""))</f>
        <v/>
      </c>
      <c r="AB44" s="79"/>
      <c r="AC44" s="80" t="str">
        <f>IF((ISERROR((AB44/$I44)*100)), "", IF(AND(NOT(ISERROR((AB44/$I44)*100)),((AB44/$I44)*100) &lt;&gt; 0), (AB44/$I44)*100, ""))</f>
        <v/>
      </c>
      <c r="AD44" s="79"/>
      <c r="AE44" s="80" t="str">
        <f>IF((ISERROR((AD44/$I44)*100)), "", IF(AND(NOT(ISERROR((AD44/$I44)*100)),((AD44/$I44)*100) &lt;&gt; 0), (AD44/$I44)*100, ""))</f>
        <v/>
      </c>
      <c r="AF44" s="79"/>
      <c r="AG44" s="80" t="str">
        <f>IF((ISERROR((AF44/$I44)*100)), "", IF(AND(NOT(ISERROR((AF44/$I44)*100)),((AF44/$I44)*100) &lt;&gt; 0), (AF44/$I44)*100, ""))</f>
        <v/>
      </c>
      <c r="AH44" s="79">
        <v>1</v>
      </c>
      <c r="AI44" s="80">
        <f>IF((ISERROR((AH44/$I44)*100)), "", IF(AND(NOT(ISERROR((AH44/$I44)*100)),((AH44/$I44)*100) &lt;&gt; 0), (AH44/$I44)*100, ""))</f>
        <v>2.5641025641025639</v>
      </c>
      <c r="AJ44" s="79"/>
      <c r="AK44" s="80" t="str">
        <f>IF((ISERROR((AJ44/$I44)*100)), "", IF(AND(NOT(ISERROR((AJ44/$I44)*100)),((AJ44/$I44)*100) &lt;&gt; 0), (AJ44/$I44)*100, ""))</f>
        <v/>
      </c>
      <c r="AL44" s="79"/>
      <c r="AM44" s="80" t="str">
        <f>IF((ISERROR((AL44/$I44)*100)), "", IF(AND(NOT(ISERROR((AL44/$I44)*100)),((AL44/$I44)*100) &lt;&gt; 0), (AL44/$I44)*100, ""))</f>
        <v/>
      </c>
      <c r="AN44" s="79"/>
      <c r="AO44" s="80" t="str">
        <f t="shared" si="17"/>
        <v/>
      </c>
      <c r="AP44" s="79"/>
      <c r="AQ44" s="80" t="str">
        <f t="shared" si="18"/>
        <v/>
      </c>
      <c r="AR44" s="79"/>
      <c r="AS44" s="80" t="str">
        <f t="shared" si="19"/>
        <v/>
      </c>
      <c r="AT44" s="79"/>
      <c r="AU44" s="80" t="str">
        <f>IF((ISERROR((AT44/$I44)*100)), "", IF(AND(NOT(ISERROR((AT44/$I44)*100)),((AT44/$I44)*100) &lt;&gt; 0), (AT44/$I44)*100, ""))</f>
        <v/>
      </c>
      <c r="AV44" s="79"/>
      <c r="AW44" s="80"/>
      <c r="AX44" s="79"/>
      <c r="AY44" s="80" t="str">
        <f t="shared" si="20"/>
        <v/>
      </c>
      <c r="AZ44" s="79"/>
      <c r="BA44" s="80" t="str">
        <f t="shared" si="16"/>
        <v/>
      </c>
      <c r="BB44" s="1" t="s">
        <v>473</v>
      </c>
    </row>
    <row r="45" spans="1:54" ht="20" customHeight="1" x14ac:dyDescent="0.2">
      <c r="A45" s="178"/>
      <c r="B45" s="71"/>
      <c r="C45" s="72"/>
      <c r="D45" s="73" t="s">
        <v>38</v>
      </c>
      <c r="E45" s="74" t="s">
        <v>474</v>
      </c>
      <c r="F45" s="74" t="s">
        <v>475</v>
      </c>
      <c r="G45" s="73">
        <v>2010</v>
      </c>
      <c r="H45" s="75"/>
      <c r="I45" s="87">
        <v>789</v>
      </c>
      <c r="J45" s="88" t="s">
        <v>62</v>
      </c>
      <c r="K45" s="89" t="s">
        <v>476</v>
      </c>
      <c r="L45" s="90"/>
      <c r="M45" s="80" t="str">
        <f>IF((ISERROR((L45/$I45)*100)), "", IF(AND(NOT(ISERROR((L45/$I45)*100)),((L45/$I45)*100) &lt;&gt; 0), (L45/$I45)*100, ""))</f>
        <v/>
      </c>
      <c r="N45" s="90">
        <v>43</v>
      </c>
      <c r="O45" s="80">
        <f>IF((ISERROR((N45/$I45)*100)), "", IF(AND(NOT(ISERROR((N45/$I45)*100)),((N45/$I45)*100) &lt;&gt; 0), (N45/$I45)*100, ""))</f>
        <v>5.4499366286438535</v>
      </c>
      <c r="P45" s="79"/>
      <c r="Q45" s="80" t="str">
        <f>IF((ISERROR((P45/$I45)*100)), "", IF(AND(NOT(ISERROR((P45/$I45)*100)),((P45/$I45)*100) &lt;&gt; 0), (P45/$I45)*100, ""))</f>
        <v/>
      </c>
      <c r="R45" s="79"/>
      <c r="S45" s="80" t="str">
        <f>IF((ISERROR((R45/$I45)*100)), "", IF(AND(NOT(ISERROR((R45/$I45)*100)),((R45/$I45)*100) &lt;&gt; 0), (R45/$I45)*100, ""))</f>
        <v/>
      </c>
      <c r="T45" s="79"/>
      <c r="U45" s="80" t="str">
        <f>IF((ISERROR((T45/$I45)*100)), "", IF(AND(NOT(ISERROR((T45/$I45)*100)),((T45/$I45)*100) &lt;&gt; 0), (T45/$I45)*100, ""))</f>
        <v/>
      </c>
      <c r="V45" s="79"/>
      <c r="W45" s="80" t="str">
        <f>IF((ISERROR((V45/$I45)*100)), "", IF(AND(NOT(ISERROR((V45/$I45)*100)),((V45/$I45)*100) &lt;&gt; 0), (V45/$I45)*100, ""))</f>
        <v/>
      </c>
      <c r="X45" s="79"/>
      <c r="Y45" s="80" t="str">
        <f>IF((ISERROR((X45/$I45)*100)), "", IF(AND(NOT(ISERROR((X45/$I45)*100)),((X45/$I45)*100) &lt;&gt; 0), (X45/$I45)*100, ""))</f>
        <v/>
      </c>
      <c r="Z45" s="79"/>
      <c r="AA45" s="80" t="str">
        <f>IF((ISERROR((Z45/$I45)*100)), "", IF(AND(NOT(ISERROR((Z45/$I45)*100)),((Z45/$I45)*100) &lt;&gt; 0), (Z45/$I45)*100, ""))</f>
        <v/>
      </c>
      <c r="AB45" s="79"/>
      <c r="AC45" s="80" t="str">
        <f>IF((ISERROR((AB45/$I45)*100)), "", IF(AND(NOT(ISERROR((AB45/$I45)*100)),((AB45/$I45)*100) &lt;&gt; 0), (AB45/$I45)*100, ""))</f>
        <v/>
      </c>
      <c r="AD45" s="79"/>
      <c r="AE45" s="80" t="str">
        <f>IF((ISERROR((AD45/$I45)*100)), "", IF(AND(NOT(ISERROR((AD45/$I45)*100)),((AD45/$I45)*100) &lt;&gt; 0), (AD45/$I45)*100, ""))</f>
        <v/>
      </c>
      <c r="AF45" s="79"/>
      <c r="AG45" s="80" t="str">
        <f>IF((ISERROR((AF45/$I45)*100)), "", IF(AND(NOT(ISERROR((AF45/$I45)*100)),((AF45/$I45)*100) &lt;&gt; 0), (AF45/$I45)*100, ""))</f>
        <v/>
      </c>
      <c r="AH45" s="79"/>
      <c r="AI45" s="80" t="str">
        <f>IF((ISERROR((AH45/$I45)*100)), "", IF(AND(NOT(ISERROR((AH45/$I45)*100)),((AH45/$I45)*100) &lt;&gt; 0), (AH45/$I45)*100, ""))</f>
        <v/>
      </c>
      <c r="AJ45" s="79"/>
      <c r="AK45" s="80" t="str">
        <f>IF((ISERROR((AJ45/$I45)*100)), "", IF(AND(NOT(ISERROR((AJ45/$I45)*100)),((AJ45/$I45)*100) &lt;&gt; 0), (AJ45/$I45)*100, ""))</f>
        <v/>
      </c>
      <c r="AL45" s="79"/>
      <c r="AM45" s="80" t="str">
        <f>IF((ISERROR((AL45/$I45)*100)), "", IF(AND(NOT(ISERROR((AL45/$I45)*100)),((AL45/$I45)*100) &lt;&gt; 0), (AL45/$I45)*100, ""))</f>
        <v/>
      </c>
      <c r="AN45" s="79"/>
      <c r="AO45" s="80" t="str">
        <f t="shared" si="17"/>
        <v/>
      </c>
      <c r="AP45" s="79"/>
      <c r="AQ45" s="80" t="str">
        <f t="shared" si="18"/>
        <v/>
      </c>
      <c r="AR45" s="79"/>
      <c r="AS45" s="80" t="str">
        <f t="shared" si="19"/>
        <v/>
      </c>
      <c r="AT45" s="79"/>
      <c r="AU45" s="80" t="str">
        <f>IF((ISERROR((AT45/$I45)*100)), "", IF(AND(NOT(ISERROR((AT45/$I45)*100)),((AT45/$I45)*100) &lt;&gt; 0), (AT45/$I45)*100, ""))</f>
        <v/>
      </c>
      <c r="AV45" s="79"/>
      <c r="AW45" s="80" t="str">
        <f>IF((ISERROR((AV45/$I45)*100)), "", IF(AND(NOT(ISERROR((AV45/$I45)*100)),((AV45/$I45)*100) &lt;&gt; 0), (AV45/$I45)*100, ""))</f>
        <v/>
      </c>
      <c r="AX45" s="79"/>
      <c r="AY45" s="80" t="str">
        <f t="shared" si="20"/>
        <v/>
      </c>
      <c r="AZ45" s="79"/>
      <c r="BA45" s="80" t="str">
        <f t="shared" si="16"/>
        <v/>
      </c>
      <c r="BB45" s="1" t="s">
        <v>477</v>
      </c>
    </row>
    <row r="46" spans="1:54" ht="20" customHeight="1" x14ac:dyDescent="0.2">
      <c r="A46" s="178"/>
      <c r="B46" s="71"/>
      <c r="C46" s="85"/>
      <c r="D46" s="106" t="s">
        <v>480</v>
      </c>
      <c r="E46" s="74" t="s">
        <v>481</v>
      </c>
      <c r="F46" s="74" t="s">
        <v>482</v>
      </c>
      <c r="G46" s="73">
        <v>2016</v>
      </c>
      <c r="H46" s="75"/>
      <c r="I46" s="87">
        <v>16</v>
      </c>
      <c r="J46" s="88" t="s">
        <v>483</v>
      </c>
      <c r="K46" s="107" t="s">
        <v>484</v>
      </c>
      <c r="L46" s="90"/>
      <c r="M46" s="80" t="str">
        <f>IF((ISERROR((L46/$I46)*100)), "", IF(AND(NOT(ISERROR((L46/$I46)*100)),((L46/$I46)*100) &lt;&gt; 0), (L46/$I46)*100, ""))</f>
        <v/>
      </c>
      <c r="N46" s="90"/>
      <c r="O46" s="80" t="str">
        <f>IF((ISERROR((N46/$I46)*100)), "", IF(AND(NOT(ISERROR((N46/$I46)*100)),((N46/$I46)*100) &lt;&gt; 0), (N46/$I46)*100, ""))</f>
        <v/>
      </c>
      <c r="P46" s="79"/>
      <c r="Q46" s="80" t="str">
        <f>IF((ISERROR((P46/$I46)*100)), "", IF(AND(NOT(ISERROR((P46/$I46)*100)),((P46/$I46)*100) &lt;&gt; 0), (P46/$I46)*100, ""))</f>
        <v/>
      </c>
      <c r="R46" s="79"/>
      <c r="S46" s="80" t="str">
        <f>IF((ISERROR((R46/$I46)*100)), "", IF(AND(NOT(ISERROR((R46/$I46)*100)),((R46/$I46)*100) &lt;&gt; 0), (R46/$I46)*100, ""))</f>
        <v/>
      </c>
      <c r="T46" s="79"/>
      <c r="U46" s="80" t="str">
        <f>IF((ISERROR((T46/$I46)*100)), "", IF(AND(NOT(ISERROR((T46/$I46)*100)),((T46/$I46)*100) &lt;&gt; 0), (T46/$I46)*100, ""))</f>
        <v/>
      </c>
      <c r="V46" s="79"/>
      <c r="W46" s="80" t="str">
        <f>IF((ISERROR((V46/$I46)*100)), "", IF(AND(NOT(ISERROR((V46/$I46)*100)),((V46/$I46)*100) &lt;&gt; 0), (V46/$I46)*100, ""))</f>
        <v/>
      </c>
      <c r="X46" s="79"/>
      <c r="Y46" s="80" t="str">
        <f>IF((ISERROR((X46/$I46)*100)), "", IF(AND(NOT(ISERROR((X46/$I46)*100)),((X46/$I46)*100) &lt;&gt; 0), (X46/$I46)*100, ""))</f>
        <v/>
      </c>
      <c r="Z46" s="79"/>
      <c r="AA46" s="80" t="str">
        <f>IF((ISERROR((Z46/$I46)*100)), "", IF(AND(NOT(ISERROR((Z46/$I46)*100)),((Z46/$I46)*100) &lt;&gt; 0), (Z46/$I46)*100, ""))</f>
        <v/>
      </c>
      <c r="AB46" s="79"/>
      <c r="AC46" s="80" t="str">
        <f>IF((ISERROR((AB46/$I46)*100)), "", IF(AND(NOT(ISERROR((AB46/$I46)*100)),((AB46/$I46)*100) &lt;&gt; 0), (AB46/$I46)*100, ""))</f>
        <v/>
      </c>
      <c r="AD46" s="79"/>
      <c r="AE46" s="80" t="str">
        <f>IF((ISERROR((AD46/$I46)*100)), "", IF(AND(NOT(ISERROR((AD46/$I46)*100)),((AD46/$I46)*100) &lt;&gt; 0), (AD46/$I46)*100, ""))</f>
        <v/>
      </c>
      <c r="AF46" s="79"/>
      <c r="AG46" s="80" t="str">
        <f>IF((ISERROR((AF46/$I46)*100)), "", IF(AND(NOT(ISERROR((AF46/$I46)*100)),((AF46/$I46)*100) &lt;&gt; 0), (AF46/$I46)*100, ""))</f>
        <v/>
      </c>
      <c r="AH46" s="79"/>
      <c r="AI46" s="80" t="str">
        <f>IF((ISERROR((AH46/$I46)*100)), "", IF(AND(NOT(ISERROR((AH46/$I46)*100)),((AH46/$I46)*100) &lt;&gt; 0), (AH46/$I46)*100, ""))</f>
        <v/>
      </c>
      <c r="AJ46" s="79"/>
      <c r="AK46" s="80" t="str">
        <f>IF((ISERROR((AJ46/$I46)*100)), "", IF(AND(NOT(ISERROR((AJ46/$I46)*100)),((AJ46/$I46)*100) &lt;&gt; 0), (AJ46/$I46)*100, ""))</f>
        <v/>
      </c>
      <c r="AL46" s="79"/>
      <c r="AM46" s="80" t="str">
        <f>IF((ISERROR((AL46/$I46)*100)), "", IF(AND(NOT(ISERROR((AL46/$I46)*100)),((AL46/$I46)*100) &lt;&gt; 0), (AL46/$I46)*100, ""))</f>
        <v/>
      </c>
      <c r="AN46" s="79"/>
      <c r="AO46" s="80" t="str">
        <f t="shared" si="17"/>
        <v/>
      </c>
      <c r="AP46" s="79"/>
      <c r="AQ46" s="80" t="str">
        <f t="shared" si="18"/>
        <v/>
      </c>
      <c r="AR46" s="79"/>
      <c r="AS46" s="80" t="str">
        <f t="shared" si="19"/>
        <v/>
      </c>
      <c r="AT46" s="79"/>
      <c r="AU46" s="80" t="str">
        <f t="shared" ref="AU46" si="21">IF((ISERROR((AT46/$I46)*100)), "", IF(AND(NOT(ISERROR((AT46/$I46)*100)),((AT46/$I46)*100) &lt;&gt; 0), (AT46/$I46)*100, ""))</f>
        <v/>
      </c>
      <c r="AV46" s="79"/>
      <c r="AW46" s="80" t="str">
        <f t="shared" ref="AW46" si="22">IF((ISERROR((AV46/$I46)*100)), "", IF(AND(NOT(ISERROR((AV46/$I46)*100)),((AV46/$I46)*100) &lt;&gt; 0), (AV46/$I46)*100, ""))</f>
        <v/>
      </c>
      <c r="AX46" s="79"/>
      <c r="AY46" s="80" t="str">
        <f t="shared" si="20"/>
        <v/>
      </c>
      <c r="AZ46" s="79"/>
      <c r="BA46" s="80" t="str">
        <f t="shared" si="16"/>
        <v/>
      </c>
      <c r="BB46" s="1" t="s">
        <v>485</v>
      </c>
    </row>
    <row r="47" spans="1:54" ht="20" customHeight="1" thickBot="1" x14ac:dyDescent="0.25">
      <c r="A47" s="214"/>
      <c r="B47" s="215"/>
      <c r="C47" s="224"/>
      <c r="D47" s="120" t="s">
        <v>38</v>
      </c>
      <c r="E47" s="121" t="s">
        <v>506</v>
      </c>
      <c r="F47" s="121" t="s">
        <v>507</v>
      </c>
      <c r="G47" s="120">
        <v>2011</v>
      </c>
      <c r="H47" s="225">
        <v>112</v>
      </c>
      <c r="I47" s="226">
        <v>17</v>
      </c>
      <c r="J47" s="227" t="s">
        <v>86</v>
      </c>
      <c r="K47" s="228" t="s">
        <v>143</v>
      </c>
      <c r="L47" s="229"/>
      <c r="M47" s="230" t="str">
        <f>IF((ISERROR((L47/$I47)*100)), "", IF(AND(NOT(ISERROR((L47/$I47)*100)),((L47/$I47)*100) &lt;&gt; 0), (L47/$I47)*100, ""))</f>
        <v/>
      </c>
      <c r="N47" s="229"/>
      <c r="O47" s="230" t="str">
        <f>IF((ISERROR((N47/$I47)*100)), "", IF(AND(NOT(ISERROR((N47/$I47)*100)),((N47/$I47)*100) &lt;&gt; 0), (N47/$I47)*100, ""))</f>
        <v/>
      </c>
      <c r="P47" s="231"/>
      <c r="Q47" s="230" t="str">
        <f>IF((ISERROR((P47/$I47)*100)), "", IF(AND(NOT(ISERROR((P47/$I47)*100)),((P47/$I47)*100) &lt;&gt; 0), (P47/$I47)*100, ""))</f>
        <v/>
      </c>
      <c r="R47" s="231"/>
      <c r="S47" s="230" t="str">
        <f>IF((ISERROR((R47/$I47)*100)), "", IF(AND(NOT(ISERROR((R47/$I47)*100)),((R47/$I47)*100) &lt;&gt; 0), (R47/$I47)*100, ""))</f>
        <v/>
      </c>
      <c r="T47" s="231"/>
      <c r="U47" s="230" t="str">
        <f>IF((ISERROR((T47/$I47)*100)), "", IF(AND(NOT(ISERROR((T47/$I47)*100)),((T47/$I47)*100) &lt;&gt; 0), (T47/$I47)*100, ""))</f>
        <v/>
      </c>
      <c r="V47" s="231"/>
      <c r="W47" s="230" t="str">
        <f>IF((ISERROR((V47/$I47)*100)), "", IF(AND(NOT(ISERROR((V47/$I47)*100)),((V47/$I47)*100) &lt;&gt; 0), (V47/$I47)*100, ""))</f>
        <v/>
      </c>
      <c r="X47" s="231"/>
      <c r="Y47" s="230" t="str">
        <f>IF((ISERROR((X47/$I47)*100)), "", IF(AND(NOT(ISERROR((X47/$I47)*100)),((X47/$I47)*100) &lt;&gt; 0), (X47/$I47)*100, ""))</f>
        <v/>
      </c>
      <c r="Z47" s="231"/>
      <c r="AA47" s="230" t="str">
        <f>IF((ISERROR((Z47/$I47)*100)), "", IF(AND(NOT(ISERROR((Z47/$I47)*100)),((Z47/$I47)*100) &lt;&gt; 0), (Z47/$I47)*100, ""))</f>
        <v/>
      </c>
      <c r="AB47" s="231"/>
      <c r="AC47" s="230" t="str">
        <f>IF((ISERROR((AB47/$I47)*100)), "", IF(AND(NOT(ISERROR((AB47/$I47)*100)),((AB47/$I47)*100) &lt;&gt; 0), (AB47/$I47)*100, ""))</f>
        <v/>
      </c>
      <c r="AD47" s="231"/>
      <c r="AE47" s="230" t="str">
        <f>IF((ISERROR((AD47/$I47)*100)), "", IF(AND(NOT(ISERROR((AD47/$I47)*100)),((AD47/$I47)*100) &lt;&gt; 0), (AD47/$I47)*100, ""))</f>
        <v/>
      </c>
      <c r="AF47" s="231"/>
      <c r="AG47" s="230" t="str">
        <f>IF((ISERROR((AF47/$I47)*100)), "", IF(AND(NOT(ISERROR((AF47/$I47)*100)),((AF47/$I47)*100) &lt;&gt; 0), (AF47/$I47)*100, ""))</f>
        <v/>
      </c>
      <c r="AH47" s="231"/>
      <c r="AI47" s="230" t="str">
        <f>IF((ISERROR((AH47/$I47)*100)), "", IF(AND(NOT(ISERROR((AH47/$I47)*100)),((AH47/$I47)*100) &lt;&gt; 0), (AH47/$I47)*100, ""))</f>
        <v/>
      </c>
      <c r="AJ47" s="231"/>
      <c r="AK47" s="230" t="str">
        <f>IF((ISERROR((AJ47/$I47)*100)), "", IF(AND(NOT(ISERROR((AJ47/$I47)*100)),((AJ47/$I47)*100) &lt;&gt; 0), (AJ47/$I47)*100, ""))</f>
        <v/>
      </c>
      <c r="AL47" s="231"/>
      <c r="AM47" s="230" t="str">
        <f>IF((ISERROR((AL47/$I47)*100)), "", IF(AND(NOT(ISERROR((AL47/$I47)*100)),((AL47/$I47)*100) &lt;&gt; 0), (AL47/$I47)*100, ""))</f>
        <v/>
      </c>
      <c r="AN47" s="231"/>
      <c r="AO47" s="230" t="str">
        <f t="shared" si="17"/>
        <v/>
      </c>
      <c r="AP47" s="231"/>
      <c r="AQ47" s="230" t="str">
        <f t="shared" si="18"/>
        <v/>
      </c>
      <c r="AR47" s="231"/>
      <c r="AS47" s="230" t="str">
        <f t="shared" si="19"/>
        <v/>
      </c>
      <c r="AT47" s="231"/>
      <c r="AU47" s="230" t="str">
        <f>IF((ISERROR((AT47/$I47)*100)), "", IF(AND(NOT(ISERROR((AT47/$I47)*100)),((AT47/$I47)*100) &lt;&gt; 0), (AT47/$I47)*100, ""))</f>
        <v/>
      </c>
      <c r="AV47" s="231"/>
      <c r="AW47" s="230" t="str">
        <f>IF((ISERROR((AV47/$I47)*100)), "", IF(AND(NOT(ISERROR((AV47/$I47)*100)),((AV47/$I47)*100) &lt;&gt; 0), (AV47/$I47)*100, ""))</f>
        <v/>
      </c>
      <c r="AX47" s="231"/>
      <c r="AY47" s="230" t="str">
        <f t="shared" si="20"/>
        <v/>
      </c>
      <c r="AZ47" s="231"/>
      <c r="BA47" s="230" t="str">
        <f t="shared" si="16"/>
        <v/>
      </c>
      <c r="BB47" s="1" t="s">
        <v>508</v>
      </c>
    </row>
    <row r="48" spans="1:54" s="130" customFormat="1" x14ac:dyDescent="0.2">
      <c r="G48" s="131"/>
      <c r="H48" s="132" t="s">
        <v>514</v>
      </c>
      <c r="I48" s="232">
        <f>SUM(I11:I47)</f>
        <v>2246</v>
      </c>
      <c r="J48" s="233" t="s">
        <v>515</v>
      </c>
      <c r="K48" s="234" t="s">
        <v>516</v>
      </c>
      <c r="L48" s="235">
        <f>IF((SUM(L11:L47)&lt;&gt;0), SUMIF($I11:$I47, "&gt;0", L11:L47), "")</f>
        <v>190</v>
      </c>
      <c r="M48" s="236">
        <f>IF(ISERROR((L48/$I48)*100), "", IF(((L48/$I48)*100) &lt;&gt; 0, (L48/$I48)*100, ""))</f>
        <v>8.4594835262689223</v>
      </c>
      <c r="N48" s="235">
        <f>IF((SUM(N11:N47)&lt;&gt;0), SUMIF($I11:$I47, "&gt;0", N11:N47), "")</f>
        <v>80</v>
      </c>
      <c r="O48" s="236">
        <f>IF(ISERROR((N48/$I48)*100), "", IF(((N48/$I48)*100) &lt;&gt; 0, (N48/$I48)*100, ""))</f>
        <v>3.5618878005342829</v>
      </c>
      <c r="P48" s="235">
        <f>IF((SUM(P11:P47)&lt;&gt;0), SUMIF($I11:$I47, "&gt;0", P11:P47), "")</f>
        <v>56</v>
      </c>
      <c r="Q48" s="236">
        <f>IF(ISERROR((P48/$I48)*100), "", IF(((P48/$I48)*100) &lt;&gt; 0, (P48/$I48)*100, ""))</f>
        <v>2.4933214603739984</v>
      </c>
      <c r="R48" s="235">
        <f>IF((SUM(R11:R47)&lt;&gt;0), SUMIF($I11:$I47, "&gt;0", R11:R47), "")</f>
        <v>36</v>
      </c>
      <c r="S48" s="236">
        <f>IF(ISERROR((R48/$I48)*100), "", IF(((R48/$I48)*100) &lt;&gt; 0, (R48/$I48)*100, ""))</f>
        <v>1.6028495102404272</v>
      </c>
      <c r="T48" s="235">
        <f>IF((SUM(T11:T47)&lt;&gt;0), SUMIF($I11:$I47, "&gt;0", T11:T47), "")</f>
        <v>27</v>
      </c>
      <c r="U48" s="236">
        <f>IF(ISERROR((T48/$I48)*100), "", IF(((T48/$I48)*100) &lt;&gt; 0, (T48/$I48)*100, ""))</f>
        <v>1.2021371326803205</v>
      </c>
      <c r="V48" s="235">
        <f>IF((SUM(V11:V47)&lt;&gt;0), SUMIF($I11:$I47, "&gt;0", V11:V47), "")</f>
        <v>19</v>
      </c>
      <c r="W48" s="236">
        <f>IF(ISERROR((V48/$I48)*100), "", IF(((V48/$I48)*100) &lt;&gt; 0, (V48/$I48)*100, ""))</f>
        <v>0.84594835262689227</v>
      </c>
      <c r="X48" s="235">
        <f>IF((SUM(X11:X47)&lt;&gt;0), SUMIF($I11:$I47, "&gt;0", X11:X47), "")</f>
        <v>11</v>
      </c>
      <c r="Y48" s="236">
        <f>IF(ISERROR((X48/$I48)*100), "", IF(((X48/$I48)*100) &lt;&gt; 0, (X48/$I48)*100, ""))</f>
        <v>0.48975957257346392</v>
      </c>
      <c r="Z48" s="235">
        <f>IF((SUM(Z11:Z47)&lt;&gt;0), SUMIF($I11:$I47, "&gt;0", Z11:Z47), "")</f>
        <v>6</v>
      </c>
      <c r="AA48" s="236">
        <f>IF(ISERROR((Z48/$I48)*100), "", IF(((Z48/$I48)*100) &lt;&gt; 0, (Z48/$I48)*100, ""))</f>
        <v>0.26714158504007124</v>
      </c>
      <c r="AB48" s="235">
        <f>IF((SUM(AB11:AB47)&lt;&gt;0), SUMIF($I11:$I47, "&gt;0", AB11:AB47), "")</f>
        <v>6</v>
      </c>
      <c r="AC48" s="236">
        <f>IF(ISERROR((AB48/$I48)*100), "", IF(((AB48/$I48)*100) &lt;&gt; 0, (AB48/$I48)*100, ""))</f>
        <v>0.26714158504007124</v>
      </c>
      <c r="AD48" s="235">
        <f>IF((SUM(AD11:AD47)&lt;&gt;0), SUMIF($I11:$I47, "&gt;0", AD11:AD47), "")</f>
        <v>5</v>
      </c>
      <c r="AE48" s="236">
        <f>IF(ISERROR((AD48/$I48)*100), "", IF(((AD48/$I48)*100) &lt;&gt; 0, (AD48/$I48)*100, ""))</f>
        <v>0.22261798753339268</v>
      </c>
      <c r="AF48" s="235">
        <f>IF((SUM(AF11:AF47)&lt;&gt;0), SUMIF($I11:$I47, "&gt;0", AF11:AF47), "")</f>
        <v>3</v>
      </c>
      <c r="AG48" s="236">
        <f>IF(ISERROR((AF48/$I48)*100), "", IF(((AF48/$I48)*100) &lt;&gt; 0, (AF48/$I48)*100, ""))</f>
        <v>0.13357079252003562</v>
      </c>
      <c r="AH48" s="235">
        <f>IF((SUM(AH11:AH47)&lt;&gt;0), SUMIF($I11:$I47, "&gt;0", AH11:AH47), "")</f>
        <v>1</v>
      </c>
      <c r="AI48" s="236">
        <f>IF(ISERROR((AH48/$I48)*100), "", IF(((AH48/$I48)*100) &lt;&gt; 0, (AH48/$I48)*100, ""))</f>
        <v>4.4523597506678537E-2</v>
      </c>
      <c r="AJ48" s="235">
        <f>IF((SUM(AJ11:AJ47)&lt;&gt;0), SUMIF($I11:$I47, "&gt;0", AJ11:AJ47), "")</f>
        <v>1</v>
      </c>
      <c r="AK48" s="236">
        <f>IF(ISERROR((AJ48/$I48)*100), "", IF(((AJ48/$I48)*100) &lt;&gt; 0, (AJ48/$I48)*100, ""))</f>
        <v>4.4523597506678537E-2</v>
      </c>
      <c r="AL48" s="235">
        <f>IF((SUM(AL11:AL47)&lt;&gt;0), SUMIF($I11:$I47, "&gt;0", AL11:AL47), "")</f>
        <v>1</v>
      </c>
      <c r="AM48" s="236">
        <f>IF(ISERROR((AL48/$I48)*100), "", IF(((AL48/$I48)*100) &lt;&gt; 0, (AL48/$I48)*100, ""))</f>
        <v>4.4523597506678537E-2</v>
      </c>
      <c r="AN48" s="235" t="str">
        <f>IF((SUM(AN11:AN47)&lt;&gt;0), SUMIF($I11:$I47, "&gt;0", AN11:AN47), "")</f>
        <v/>
      </c>
      <c r="AO48" s="236" t="str">
        <f>IF(ISERROR((AN48/$I48)*100), "", IF(((AN48/$I48)*100) &lt;&gt; 0, (AN48/$I48)*100, ""))</f>
        <v/>
      </c>
      <c r="AP48" s="235" t="str">
        <f>IF((SUM(AP11:AP47)&lt;&gt;0), SUMIF($I11:$I47, "&gt;0", AP11:AP47), "")</f>
        <v/>
      </c>
      <c r="AQ48" s="236" t="str">
        <f>IF(ISERROR((AP48/$I48)*100), "", IF(((AP48/$I48)*100) &lt;&gt; 0, (AP48/$I48)*100, ""))</f>
        <v/>
      </c>
      <c r="AR48" s="235" t="str">
        <f>IF((SUM(AR11:AR47)&lt;&gt;0), SUMIF($I11:$I47, "&gt;0", AR11:AR47), "")</f>
        <v/>
      </c>
      <c r="AS48" s="236" t="str">
        <f>IF(ISERROR((AR48/$I48)*100), "", IF(((AR48/$I48)*100) &lt;&gt; 0, (AR48/$I48)*100, ""))</f>
        <v/>
      </c>
      <c r="AT48" s="235" t="str">
        <f>IF((SUM(AT11:AT47)&lt;&gt;0), SUMIF($I11:$I47, "&gt;0", AT11:AT47), "")</f>
        <v/>
      </c>
      <c r="AU48" s="236" t="str">
        <f>IF(ISERROR((AT48/$I48)*100), "", IF(((AT48/$I48)*100) &lt;&gt; 0, (AT48/$I48)*100, ""))</f>
        <v/>
      </c>
      <c r="AV48" s="235" t="str">
        <f>IF((SUM(AV11:AV47)&lt;&gt;0), SUMIF($I11:$I47, "&gt;0", AV11:AV47), "")</f>
        <v/>
      </c>
      <c r="AW48" s="236" t="str">
        <f>IF(ISERROR((AV48/$I48)*100), "", IF(((AV48/$I48)*100) &lt;&gt; 0, (AV48/$I48)*100, ""))</f>
        <v/>
      </c>
      <c r="AX48" s="235" t="str">
        <f>IF((SUM(AX11:AX47)&lt;&gt;0), SUMIF($I11:$I47, "&gt;0", AX11:AX47), "")</f>
        <v/>
      </c>
      <c r="AY48" s="236" t="str">
        <f>IF(ISERROR((AX48/$I48)*100), "", IF(((AX48/$I48)*100) &lt;&gt; 0, (AX48/$I48)*100, ""))</f>
        <v/>
      </c>
      <c r="AZ48" s="235" t="str">
        <f>IF((SUM(AZ11:AZ47)&lt;&gt;0), SUMIF($I11:$I47, "&gt;0", AZ11:AZ47), "")</f>
        <v/>
      </c>
      <c r="BA48" s="236" t="str">
        <f>IF(ISERROR((AZ48/$I48)*100), "", IF(((AZ48/$I48)*100) &lt;&gt; 0, (AZ48/$I48)*100, ""))</f>
        <v/>
      </c>
    </row>
    <row r="49" spans="4:53" s="130" customFormat="1" x14ac:dyDescent="0.2">
      <c r="G49" s="131"/>
      <c r="H49" s="132" t="s">
        <v>517</v>
      </c>
      <c r="I49" s="138" t="s">
        <v>518</v>
      </c>
      <c r="J49" s="139" t="s">
        <v>519</v>
      </c>
      <c r="K49" s="140" t="s">
        <v>520</v>
      </c>
      <c r="L49" s="141">
        <f>IF(SUMIF(L11:L47, "&gt; 0", $I11:$I47) &gt; 0, SUMIF(L11:L47, "&gt; 0", $I11:$I47), "")</f>
        <v>546</v>
      </c>
      <c r="M49" s="142">
        <f>IF(AND(NOT(ISERROR((L48/L49)*100)), L48/L49 &lt;&gt; 0), (L48/L49)*100, "")</f>
        <v>34.798534798534796</v>
      </c>
      <c r="N49" s="141">
        <f>IF(SUMIF(N11:N47, "&gt; 0", $I11:$I47) &gt; 0, SUMIF(N11:N47, "&gt; 0", $I11:$I47), "")</f>
        <v>957</v>
      </c>
      <c r="O49" s="142">
        <f>IF(AND(NOT(ISERROR((N48/N49)*100)), N48/N49 &lt;&gt; 0), (N48/N49)*100, "")</f>
        <v>8.3594566353187041</v>
      </c>
      <c r="P49" s="141">
        <f>IF(SUMIF(P11:P47, "&gt; 0", $I11:$I47) &gt; 0, SUMIF(P11:P47, "&gt; 0", $I11:$I47), "")</f>
        <v>741</v>
      </c>
      <c r="Q49" s="142">
        <f>IF(AND(NOT(ISERROR((P48/P49)*100)), P48/P49 &lt;&gt; 0), (P48/P49)*100, "")</f>
        <v>7.5573549257759787</v>
      </c>
      <c r="R49" s="141">
        <f>IF(SUMIF(R11:R47, "&gt; 0", $I11:$I47) &gt; 0, SUMIF(R11:R47, "&gt; 0", $I11:$I47), "")</f>
        <v>326</v>
      </c>
      <c r="S49" s="142">
        <f>IF(AND(NOT(ISERROR((R48/R49)*100)), R48/R49 &lt;&gt; 0), (R48/R49)*100, "")</f>
        <v>11.042944785276074</v>
      </c>
      <c r="T49" s="141">
        <f>IF(SUMIF(T11:T47, "&gt; 0", $I11:$I47) &gt; 0, SUMIF(T11:T47, "&gt; 0", $I11:$I47), "")</f>
        <v>656</v>
      </c>
      <c r="U49" s="142">
        <f>IF(AND(NOT(ISERROR((T48/T49)*100)), T48/T49 &lt;&gt; 0), (T48/T49)*100, "")</f>
        <v>4.1158536585365857</v>
      </c>
      <c r="V49" s="141">
        <f>IF(SUMIF(V11:V47, "&gt; 0", $I11:$I47) &gt; 0, SUMIF(V11:V47, "&gt; 0", $I11:$I47), "")</f>
        <v>273</v>
      </c>
      <c r="W49" s="142">
        <f>IF(AND(NOT(ISERROR((V48/V49)*100)), V48/V49 &lt;&gt; 0), (V48/V49)*100, "")</f>
        <v>6.9597069597069599</v>
      </c>
      <c r="X49" s="141">
        <f>IF(SUMIF(X11:X47, "&gt; 0", $I11:$I47) &gt; 0, SUMIF(X11:X47, "&gt; 0", $I11:$I47), "")</f>
        <v>338</v>
      </c>
      <c r="Y49" s="142">
        <f>IF(AND(NOT(ISERROR((X48/X49)*100)), X48/X49 &lt;&gt; 0), (X48/X49)*100, "")</f>
        <v>3.2544378698224854</v>
      </c>
      <c r="Z49" s="141">
        <f>IF(SUMIF(Z11:Z47, "&gt; 0", $I11:$I47) &gt; 0, SUMIF(Z11:Z47, "&gt; 0", $I11:$I47), "")</f>
        <v>147</v>
      </c>
      <c r="AA49" s="142">
        <f>IF(AND(NOT(ISERROR((Z48/Z49)*100)), Z48/Z49 &lt;&gt; 0), (Z48/Z49)*100, "")</f>
        <v>4.0816326530612246</v>
      </c>
      <c r="AB49" s="141">
        <f>IF(SUMIF(AB11:AB47, "&gt; 0", $I11:$I47) &gt; 0, SUMIF(AB11:AB47, "&gt; 0", $I11:$I47), "")</f>
        <v>97</v>
      </c>
      <c r="AC49" s="142">
        <f>IF(AND(NOT(ISERROR((AB48/AB49)*100)), AB48/AB49 &lt;&gt; 0), (AB48/AB49)*100, "")</f>
        <v>6.1855670103092786</v>
      </c>
      <c r="AD49" s="141">
        <f>IF(SUMIF(AD11:AD47, "&gt; 0", $I11:$I47) &gt; 0, SUMIF(AD11:AD47, "&gt; 0", $I11:$I47), "")</f>
        <v>130</v>
      </c>
      <c r="AE49" s="142">
        <f>IF(AND(NOT(ISERROR((AD48/AD49)*100)), AD48/AD49 &lt;&gt; 0), (AD48/AD49)*100, "")</f>
        <v>3.8461538461538463</v>
      </c>
      <c r="AF49" s="141">
        <f>IF(SUMIF(AF11:AF47, "&gt; 0", $I11:$I47) &gt; 0, SUMIF(AF11:AF47, "&gt; 0", $I11:$I47), "")</f>
        <v>191</v>
      </c>
      <c r="AG49" s="142">
        <f>IF(AND(NOT(ISERROR((AF48/AF49)*100)), AF48/AF49 &lt;&gt; 0), (AF48/AF49)*100, "")</f>
        <v>1.5706806282722512</v>
      </c>
      <c r="AH49" s="141">
        <f>IF(SUMIF(AH11:AH47, "&gt; 0", $I11:$I47) &gt; 0, SUMIF(AH11:AH47, "&gt; 0", $I11:$I47), "")</f>
        <v>39</v>
      </c>
      <c r="AI49" s="142">
        <f>IF(AND(NOT(ISERROR((AH48/AH49)*100)), AH48/AH49 &lt;&gt; 0), (AH48/AH49)*100, "")</f>
        <v>2.5641025641025639</v>
      </c>
      <c r="AJ49" s="141">
        <f>IF(SUMIF(AJ11:AJ47, "&gt; 0", $I11:$I47) &gt; 0, SUMIF(AJ11:AJ47, "&gt; 0", $I11:$I47), "")</f>
        <v>97</v>
      </c>
      <c r="AK49" s="142">
        <f>IF(AND(NOT(ISERROR((AJ48/AJ49)*100)), AJ48/AJ49 &lt;&gt; 0), (AJ48/AJ49)*100, "")</f>
        <v>1.0309278350515463</v>
      </c>
      <c r="AL49" s="141">
        <f>IF(SUMIF(AL11:AL47, "&gt; 0", $I11:$I47) &gt; 0, SUMIF(AL11:AL47, "&gt; 0", $I11:$I47), "")</f>
        <v>8</v>
      </c>
      <c r="AM49" s="142">
        <f>IF(AND(NOT(ISERROR((AL48/AL49)*100)), AL48/AL49 &lt;&gt; 0), (AL48/AL49)*100, "")</f>
        <v>12.5</v>
      </c>
      <c r="AN49" s="141" t="str">
        <f>IF(SUMIF(AN11:AN47, "&gt; 0", $I11:$I47) &gt; 0, SUMIF(AN11:AN47, "&gt; 0", $I11:$I47), "")</f>
        <v/>
      </c>
      <c r="AO49" s="142" t="str">
        <f>IF((NOT(ISERROR((AN48/AN49)*100))), IF(AN48/AN49 &lt;&gt; 0, (AN48/AN49*100), ""), "")</f>
        <v/>
      </c>
      <c r="AP49" s="141" t="str">
        <f>IF(SUMIF(AP11:AP47, "&gt; 0", $I11:$I47) &gt; 0, SUMIF(AP11:AP47, "&gt; 0", $I11:$I47), "")</f>
        <v/>
      </c>
      <c r="AQ49" s="142" t="str">
        <f>IF((NOT(ISERROR((AP48/AP49)*100))), IF(AP48/AP49 &lt;&gt; 0, (AP48/AP49*100), ""), "")</f>
        <v/>
      </c>
      <c r="AR49" s="141" t="str">
        <f>IF(SUMIF(AR11:AR47, "&gt; 0", $I11:$I47) &gt; 0, SUMIF(AR11:AR47, "&gt; 0", $I11:$I47), "")</f>
        <v/>
      </c>
      <c r="AS49" s="142" t="str">
        <f>IF((NOT(ISERROR((AR48/AR49)*100))), IF(AR48/AR49 &lt;&gt; 0, (AR48/AR49*100), ""), "")</f>
        <v/>
      </c>
      <c r="AT49" s="141" t="str">
        <f>IF(SUMIF(AT11:AT47, "&gt; 0", $I11:$I47) &gt; 0, SUMIF(AT11:AT47, "&gt; 0", $I11:$I47), "")</f>
        <v/>
      </c>
      <c r="AU49" s="142" t="str">
        <f>IF((NOT(ISERROR((AT48/AT49)*100))), IF(AT48/AT49 &lt;&gt; 0, (AT48/AT49*100), ""), "")</f>
        <v/>
      </c>
      <c r="AV49" s="141" t="str">
        <f>IF(SUMIF(AV11:AV47, "&gt; 0", $I11:$I47) &gt; 0, SUMIF(AV11:AV47, "&gt; 0", $I11:$I47), "")</f>
        <v/>
      </c>
      <c r="AW49" s="142" t="str">
        <f>IF((NOT(ISERROR((AV48/AV49)*100))), IF(AV48/AV49 &lt;&gt; 0, (AV48/AV49*100), ""), "")</f>
        <v/>
      </c>
      <c r="AX49" s="141" t="str">
        <f>IF(SUMIF(AX11:AX47, "&gt; 0", $I11:$I47) &gt; 0, SUMIF(AX11:AX47, "&gt; 0", $I11:$I47), "")</f>
        <v/>
      </c>
      <c r="AY49" s="142" t="str">
        <f>IF((NOT(ISERROR((AX48/AX49)*100))), IF(AX48/AX49 &lt;&gt; 0, (AX48/AX49*100), ""), "")</f>
        <v/>
      </c>
      <c r="AZ49" s="141" t="str">
        <f>IF(SUMIF(AZ11:AZ47, "&gt; 0", $I11:$I47) &gt; 0, SUMIF(AZ11:AZ47, "&gt; 0", $I11:$I47), "")</f>
        <v/>
      </c>
      <c r="BA49" s="142" t="str">
        <f>IF((NOT(ISERROR((AZ48/AZ49)*100))), IF(AZ48/AZ49 &lt;&gt; 0, (AZ48/AZ49*100), ""), "")</f>
        <v/>
      </c>
    </row>
    <row r="50" spans="4:53" ht="17" thickBot="1" x14ac:dyDescent="0.25">
      <c r="I50" s="143" t="s">
        <v>521</v>
      </c>
      <c r="J50" s="144"/>
      <c r="K50" s="145"/>
      <c r="L50" s="148" t="s">
        <v>28</v>
      </c>
      <c r="M50" s="149" t="s">
        <v>29</v>
      </c>
      <c r="N50" s="148" t="s">
        <v>28</v>
      </c>
      <c r="O50" s="149" t="s">
        <v>29</v>
      </c>
      <c r="P50" s="146" t="s">
        <v>28</v>
      </c>
      <c r="Q50" s="147" t="s">
        <v>29</v>
      </c>
      <c r="R50" s="148" t="s">
        <v>28</v>
      </c>
      <c r="S50" s="149" t="s">
        <v>29</v>
      </c>
      <c r="T50" s="148" t="s">
        <v>28</v>
      </c>
      <c r="U50" s="149" t="s">
        <v>29</v>
      </c>
      <c r="V50" s="148" t="s">
        <v>28</v>
      </c>
      <c r="W50" s="149" t="s">
        <v>29</v>
      </c>
      <c r="X50" s="148" t="s">
        <v>28</v>
      </c>
      <c r="Y50" s="149" t="s">
        <v>29</v>
      </c>
      <c r="Z50" s="148" t="s">
        <v>28</v>
      </c>
      <c r="AA50" s="149" t="s">
        <v>29</v>
      </c>
      <c r="AB50" s="148" t="s">
        <v>28</v>
      </c>
      <c r="AC50" s="149" t="s">
        <v>29</v>
      </c>
      <c r="AD50" s="148" t="s">
        <v>28</v>
      </c>
      <c r="AE50" s="149" t="s">
        <v>29</v>
      </c>
      <c r="AF50" s="148" t="s">
        <v>28</v>
      </c>
      <c r="AG50" s="149" t="s">
        <v>29</v>
      </c>
      <c r="AH50" s="148" t="s">
        <v>28</v>
      </c>
      <c r="AI50" s="149" t="s">
        <v>29</v>
      </c>
      <c r="AJ50" s="148" t="s">
        <v>28</v>
      </c>
      <c r="AK50" s="149" t="s">
        <v>29</v>
      </c>
      <c r="AL50" s="148" t="s">
        <v>28</v>
      </c>
      <c r="AM50" s="149" t="s">
        <v>29</v>
      </c>
      <c r="AN50" s="148" t="s">
        <v>28</v>
      </c>
      <c r="AO50" s="149" t="s">
        <v>29</v>
      </c>
      <c r="AP50" s="148" t="s">
        <v>28</v>
      </c>
      <c r="AQ50" s="149" t="s">
        <v>29</v>
      </c>
      <c r="AR50" s="148" t="s">
        <v>28</v>
      </c>
      <c r="AS50" s="149" t="s">
        <v>29</v>
      </c>
      <c r="AT50" s="148" t="s">
        <v>28</v>
      </c>
      <c r="AU50" s="149" t="s">
        <v>29</v>
      </c>
      <c r="AV50" s="148" t="s">
        <v>28</v>
      </c>
      <c r="AW50" s="149" t="s">
        <v>29</v>
      </c>
      <c r="AX50" s="148" t="s">
        <v>28</v>
      </c>
      <c r="AY50" s="149" t="s">
        <v>29</v>
      </c>
      <c r="AZ50" s="148" t="s">
        <v>28</v>
      </c>
      <c r="BA50" s="149" t="s">
        <v>29</v>
      </c>
    </row>
    <row r="51" spans="4:53" x14ac:dyDescent="0.2">
      <c r="F51" s="150" t="s">
        <v>522</v>
      </c>
      <c r="G51" s="151">
        <v>1</v>
      </c>
      <c r="I51" s="152"/>
      <c r="J51" s="153"/>
      <c r="K51" s="154"/>
      <c r="L51" s="148"/>
      <c r="M51" s="147"/>
      <c r="N51" s="148"/>
      <c r="O51" s="147"/>
      <c r="P51" s="148"/>
      <c r="Q51" s="147"/>
      <c r="R51" s="148"/>
      <c r="S51" s="147"/>
      <c r="T51" s="148"/>
      <c r="U51" s="147"/>
      <c r="V51" s="148"/>
      <c r="W51" s="147"/>
      <c r="X51" s="148"/>
      <c r="Y51" s="147"/>
      <c r="Z51" s="148"/>
      <c r="AA51" s="147"/>
      <c r="AB51" s="148"/>
      <c r="AC51" s="147"/>
      <c r="AD51" s="148"/>
      <c r="AE51" s="147"/>
      <c r="AF51" s="148"/>
      <c r="AG51" s="147"/>
      <c r="AH51" s="148"/>
      <c r="AI51" s="147"/>
      <c r="AJ51" s="148"/>
      <c r="AK51" s="147"/>
      <c r="AL51" s="148"/>
      <c r="AM51" s="147"/>
      <c r="AN51" s="148"/>
      <c r="AO51" s="147"/>
      <c r="AP51" s="148"/>
      <c r="AQ51" s="147"/>
      <c r="AR51" s="148"/>
      <c r="AS51" s="147"/>
      <c r="AT51" s="148"/>
      <c r="AU51" s="147"/>
      <c r="AV51" s="148"/>
      <c r="AW51" s="147"/>
      <c r="AX51" s="148"/>
      <c r="AY51" s="147"/>
      <c r="AZ51" s="148"/>
      <c r="BA51" s="147"/>
    </row>
    <row r="52" spans="4:53" x14ac:dyDescent="0.2">
      <c r="F52" s="155"/>
      <c r="G52" s="156"/>
      <c r="I52" s="152"/>
      <c r="J52" s="153"/>
      <c r="K52" s="154"/>
      <c r="L52" s="148"/>
      <c r="M52" s="147"/>
      <c r="N52" s="148"/>
      <c r="O52" s="147"/>
      <c r="P52" s="148"/>
      <c r="Q52" s="147"/>
      <c r="R52" s="148"/>
      <c r="S52" s="147"/>
      <c r="T52" s="148"/>
      <c r="U52" s="147"/>
      <c r="V52" s="148"/>
      <c r="W52" s="147"/>
      <c r="X52" s="148"/>
      <c r="Y52" s="147"/>
      <c r="Z52" s="148"/>
      <c r="AA52" s="147"/>
      <c r="AB52" s="148"/>
      <c r="AC52" s="147"/>
      <c r="AD52" s="148"/>
      <c r="AE52" s="147"/>
      <c r="AF52" s="148"/>
      <c r="AG52" s="147"/>
      <c r="AH52" s="148"/>
      <c r="AI52" s="147"/>
      <c r="AJ52" s="148"/>
      <c r="AK52" s="147"/>
      <c r="AL52" s="148"/>
      <c r="AM52" s="147"/>
      <c r="AN52" s="148"/>
      <c r="AO52" s="147"/>
      <c r="AP52" s="148"/>
      <c r="AQ52" s="147"/>
      <c r="AR52" s="148"/>
      <c r="AS52" s="147"/>
      <c r="AT52" s="148"/>
      <c r="AU52" s="147"/>
      <c r="AV52" s="148"/>
      <c r="AW52" s="147"/>
      <c r="AX52" s="148"/>
      <c r="AY52" s="147"/>
      <c r="AZ52" s="148"/>
      <c r="BA52" s="147"/>
    </row>
    <row r="53" spans="4:53" x14ac:dyDescent="0.2">
      <c r="F53" s="157" t="s">
        <v>523</v>
      </c>
      <c r="G53" s="158"/>
      <c r="I53" s="152"/>
      <c r="J53" s="153"/>
      <c r="K53" s="154"/>
      <c r="L53" s="148"/>
      <c r="M53" s="147"/>
      <c r="N53" s="148"/>
      <c r="O53" s="147"/>
      <c r="P53" s="148"/>
      <c r="Q53" s="147"/>
      <c r="R53" s="148"/>
      <c r="S53" s="147"/>
      <c r="T53" s="148"/>
      <c r="U53" s="147"/>
      <c r="V53" s="148"/>
      <c r="W53" s="147"/>
      <c r="X53" s="148"/>
      <c r="Y53" s="147"/>
      <c r="Z53" s="148"/>
      <c r="AA53" s="147"/>
      <c r="AB53" s="148"/>
      <c r="AC53" s="147"/>
      <c r="AD53" s="148"/>
      <c r="AE53" s="147"/>
      <c r="AF53" s="148"/>
      <c r="AG53" s="147"/>
      <c r="AH53" s="148"/>
      <c r="AI53" s="147"/>
      <c r="AJ53" s="148"/>
      <c r="AK53" s="147"/>
      <c r="AL53" s="148"/>
      <c r="AM53" s="147"/>
      <c r="AN53" s="148"/>
      <c r="AO53" s="147"/>
      <c r="AP53" s="148"/>
      <c r="AQ53" s="147"/>
      <c r="AR53" s="148"/>
      <c r="AS53" s="147"/>
      <c r="AT53" s="148"/>
      <c r="AU53" s="147"/>
      <c r="AV53" s="148"/>
      <c r="AW53" s="147"/>
      <c r="AX53" s="148"/>
      <c r="AY53" s="147"/>
      <c r="AZ53" s="148"/>
      <c r="BA53" s="147"/>
    </row>
    <row r="54" spans="4:53" x14ac:dyDescent="0.2">
      <c r="D54" s="1"/>
      <c r="F54" s="157"/>
      <c r="G54" s="158"/>
      <c r="I54" s="152"/>
      <c r="J54" s="153"/>
      <c r="K54" s="154"/>
      <c r="L54" s="159"/>
      <c r="M54" s="147"/>
      <c r="N54" s="159"/>
      <c r="O54" s="147"/>
      <c r="P54" s="159"/>
      <c r="Q54" s="147"/>
      <c r="R54" s="159"/>
      <c r="S54" s="147"/>
      <c r="T54" s="159"/>
      <c r="U54" s="147"/>
      <c r="V54" s="159"/>
      <c r="W54" s="147"/>
      <c r="X54" s="159"/>
      <c r="Y54" s="147"/>
      <c r="Z54" s="159"/>
      <c r="AA54" s="147"/>
      <c r="AB54" s="159"/>
      <c r="AC54" s="147"/>
      <c r="AD54" s="159"/>
      <c r="AE54" s="147"/>
      <c r="AF54" s="159"/>
      <c r="AG54" s="147"/>
      <c r="AH54" s="159"/>
      <c r="AI54" s="147"/>
      <c r="AJ54" s="159"/>
      <c r="AK54" s="147"/>
      <c r="AL54" s="159"/>
      <c r="AM54" s="147"/>
      <c r="AN54" s="159"/>
      <c r="AO54" s="147"/>
      <c r="AP54" s="159"/>
      <c r="AQ54" s="147"/>
      <c r="AR54" s="159"/>
      <c r="AS54" s="147"/>
      <c r="AT54" s="159"/>
      <c r="AU54" s="147"/>
      <c r="AV54" s="159"/>
      <c r="AW54" s="147"/>
      <c r="AX54" s="159"/>
      <c r="AY54" s="147"/>
      <c r="AZ54" s="159"/>
      <c r="BA54" s="147"/>
    </row>
    <row r="55" spans="4:53" x14ac:dyDescent="0.2">
      <c r="D55" s="1"/>
      <c r="F55" s="157"/>
      <c r="G55" s="158"/>
      <c r="I55" s="152"/>
      <c r="J55" s="153"/>
      <c r="K55" s="154"/>
      <c r="L55" s="160" t="s">
        <v>21</v>
      </c>
      <c r="M55" s="161"/>
      <c r="N55" s="163" t="s">
        <v>22</v>
      </c>
      <c r="O55" s="161"/>
      <c r="P55" s="160" t="s">
        <v>2</v>
      </c>
      <c r="Q55" s="161"/>
      <c r="R55" s="160" t="s">
        <v>7</v>
      </c>
      <c r="S55" s="161"/>
      <c r="T55" s="160" t="s">
        <v>5</v>
      </c>
      <c r="U55" s="161"/>
      <c r="V55" s="160" t="s">
        <v>9</v>
      </c>
      <c r="W55" s="161"/>
      <c r="X55" s="160" t="s">
        <v>4</v>
      </c>
      <c r="Y55" s="161"/>
      <c r="Z55" s="160" t="s">
        <v>15</v>
      </c>
      <c r="AA55" s="161"/>
      <c r="AB55" s="160" t="s">
        <v>3</v>
      </c>
      <c r="AC55" s="161"/>
      <c r="AD55" s="162" t="s">
        <v>8</v>
      </c>
      <c r="AE55" s="161"/>
      <c r="AF55" s="160" t="s">
        <v>11</v>
      </c>
      <c r="AG55" s="161"/>
      <c r="AH55" s="162" t="s">
        <v>10</v>
      </c>
      <c r="AI55" s="161"/>
      <c r="AJ55" s="160" t="s">
        <v>14</v>
      </c>
      <c r="AK55" s="161"/>
      <c r="AL55" s="160" t="s">
        <v>20</v>
      </c>
      <c r="AM55" s="161"/>
      <c r="AN55" s="160" t="s">
        <v>19</v>
      </c>
      <c r="AO55" s="161"/>
      <c r="AP55" s="162" t="s">
        <v>12</v>
      </c>
      <c r="AQ55" s="161"/>
      <c r="AR55" s="160" t="s">
        <v>18</v>
      </c>
      <c r="AS55" s="161"/>
      <c r="AT55" s="160" t="s">
        <v>13</v>
      </c>
      <c r="AU55" s="161"/>
      <c r="AV55" s="160" t="s">
        <v>17</v>
      </c>
      <c r="AW55" s="161"/>
      <c r="AX55" s="162" t="s">
        <v>16</v>
      </c>
      <c r="AY55" s="161"/>
      <c r="AZ55" s="160" t="s">
        <v>6</v>
      </c>
      <c r="BA55" s="161"/>
    </row>
    <row r="56" spans="4:53" x14ac:dyDescent="0.2">
      <c r="D56" s="1"/>
      <c r="F56" s="157"/>
      <c r="G56" s="158"/>
      <c r="I56" s="152"/>
      <c r="J56" s="153"/>
      <c r="K56" s="154"/>
      <c r="L56" s="15"/>
      <c r="M56" s="16"/>
      <c r="N56" s="17"/>
      <c r="O56" s="16"/>
      <c r="P56" s="15"/>
      <c r="Q56" s="16"/>
      <c r="R56" s="15"/>
      <c r="S56" s="16"/>
      <c r="T56" s="15"/>
      <c r="U56" s="16"/>
      <c r="V56" s="15"/>
      <c r="W56" s="16"/>
      <c r="X56" s="15"/>
      <c r="Y56" s="16"/>
      <c r="Z56" s="15"/>
      <c r="AA56" s="16"/>
      <c r="AB56" s="15"/>
      <c r="AC56" s="16"/>
      <c r="AD56" s="15"/>
      <c r="AE56" s="16"/>
      <c r="AF56" s="15"/>
      <c r="AG56" s="16"/>
      <c r="AH56" s="15"/>
      <c r="AI56" s="16"/>
      <c r="AJ56" s="15"/>
      <c r="AK56" s="16"/>
      <c r="AL56" s="15"/>
      <c r="AM56" s="16"/>
      <c r="AN56" s="15"/>
      <c r="AO56" s="16"/>
      <c r="AP56" s="15"/>
      <c r="AQ56" s="16"/>
      <c r="AR56" s="15"/>
      <c r="AS56" s="16"/>
      <c r="AT56" s="15"/>
      <c r="AU56" s="16"/>
      <c r="AV56" s="15"/>
      <c r="AW56" s="16"/>
      <c r="AX56" s="15"/>
      <c r="AY56" s="16"/>
      <c r="AZ56" s="15"/>
      <c r="BA56" s="16"/>
    </row>
    <row r="57" spans="4:53" ht="17" thickBot="1" x14ac:dyDescent="0.25">
      <c r="D57" s="1"/>
      <c r="F57" s="157"/>
      <c r="G57" s="158"/>
      <c r="I57" s="152"/>
      <c r="J57" s="153"/>
      <c r="K57" s="154"/>
      <c r="L57" s="164"/>
      <c r="M57" s="165"/>
      <c r="N57" s="166"/>
      <c r="O57" s="165"/>
      <c r="P57" s="164"/>
      <c r="Q57" s="165"/>
      <c r="R57" s="164"/>
      <c r="S57" s="165"/>
      <c r="T57" s="164"/>
      <c r="U57" s="165"/>
      <c r="V57" s="164"/>
      <c r="W57" s="165"/>
      <c r="X57" s="164"/>
      <c r="Y57" s="165"/>
      <c r="Z57" s="164"/>
      <c r="AA57" s="165"/>
      <c r="AB57" s="164"/>
      <c r="AC57" s="165"/>
      <c r="AD57" s="164"/>
      <c r="AE57" s="165"/>
      <c r="AF57" s="164"/>
      <c r="AG57" s="165"/>
      <c r="AH57" s="164"/>
      <c r="AI57" s="165"/>
      <c r="AJ57" s="164"/>
      <c r="AK57" s="165"/>
      <c r="AL57" s="164"/>
      <c r="AM57" s="165"/>
      <c r="AN57" s="164"/>
      <c r="AO57" s="165"/>
      <c r="AP57" s="164"/>
      <c r="AQ57" s="165"/>
      <c r="AR57" s="164"/>
      <c r="AS57" s="165"/>
      <c r="AT57" s="164"/>
      <c r="AU57" s="165"/>
      <c r="AV57" s="164"/>
      <c r="AW57" s="165"/>
      <c r="AX57" s="164"/>
      <c r="AY57" s="165"/>
      <c r="AZ57" s="164"/>
      <c r="BA57" s="165"/>
    </row>
    <row r="58" spans="4:53" ht="20" thickBot="1" x14ac:dyDescent="0.3">
      <c r="D58" s="1"/>
      <c r="F58" s="167"/>
      <c r="G58" s="168"/>
      <c r="I58" s="169"/>
      <c r="J58" s="170"/>
      <c r="K58" s="171"/>
      <c r="L58" s="172" t="s">
        <v>0</v>
      </c>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4"/>
    </row>
    <row r="59" spans="4:53" x14ac:dyDescent="0.2">
      <c r="D59" s="1"/>
      <c r="I59" s="175" t="s">
        <v>524</v>
      </c>
    </row>
    <row r="60" spans="4:53" x14ac:dyDescent="0.2">
      <c r="D60" s="1"/>
      <c r="I60" s="176"/>
    </row>
  </sheetData>
  <mergeCells count="140">
    <mergeCell ref="AV55:AW57"/>
    <mergeCell ref="AX55:AY57"/>
    <mergeCell ref="AZ55:BA57"/>
    <mergeCell ref="L58:BA58"/>
    <mergeCell ref="AJ55:AK57"/>
    <mergeCell ref="AL55:AM57"/>
    <mergeCell ref="AN55:AO57"/>
    <mergeCell ref="AP55:AQ57"/>
    <mergeCell ref="AR55:AS57"/>
    <mergeCell ref="AT55:AU57"/>
    <mergeCell ref="X55:Y57"/>
    <mergeCell ref="Z55:AA57"/>
    <mergeCell ref="AB55:AC57"/>
    <mergeCell ref="AD55:AE57"/>
    <mergeCell ref="AF55:AG57"/>
    <mergeCell ref="AH55:AI57"/>
    <mergeCell ref="AY50:AY54"/>
    <mergeCell ref="AZ50:AZ54"/>
    <mergeCell ref="BA50:BA54"/>
    <mergeCell ref="F53:G58"/>
    <mergeCell ref="L55:M57"/>
    <mergeCell ref="N55:O57"/>
    <mergeCell ref="P55:Q57"/>
    <mergeCell ref="R55:S57"/>
    <mergeCell ref="T55:U57"/>
    <mergeCell ref="V55:W57"/>
    <mergeCell ref="AS50:AS54"/>
    <mergeCell ref="AT50:AT54"/>
    <mergeCell ref="AU50:AU54"/>
    <mergeCell ref="AV50:AV54"/>
    <mergeCell ref="AW50:AW54"/>
    <mergeCell ref="AX50:AX54"/>
    <mergeCell ref="AM50:AM54"/>
    <mergeCell ref="AN50:AN54"/>
    <mergeCell ref="AO50:AO54"/>
    <mergeCell ref="AP50:AP54"/>
    <mergeCell ref="AQ50:AQ54"/>
    <mergeCell ref="AR50:AR54"/>
    <mergeCell ref="AG50:AG54"/>
    <mergeCell ref="AH50:AH54"/>
    <mergeCell ref="AI50:AI54"/>
    <mergeCell ref="AJ50:AJ54"/>
    <mergeCell ref="AK50:AK54"/>
    <mergeCell ref="AL50:AL54"/>
    <mergeCell ref="AA50:AA54"/>
    <mergeCell ref="AB50:AB54"/>
    <mergeCell ref="AC50:AC54"/>
    <mergeCell ref="AD50:AD54"/>
    <mergeCell ref="AE50:AE54"/>
    <mergeCell ref="AF50:AF54"/>
    <mergeCell ref="U50:U54"/>
    <mergeCell ref="V50:V54"/>
    <mergeCell ref="W50:W54"/>
    <mergeCell ref="X50:X54"/>
    <mergeCell ref="Y50:Y54"/>
    <mergeCell ref="Z50:Z54"/>
    <mergeCell ref="O50:O54"/>
    <mergeCell ref="P50:P54"/>
    <mergeCell ref="Q50:Q54"/>
    <mergeCell ref="R50:R54"/>
    <mergeCell ref="S50:S54"/>
    <mergeCell ref="T50:T54"/>
    <mergeCell ref="AZ6:AZ10"/>
    <mergeCell ref="BA6:BA10"/>
    <mergeCell ref="A7:A10"/>
    <mergeCell ref="B7:B10"/>
    <mergeCell ref="C7:C10"/>
    <mergeCell ref="I50:I58"/>
    <mergeCell ref="J50:K58"/>
    <mergeCell ref="L50:L54"/>
    <mergeCell ref="M50:M54"/>
    <mergeCell ref="N50:N54"/>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3"/>
  <sheetViews>
    <sheetView showRuler="0" workbookViewId="0"/>
  </sheetViews>
  <sheetFormatPr baseColWidth="10" defaultRowHeight="16" x14ac:dyDescent="0.2"/>
  <cols>
    <col min="1"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 t="s">
        <v>0</v>
      </c>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6"/>
    </row>
    <row r="3" spans="1:54" x14ac:dyDescent="0.2">
      <c r="E3" s="7" t="s">
        <v>544</v>
      </c>
      <c r="L3" s="8" t="s">
        <v>21</v>
      </c>
      <c r="M3" s="9"/>
      <c r="N3" s="10" t="s">
        <v>22</v>
      </c>
      <c r="O3" s="12"/>
      <c r="P3" s="8" t="s">
        <v>2</v>
      </c>
      <c r="Q3" s="9"/>
      <c r="R3" s="8" t="s">
        <v>7</v>
      </c>
      <c r="S3" s="9"/>
      <c r="T3" s="8" t="s">
        <v>5</v>
      </c>
      <c r="U3" s="9"/>
      <c r="V3" s="8" t="s">
        <v>9</v>
      </c>
      <c r="W3" s="9"/>
      <c r="X3" s="8" t="s">
        <v>4</v>
      </c>
      <c r="Y3" s="9"/>
      <c r="Z3" s="8" t="s">
        <v>15</v>
      </c>
      <c r="AA3" s="9"/>
      <c r="AB3" s="10" t="s">
        <v>8</v>
      </c>
      <c r="AC3" s="9"/>
      <c r="AD3" s="8" t="s">
        <v>14</v>
      </c>
      <c r="AE3" s="9"/>
      <c r="AF3" s="8" t="s">
        <v>3</v>
      </c>
      <c r="AG3" s="9"/>
      <c r="AH3" s="8" t="s">
        <v>11</v>
      </c>
      <c r="AI3" s="9"/>
      <c r="AJ3" s="8" t="s">
        <v>17</v>
      </c>
      <c r="AK3" s="9"/>
      <c r="AL3" s="8" t="s">
        <v>19</v>
      </c>
      <c r="AM3" s="9"/>
      <c r="AN3" s="10" t="s">
        <v>16</v>
      </c>
      <c r="AO3" s="9"/>
      <c r="AP3" s="10" t="s">
        <v>12</v>
      </c>
      <c r="AQ3" s="9"/>
      <c r="AR3" s="10" t="s">
        <v>10</v>
      </c>
      <c r="AS3" s="9"/>
      <c r="AT3" s="8" t="s">
        <v>18</v>
      </c>
      <c r="AU3" s="9"/>
      <c r="AV3" s="8" t="s">
        <v>13</v>
      </c>
      <c r="AW3" s="9"/>
      <c r="AX3" s="8" t="s">
        <v>20</v>
      </c>
      <c r="AY3" s="9"/>
      <c r="AZ3" s="8" t="s">
        <v>6</v>
      </c>
      <c r="BA3" s="9"/>
    </row>
    <row r="4" spans="1:54" ht="20" customHeight="1" x14ac:dyDescent="0.2">
      <c r="C4" s="13"/>
      <c r="E4" s="14"/>
      <c r="L4" s="15"/>
      <c r="M4" s="16"/>
      <c r="N4" s="18"/>
      <c r="O4" s="19"/>
      <c r="P4" s="15"/>
      <c r="Q4" s="16"/>
      <c r="R4" s="15"/>
      <c r="S4" s="16"/>
      <c r="T4" s="15"/>
      <c r="U4" s="16"/>
      <c r="V4" s="15"/>
      <c r="W4" s="16"/>
      <c r="X4" s="15"/>
      <c r="Y4" s="16"/>
      <c r="Z4" s="15"/>
      <c r="AA4" s="16"/>
      <c r="AB4" s="15"/>
      <c r="AC4" s="16"/>
      <c r="AD4" s="15"/>
      <c r="AE4" s="16"/>
      <c r="AF4" s="15"/>
      <c r="AG4" s="16"/>
      <c r="AH4" s="15"/>
      <c r="AI4" s="16"/>
      <c r="AJ4" s="15"/>
      <c r="AK4" s="16"/>
      <c r="AL4" s="15"/>
      <c r="AM4" s="16"/>
      <c r="AN4" s="15"/>
      <c r="AO4" s="16"/>
      <c r="AP4" s="15"/>
      <c r="AQ4" s="16"/>
      <c r="AR4" s="15"/>
      <c r="AS4" s="16"/>
      <c r="AT4" s="15"/>
      <c r="AU4" s="16"/>
      <c r="AV4" s="15"/>
      <c r="AW4" s="16"/>
      <c r="AX4" s="15"/>
      <c r="AY4" s="16"/>
      <c r="AZ4" s="15"/>
      <c r="BA4" s="16"/>
    </row>
    <row r="5" spans="1:54" ht="20" customHeight="1" thickBot="1" x14ac:dyDescent="0.25">
      <c r="A5" s="69"/>
      <c r="B5" s="237"/>
      <c r="C5" s="238"/>
      <c r="D5" s="239"/>
      <c r="E5" s="22" t="s">
        <v>23</v>
      </c>
      <c r="F5" s="69"/>
      <c r="G5" s="239"/>
      <c r="H5" s="239"/>
      <c r="J5" s="2"/>
      <c r="K5" s="2"/>
      <c r="L5" s="23"/>
      <c r="M5" s="24"/>
      <c r="N5" s="26"/>
      <c r="O5" s="27"/>
      <c r="P5" s="23"/>
      <c r="Q5" s="24"/>
      <c r="R5" s="23"/>
      <c r="S5" s="24"/>
      <c r="T5" s="23"/>
      <c r="U5" s="24"/>
      <c r="V5" s="23"/>
      <c r="W5" s="24"/>
      <c r="X5" s="23"/>
      <c r="Y5" s="24"/>
      <c r="Z5" s="23"/>
      <c r="AA5" s="24"/>
      <c r="AB5" s="23"/>
      <c r="AC5" s="24"/>
      <c r="AD5" s="23"/>
      <c r="AE5" s="24"/>
      <c r="AF5" s="23"/>
      <c r="AG5" s="24"/>
      <c r="AH5" s="23"/>
      <c r="AI5" s="24"/>
      <c r="AJ5" s="23"/>
      <c r="AK5" s="24"/>
      <c r="AL5" s="23"/>
      <c r="AM5" s="24"/>
      <c r="AN5" s="23"/>
      <c r="AO5" s="24"/>
      <c r="AP5" s="23"/>
      <c r="AQ5" s="24"/>
      <c r="AR5" s="23"/>
      <c r="AS5" s="24"/>
      <c r="AT5" s="23"/>
      <c r="AU5" s="24"/>
      <c r="AV5" s="23"/>
      <c r="AW5" s="24"/>
      <c r="AX5" s="23"/>
      <c r="AY5" s="24"/>
      <c r="AZ5" s="23"/>
      <c r="BA5" s="24"/>
    </row>
    <row r="6" spans="1:54" ht="20" customHeight="1" x14ac:dyDescent="0.2">
      <c r="A6" s="240"/>
      <c r="B6" s="241"/>
      <c r="C6" s="242"/>
      <c r="D6" s="239"/>
      <c r="E6" s="22"/>
      <c r="F6" s="69"/>
      <c r="G6" s="239"/>
      <c r="H6" s="31" t="s">
        <v>24</v>
      </c>
      <c r="I6" s="32" t="s">
        <v>25</v>
      </c>
      <c r="J6" s="33" t="s">
        <v>26</v>
      </c>
      <c r="K6" s="34" t="s">
        <v>27</v>
      </c>
      <c r="L6" s="243" t="s">
        <v>28</v>
      </c>
      <c r="M6" s="38" t="s">
        <v>29</v>
      </c>
      <c r="N6" s="41" t="s">
        <v>28</v>
      </c>
      <c r="O6" s="38" t="s">
        <v>29</v>
      </c>
      <c r="P6" s="35" t="s">
        <v>28</v>
      </c>
      <c r="Q6" s="36" t="s">
        <v>29</v>
      </c>
      <c r="R6" s="37" t="s">
        <v>28</v>
      </c>
      <c r="S6" s="38" t="s">
        <v>29</v>
      </c>
      <c r="T6" s="37" t="s">
        <v>28</v>
      </c>
      <c r="U6" s="38" t="s">
        <v>29</v>
      </c>
      <c r="V6" s="40" t="s">
        <v>28</v>
      </c>
      <c r="W6" s="38" t="s">
        <v>29</v>
      </c>
      <c r="X6" s="37" t="s">
        <v>28</v>
      </c>
      <c r="Y6" s="38" t="s">
        <v>29</v>
      </c>
      <c r="Z6" s="37" t="s">
        <v>28</v>
      </c>
      <c r="AA6" s="38" t="s">
        <v>29</v>
      </c>
      <c r="AB6" s="39" t="s">
        <v>28</v>
      </c>
      <c r="AC6" s="38" t="s">
        <v>29</v>
      </c>
      <c r="AD6" s="37" t="s">
        <v>28</v>
      </c>
      <c r="AE6" s="38" t="s">
        <v>29</v>
      </c>
      <c r="AF6" s="37" t="s">
        <v>28</v>
      </c>
      <c r="AG6" s="38" t="s">
        <v>29</v>
      </c>
      <c r="AH6" s="37" t="s">
        <v>28</v>
      </c>
      <c r="AI6" s="38" t="s">
        <v>29</v>
      </c>
      <c r="AJ6" s="37" t="s">
        <v>28</v>
      </c>
      <c r="AK6" s="38" t="s">
        <v>29</v>
      </c>
      <c r="AL6" s="37" t="s">
        <v>28</v>
      </c>
      <c r="AM6" s="38" t="s">
        <v>29</v>
      </c>
      <c r="AN6" s="39" t="s">
        <v>28</v>
      </c>
      <c r="AO6" s="38" t="s">
        <v>29</v>
      </c>
      <c r="AP6" s="37" t="s">
        <v>28</v>
      </c>
      <c r="AQ6" s="38" t="s">
        <v>29</v>
      </c>
      <c r="AR6" s="39" t="s">
        <v>28</v>
      </c>
      <c r="AS6" s="38" t="s">
        <v>29</v>
      </c>
      <c r="AT6" s="37" t="s">
        <v>28</v>
      </c>
      <c r="AU6" s="38" t="s">
        <v>29</v>
      </c>
      <c r="AV6" s="37" t="s">
        <v>28</v>
      </c>
      <c r="AW6" s="38" t="s">
        <v>29</v>
      </c>
      <c r="AX6" s="35" t="s">
        <v>28</v>
      </c>
      <c r="AY6" s="38" t="s">
        <v>29</v>
      </c>
      <c r="AZ6" s="37" t="s">
        <v>28</v>
      </c>
      <c r="BA6" s="38" t="s">
        <v>29</v>
      </c>
    </row>
    <row r="7" spans="1:54" ht="20" customHeight="1" thickBot="1" x14ac:dyDescent="0.25">
      <c r="A7" s="31" t="s">
        <v>30</v>
      </c>
      <c r="B7" s="31" t="s">
        <v>31</v>
      </c>
      <c r="C7" s="42" t="s">
        <v>32</v>
      </c>
      <c r="D7" s="239"/>
      <c r="E7" s="43"/>
      <c r="F7" s="69"/>
      <c r="G7" s="239"/>
      <c r="H7" s="31"/>
      <c r="I7" s="44"/>
      <c r="J7" s="45"/>
      <c r="K7" s="46"/>
      <c r="L7" s="243"/>
      <c r="M7" s="38"/>
      <c r="N7" s="41"/>
      <c r="O7" s="38"/>
      <c r="P7" s="47"/>
      <c r="Q7" s="48"/>
      <c r="R7" s="37"/>
      <c r="S7" s="38"/>
      <c r="T7" s="37"/>
      <c r="U7" s="38"/>
      <c r="V7" s="49"/>
      <c r="W7" s="38"/>
      <c r="X7" s="37"/>
      <c r="Y7" s="38"/>
      <c r="Z7" s="37"/>
      <c r="AA7" s="38"/>
      <c r="AB7" s="39"/>
      <c r="AC7" s="38"/>
      <c r="AD7" s="37"/>
      <c r="AE7" s="38"/>
      <c r="AF7" s="37"/>
      <c r="AG7" s="38"/>
      <c r="AH7" s="37"/>
      <c r="AI7" s="38"/>
      <c r="AJ7" s="37"/>
      <c r="AK7" s="38"/>
      <c r="AL7" s="37"/>
      <c r="AM7" s="38"/>
      <c r="AN7" s="37"/>
      <c r="AO7" s="38"/>
      <c r="AP7" s="37"/>
      <c r="AQ7" s="38"/>
      <c r="AR7" s="39"/>
      <c r="AS7" s="38"/>
      <c r="AT7" s="37"/>
      <c r="AU7" s="38"/>
      <c r="AV7" s="37"/>
      <c r="AW7" s="38"/>
      <c r="AX7" s="47"/>
      <c r="AY7" s="38"/>
      <c r="AZ7" s="37"/>
      <c r="BA7" s="38"/>
    </row>
    <row r="8" spans="1:54" ht="20" customHeight="1" x14ac:dyDescent="0.2">
      <c r="A8" s="31"/>
      <c r="B8" s="31"/>
      <c r="C8" s="42"/>
      <c r="D8" s="239"/>
      <c r="E8" s="69"/>
      <c r="F8" s="69"/>
      <c r="G8" s="239"/>
      <c r="H8" s="31"/>
      <c r="I8" s="44"/>
      <c r="J8" s="45"/>
      <c r="K8" s="46"/>
      <c r="L8" s="243"/>
      <c r="M8" s="38"/>
      <c r="N8" s="41"/>
      <c r="O8" s="38"/>
      <c r="P8" s="47"/>
      <c r="Q8" s="48"/>
      <c r="R8" s="37"/>
      <c r="S8" s="38"/>
      <c r="T8" s="37"/>
      <c r="U8" s="38"/>
      <c r="V8" s="49"/>
      <c r="W8" s="38"/>
      <c r="X8" s="37"/>
      <c r="Y8" s="38"/>
      <c r="Z8" s="37"/>
      <c r="AA8" s="38"/>
      <c r="AB8" s="39"/>
      <c r="AC8" s="38"/>
      <c r="AD8" s="37"/>
      <c r="AE8" s="38"/>
      <c r="AF8" s="37"/>
      <c r="AG8" s="38"/>
      <c r="AH8" s="37"/>
      <c r="AI8" s="38"/>
      <c r="AJ8" s="37"/>
      <c r="AK8" s="38"/>
      <c r="AL8" s="37"/>
      <c r="AM8" s="38"/>
      <c r="AN8" s="37"/>
      <c r="AO8" s="38"/>
      <c r="AP8" s="37"/>
      <c r="AQ8" s="38"/>
      <c r="AR8" s="39"/>
      <c r="AS8" s="38"/>
      <c r="AT8" s="37"/>
      <c r="AU8" s="38"/>
      <c r="AV8" s="37"/>
      <c r="AW8" s="38"/>
      <c r="AX8" s="47"/>
      <c r="AY8" s="38"/>
      <c r="AZ8" s="37"/>
      <c r="BA8" s="38"/>
    </row>
    <row r="9" spans="1:54" ht="20" customHeight="1" x14ac:dyDescent="0.2">
      <c r="A9" s="31"/>
      <c r="B9" s="31"/>
      <c r="C9" s="42"/>
      <c r="D9" s="239"/>
      <c r="E9" s="69"/>
      <c r="F9" s="69"/>
      <c r="G9" s="239"/>
      <c r="H9" s="31"/>
      <c r="I9" s="44"/>
      <c r="J9" s="45"/>
      <c r="K9" s="46"/>
      <c r="L9" s="243"/>
      <c r="M9" s="38"/>
      <c r="N9" s="41"/>
      <c r="O9" s="38"/>
      <c r="P9" s="47"/>
      <c r="Q9" s="48"/>
      <c r="R9" s="37"/>
      <c r="S9" s="38"/>
      <c r="T9" s="37"/>
      <c r="U9" s="38"/>
      <c r="V9" s="49"/>
      <c r="W9" s="38"/>
      <c r="X9" s="37"/>
      <c r="Y9" s="38"/>
      <c r="Z9" s="37"/>
      <c r="AA9" s="38"/>
      <c r="AB9" s="39"/>
      <c r="AC9" s="38"/>
      <c r="AD9" s="37"/>
      <c r="AE9" s="38"/>
      <c r="AF9" s="37"/>
      <c r="AG9" s="38"/>
      <c r="AH9" s="37"/>
      <c r="AI9" s="38"/>
      <c r="AJ9" s="37"/>
      <c r="AK9" s="38"/>
      <c r="AL9" s="37"/>
      <c r="AM9" s="38"/>
      <c r="AN9" s="37"/>
      <c r="AO9" s="38"/>
      <c r="AP9" s="37"/>
      <c r="AQ9" s="38"/>
      <c r="AR9" s="39"/>
      <c r="AS9" s="38"/>
      <c r="AT9" s="37"/>
      <c r="AU9" s="38"/>
      <c r="AV9" s="37"/>
      <c r="AW9" s="38"/>
      <c r="AX9" s="47"/>
      <c r="AY9" s="38"/>
      <c r="AZ9" s="37"/>
      <c r="BA9" s="38"/>
    </row>
    <row r="10" spans="1:54" s="54" customFormat="1" ht="20" customHeight="1" thickBot="1" x14ac:dyDescent="0.25">
      <c r="A10" s="244"/>
      <c r="B10" s="244"/>
      <c r="C10" s="245"/>
      <c r="D10" s="246" t="s">
        <v>33</v>
      </c>
      <c r="E10" s="247" t="s">
        <v>34</v>
      </c>
      <c r="F10" s="247" t="s">
        <v>35</v>
      </c>
      <c r="G10" s="246" t="s">
        <v>36</v>
      </c>
      <c r="H10" s="244"/>
      <c r="I10" s="248"/>
      <c r="J10" s="249"/>
      <c r="K10" s="250"/>
      <c r="L10" s="251"/>
      <c r="M10" s="252"/>
      <c r="N10" s="253"/>
      <c r="O10" s="252"/>
      <c r="P10" s="254"/>
      <c r="Q10" s="255"/>
      <c r="R10" s="256"/>
      <c r="S10" s="252"/>
      <c r="T10" s="256"/>
      <c r="U10" s="252"/>
      <c r="V10" s="257"/>
      <c r="W10" s="252"/>
      <c r="X10" s="256"/>
      <c r="Y10" s="252"/>
      <c r="Z10" s="256"/>
      <c r="AA10" s="252"/>
      <c r="AB10" s="258"/>
      <c r="AC10" s="252"/>
      <c r="AD10" s="256"/>
      <c r="AE10" s="252"/>
      <c r="AF10" s="256"/>
      <c r="AG10" s="252"/>
      <c r="AH10" s="256"/>
      <c r="AI10" s="252"/>
      <c r="AJ10" s="256"/>
      <c r="AK10" s="252"/>
      <c r="AL10" s="256"/>
      <c r="AM10" s="252"/>
      <c r="AN10" s="256"/>
      <c r="AO10" s="252"/>
      <c r="AP10" s="256"/>
      <c r="AQ10" s="252"/>
      <c r="AR10" s="258"/>
      <c r="AS10" s="252"/>
      <c r="AT10" s="256"/>
      <c r="AU10" s="252"/>
      <c r="AV10" s="256"/>
      <c r="AW10" s="252"/>
      <c r="AX10" s="254"/>
      <c r="AY10" s="252"/>
      <c r="AZ10" s="256"/>
      <c r="BA10" s="252"/>
      <c r="BB10" s="53" t="s">
        <v>37</v>
      </c>
    </row>
    <row r="11" spans="1:54" ht="20" customHeight="1" x14ac:dyDescent="0.2">
      <c r="A11" s="259"/>
      <c r="B11" s="260"/>
      <c r="C11" s="261"/>
      <c r="D11" s="262" t="s">
        <v>38</v>
      </c>
      <c r="E11" s="263" t="s">
        <v>44</v>
      </c>
      <c r="F11" s="263" t="s">
        <v>45</v>
      </c>
      <c r="G11" s="262">
        <v>2008</v>
      </c>
      <c r="H11" s="264">
        <v>165</v>
      </c>
      <c r="I11" s="76">
        <v>107</v>
      </c>
      <c r="J11" s="77" t="s">
        <v>46</v>
      </c>
      <c r="K11" s="78"/>
      <c r="L11" s="83">
        <v>1</v>
      </c>
      <c r="M11" s="82">
        <f>IF((ISERROR((L11/$I11)*100)), "", IF(AND(NOT(ISERROR((L11/$I11)*100)),((L11/$I11)*100) &lt;&gt; 0), (L11/$I11)*100, ""))</f>
        <v>0.93457943925233633</v>
      </c>
      <c r="N11" s="83"/>
      <c r="O11" s="82" t="str">
        <f>IF((ISERROR((N11/$I11)*100)), "", IF(AND(NOT(ISERROR((N11/$I11)*100)),((N11/$I11)*100) &lt;&gt; 0), (N11/$I11)*100, ""))</f>
        <v/>
      </c>
      <c r="P11" s="81"/>
      <c r="Q11" s="82" t="str">
        <f>IF((ISERROR((P11/$I11)*100)), "", IF(AND(NOT(ISERROR((P11/$I11)*100)),((P11/$I11)*100) &lt;&gt; 0), (P11/$I11)*100, ""))</f>
        <v/>
      </c>
      <c r="R11" s="81">
        <v>1</v>
      </c>
      <c r="S11" s="82">
        <f>IF((ISERROR((R11/$I11)*100)), "", IF(AND(NOT(ISERROR((R11/$I11)*100)),((R11/$I11)*100) &lt;&gt; 0), (R11/$I11)*100, ""))</f>
        <v>0.93457943925233633</v>
      </c>
      <c r="T11" s="81"/>
      <c r="U11" s="82" t="str">
        <f>IF((ISERROR((T11/$I11)*100)), "", IF(AND(NOT(ISERROR((T11/$I11)*100)),((T11/$I11)*100) &lt;&gt; 0), (T11/$I11)*100, ""))</f>
        <v/>
      </c>
      <c r="V11" s="81"/>
      <c r="W11" s="82" t="str">
        <f>IF((ISERROR((V11/$I11)*100)), "", IF(AND(NOT(ISERROR((V11/$I11)*100)),((V11/$I11)*100) &lt;&gt; 0), (V11/$I11)*100, ""))</f>
        <v/>
      </c>
      <c r="X11" s="81"/>
      <c r="Y11" s="82" t="str">
        <f>IF((ISERROR((X11/$I11)*100)), "", IF(AND(NOT(ISERROR((X11/$I11)*100)),((X11/$I11)*100) &lt;&gt; 0), (X11/$I11)*100, ""))</f>
        <v/>
      </c>
      <c r="Z11" s="81">
        <v>1</v>
      </c>
      <c r="AA11" s="82">
        <f>IF((ISERROR((Z11/$I11)*100)), "", IF(AND(NOT(ISERROR((Z11/$I11)*100)),((Z11/$I11)*100) &lt;&gt; 0), (Z11/$I11)*100, ""))</f>
        <v>0.93457943925233633</v>
      </c>
      <c r="AB11" s="81"/>
      <c r="AC11" s="82" t="str">
        <f>IF((ISERROR((AB11/$I11)*100)), "", IF(AND(NOT(ISERROR((AB11/$I11)*100)),((AB11/$I11)*100) &lt;&gt; 0), (AB11/$I11)*100, ""))</f>
        <v/>
      </c>
      <c r="AD11" s="81"/>
      <c r="AE11" s="82" t="str">
        <f>IF((ISERROR((AD11/$I11)*100)), "", IF(AND(NOT(ISERROR((AD11/$I11)*100)),((AD11/$I11)*100) &lt;&gt; 0), (AD11/$I11)*100, ""))</f>
        <v/>
      </c>
      <c r="AF11" s="81"/>
      <c r="AG11" s="82" t="str">
        <f>IF((ISERROR((AF11/$I11)*100)), "", IF(AND(NOT(ISERROR((AF11/$I11)*100)),((AF11/$I11)*100) &lt;&gt; 0), (AF11/$I11)*100, ""))</f>
        <v/>
      </c>
      <c r="AH11" s="81"/>
      <c r="AI11" s="82" t="str">
        <f>IF((ISERROR((AH11/$I11)*100)), "", IF(AND(NOT(ISERROR((AH11/$I11)*100)),((AH11/$I11)*100) &lt;&gt; 0), (AH11/$I11)*100, ""))</f>
        <v/>
      </c>
      <c r="AJ11" s="81"/>
      <c r="AK11" s="82" t="str">
        <f>IF((ISERROR((AJ11/$I11)*100)), "", IF(AND(NOT(ISERROR((AJ11/$I11)*100)),((AJ11/$I11)*100) &lt;&gt; 0), (AJ11/$I11)*100, ""))</f>
        <v/>
      </c>
      <c r="AL11" s="81"/>
      <c r="AM11" s="82" t="str">
        <f>IF((ISERROR((AL11/$I11)*100)), "", IF(AND(NOT(ISERROR((AL11/$I11)*100)),((AL11/$I11)*100) &lt;&gt; 0), (AL11/$I11)*100, ""))</f>
        <v/>
      </c>
      <c r="AN11" s="81"/>
      <c r="AO11" s="82" t="str">
        <f>IF((ISERROR((AN11/$I11)*100)), "", IF(AND(NOT(ISERROR((AN11/$I11)*100)),((AN11/$I11)*100) &lt;&gt; 0), (AN11/$I11)*100, ""))</f>
        <v/>
      </c>
      <c r="AP11" s="81"/>
      <c r="AQ11" s="82" t="str">
        <f>IF((ISERROR((AP11/$I11)*100)), "", IF(AND(NOT(ISERROR((AP11/$I11)*100)),((AP11/$I11)*100) &lt;&gt; 0), (AP11/$I11)*100, ""))</f>
        <v/>
      </c>
      <c r="AR11" s="81"/>
      <c r="AS11" s="82" t="str">
        <f>IF((ISERROR((AR11/$I11)*100)), "", IF(AND(NOT(ISERROR((AR11/$I11)*100)),((AR11/$I11)*100) &lt;&gt; 0), (AR11/$I11)*100, ""))</f>
        <v/>
      </c>
      <c r="AT11" s="81"/>
      <c r="AU11" s="82" t="str">
        <f>IF((ISERROR((AT11/$I11)*100)), "", IF(AND(NOT(ISERROR((AT11/$I11)*100)),((AT11/$I11)*100) &lt;&gt; 0), (AT11/$I11)*100, ""))</f>
        <v/>
      </c>
      <c r="AV11" s="81"/>
      <c r="AW11" s="82" t="str">
        <f>IF((ISERROR((AV11/$I11)*100)), "", IF(AND(NOT(ISERROR((AV11/$I11)*100)),((AV11/$I11)*100) &lt;&gt; 0), (AV11/$I11)*100, ""))</f>
        <v/>
      </c>
      <c r="AX11" s="81"/>
      <c r="AY11" s="82" t="str">
        <f>IF((ISERROR((AX11/$I11)*100)), "", IF(AND(NOT(ISERROR((AX11/$I11)*100)),((AX11/$I11)*100) &lt;&gt; 0), (AX11/$I11)*100, ""))</f>
        <v/>
      </c>
      <c r="AZ11" s="81"/>
      <c r="BA11" s="82" t="str">
        <f>IF((ISERROR((AZ11/$I11)*100)), "", IF(AND(NOT(ISERROR((AZ11/$I11)*100)),((AZ11/$I11)*100) &lt;&gt; 0), (AZ11/$I11)*100, ""))</f>
        <v/>
      </c>
      <c r="BB11" s="1" t="s">
        <v>47</v>
      </c>
    </row>
    <row r="12" spans="1:54" ht="20" customHeight="1" x14ac:dyDescent="0.2">
      <c r="A12" s="179"/>
      <c r="B12" s="71"/>
      <c r="C12" s="72"/>
      <c r="D12" s="73" t="s">
        <v>38</v>
      </c>
      <c r="E12" s="74" t="s">
        <v>525</v>
      </c>
      <c r="F12" s="74" t="s">
        <v>526</v>
      </c>
      <c r="G12" s="73">
        <v>2012</v>
      </c>
      <c r="H12" s="86"/>
      <c r="I12" s="87">
        <v>70</v>
      </c>
      <c r="J12" s="88" t="s">
        <v>57</v>
      </c>
      <c r="K12" s="89" t="s">
        <v>58</v>
      </c>
      <c r="L12" s="90">
        <v>101</v>
      </c>
      <c r="M12" s="80">
        <f>IF((ISERROR((L12/$I12)*100)), "", IF(AND(NOT(ISERROR((L12/$I12)*100)),((L12/$I12)*100) &lt;&gt; 0), (L12/$I12)*100, ""))</f>
        <v>144.28571428571428</v>
      </c>
      <c r="N12" s="90">
        <v>31</v>
      </c>
      <c r="O12" s="80">
        <f>IF((ISERROR((N12/$I12)*100)), "", IF(AND(NOT(ISERROR((N12/$I12)*100)),((N12/$I12)*100) &lt;&gt; 0), (N12/$I12)*100, ""))</f>
        <v>44.285714285714285</v>
      </c>
      <c r="P12" s="79">
        <v>10</v>
      </c>
      <c r="Q12" s="80">
        <f>IF((ISERROR((P12/$I12)*100)), "", IF(AND(NOT(ISERROR((P12/$I12)*100)),((P12/$I12)*100) &lt;&gt; 0), (P12/$I12)*100, ""))</f>
        <v>14.285714285714285</v>
      </c>
      <c r="R12" s="79">
        <v>9</v>
      </c>
      <c r="S12" s="80">
        <f>IF((ISERROR((R12/$I12)*100)), "", IF(AND(NOT(ISERROR((R12/$I12)*100)),((R12/$I12)*100) &lt;&gt; 0), (R12/$I12)*100, ""))</f>
        <v>12.857142857142856</v>
      </c>
      <c r="T12" s="79">
        <v>1</v>
      </c>
      <c r="U12" s="80">
        <f>IF((ISERROR((T12/$I12)*100)), "", IF(AND(NOT(ISERROR((T12/$I12)*100)),((T12/$I12)*100) &lt;&gt; 0), (T12/$I12)*100, ""))</f>
        <v>1.4285714285714286</v>
      </c>
      <c r="V12" s="79">
        <v>8</v>
      </c>
      <c r="W12" s="80">
        <f>IF((ISERROR((V12/$I12)*100)), "", IF(AND(NOT(ISERROR((V12/$I12)*100)),((V12/$I12)*100) &lt;&gt; 0), (V12/$I12)*100, ""))</f>
        <v>11.428571428571429</v>
      </c>
      <c r="X12" s="79">
        <v>3</v>
      </c>
      <c r="Y12" s="80">
        <f>IF((ISERROR((X12/$I12)*100)), "", IF(AND(NOT(ISERROR((X12/$I12)*100)),((X12/$I12)*100) &lt;&gt; 0), (X12/$I12)*100, ""))</f>
        <v>4.2857142857142856</v>
      </c>
      <c r="Z12" s="79"/>
      <c r="AA12" s="80"/>
      <c r="AB12" s="79"/>
      <c r="AC12" s="80"/>
      <c r="AD12" s="79"/>
      <c r="AE12" s="80"/>
      <c r="AF12" s="79"/>
      <c r="AG12" s="80"/>
      <c r="AH12" s="79"/>
      <c r="AI12" s="80"/>
      <c r="AJ12" s="79"/>
      <c r="AK12" s="80"/>
      <c r="AL12" s="79"/>
      <c r="AM12" s="80"/>
      <c r="AN12" s="79"/>
      <c r="AO12" s="80"/>
      <c r="AP12" s="79"/>
      <c r="AQ12" s="80"/>
      <c r="AR12" s="79"/>
      <c r="AS12" s="80"/>
      <c r="AT12" s="79"/>
      <c r="AU12" s="80"/>
      <c r="AV12" s="79"/>
      <c r="AW12" s="80"/>
      <c r="AX12" s="79"/>
      <c r="AY12" s="80"/>
      <c r="AZ12" s="79"/>
      <c r="BA12" s="80"/>
    </row>
    <row r="13" spans="1:54" customFormat="1" ht="20" customHeight="1" x14ac:dyDescent="0.2">
      <c r="A13" s="178"/>
      <c r="B13" s="71"/>
      <c r="C13" s="85"/>
      <c r="D13" s="73" t="s">
        <v>38</v>
      </c>
      <c r="E13" s="74" t="s">
        <v>117</v>
      </c>
      <c r="F13" s="74" t="s">
        <v>118</v>
      </c>
      <c r="G13" s="73">
        <v>2012</v>
      </c>
      <c r="H13" s="75"/>
      <c r="I13" s="87">
        <v>80</v>
      </c>
      <c r="J13" s="88" t="s">
        <v>75</v>
      </c>
      <c r="K13" s="89" t="s">
        <v>58</v>
      </c>
      <c r="L13" s="90"/>
      <c r="M13" s="80" t="str">
        <f>IF((ISERROR((L13/$I13)*100)), "", IF(AND(NOT(ISERROR((L13/$I13)*100)),((L13/$I13)*100) &lt;&gt; 0), (L13/$I13)*100, ""))</f>
        <v/>
      </c>
      <c r="N13" s="90"/>
      <c r="O13" s="80" t="str">
        <f>IF((ISERROR((N13/$I13)*100)), "", IF(AND(NOT(ISERROR((N13/$I13)*100)),((N13/$I13)*100) &lt;&gt; 0), (N13/$I13)*100, ""))</f>
        <v/>
      </c>
      <c r="P13" s="79"/>
      <c r="Q13" s="80" t="str">
        <f>IF((ISERROR((P13/$I13)*100)), "", IF(AND(NOT(ISERROR((P13/$I13)*100)),((P13/$I13)*100) &lt;&gt; 0), (P13/$I13)*100, ""))</f>
        <v/>
      </c>
      <c r="R13" s="79"/>
      <c r="S13" s="80" t="str">
        <f>IF((ISERROR((R13/$I13)*100)), "", IF(AND(NOT(ISERROR((R13/$I13)*100)),((R13/$I13)*100) &lt;&gt; 0), (R13/$I13)*100, ""))</f>
        <v/>
      </c>
      <c r="T13" s="79"/>
      <c r="U13" s="80" t="str">
        <f>IF((ISERROR((T13/$I13)*100)), "", IF(AND(NOT(ISERROR((T13/$I13)*100)),((T13/$I13)*100) &lt;&gt; 0), (T13/$I13)*100, ""))</f>
        <v/>
      </c>
      <c r="V13" s="79"/>
      <c r="W13" s="80" t="str">
        <f>IF((ISERROR((V13/$I13)*100)), "", IF(AND(NOT(ISERROR((V13/$I13)*100)),((V13/$I13)*100) &lt;&gt; 0), (V13/$I13)*100, ""))</f>
        <v/>
      </c>
      <c r="X13" s="79"/>
      <c r="Y13" s="80" t="str">
        <f>IF((ISERROR((X13/$I13)*100)), "", IF(AND(NOT(ISERROR((X13/$I13)*100)),((X13/$I13)*100) &lt;&gt; 0), (X13/$I13)*100, ""))</f>
        <v/>
      </c>
      <c r="Z13" s="79"/>
      <c r="AA13" s="80" t="str">
        <f>IF((ISERROR((Z13/$I13)*100)), "", IF(AND(NOT(ISERROR((Z13/$I13)*100)),((Z13/$I13)*100) &lt;&gt; 0), (Z13/$I13)*100, ""))</f>
        <v/>
      </c>
      <c r="AB13" s="79"/>
      <c r="AC13" s="80" t="str">
        <f>IF((ISERROR((AB13/$I13)*100)), "", IF(AND(NOT(ISERROR((AB13/$I13)*100)),((AB13/$I13)*100) &lt;&gt; 0), (AB13/$I13)*100, ""))</f>
        <v/>
      </c>
      <c r="AD13" s="79"/>
      <c r="AE13" s="80" t="str">
        <f>IF((ISERROR((AD13/$I13)*100)), "", IF(AND(NOT(ISERROR((AD13/$I13)*100)),((AD13/$I13)*100) &lt;&gt; 0), (AD13/$I13)*100, ""))</f>
        <v/>
      </c>
      <c r="AF13" s="79"/>
      <c r="AG13" s="80" t="str">
        <f>IF((ISERROR((AF13/$I13)*100)), "", IF(AND(NOT(ISERROR((AF13/$I13)*100)),((AF13/$I13)*100) &lt;&gt; 0), (AF13/$I13)*100, ""))</f>
        <v/>
      </c>
      <c r="AH13" s="79"/>
      <c r="AI13" s="80" t="str">
        <f>IF((ISERROR((AH13/$I13)*100)), "", IF(AND(NOT(ISERROR((AH13/$I13)*100)),((AH13/$I13)*100) &lt;&gt; 0), (AH13/$I13)*100, ""))</f>
        <v/>
      </c>
      <c r="AJ13" s="79"/>
      <c r="AK13" s="80" t="str">
        <f>IF((ISERROR((AJ13/$I13)*100)), "", IF(AND(NOT(ISERROR((AJ13/$I13)*100)),((AJ13/$I13)*100) &lt;&gt; 0), (AJ13/$I13)*100, ""))</f>
        <v/>
      </c>
      <c r="AL13" s="79"/>
      <c r="AM13" s="80" t="str">
        <f>IF((ISERROR((AL13/$I13)*100)), "", IF(AND(NOT(ISERROR((AL13/$I13)*100)),((AL13/$I13)*100) &lt;&gt; 0), (AL13/$I13)*100, ""))</f>
        <v/>
      </c>
      <c r="AN13" s="79"/>
      <c r="AO13" s="80" t="str">
        <f>IF((ISERROR((AN13/$I13)*100)), "", IF(AND(NOT(ISERROR((AN13/$I13)*100)),((AN13/$I13)*100) &lt;&gt; 0), (AN13/$I13)*100, ""))</f>
        <v/>
      </c>
      <c r="AP13" s="79"/>
      <c r="AQ13" s="80" t="str">
        <f>IF((ISERROR((AP13/$I13)*100)), "", IF(AND(NOT(ISERROR((AP13/$I13)*100)),((AP13/$I13)*100) &lt;&gt; 0), (AP13/$I13)*100, ""))</f>
        <v/>
      </c>
      <c r="AR13" s="79"/>
      <c r="AS13" s="80" t="str">
        <f>IF((ISERROR((AR13/$I13)*100)), "", IF(AND(NOT(ISERROR((AR13/$I13)*100)),((AR13/$I13)*100) &lt;&gt; 0), (AR13/$I13)*100, ""))</f>
        <v/>
      </c>
      <c r="AT13" s="79"/>
      <c r="AU13" s="80" t="str">
        <f>IF((ISERROR((AT13/$I13)*100)), "", IF(AND(NOT(ISERROR((AT13/$I13)*100)),((AT13/$I13)*100) &lt;&gt; 0), (AT13/$I13)*100, ""))</f>
        <v/>
      </c>
      <c r="AV13" s="79"/>
      <c r="AW13" s="80" t="str">
        <f>IF((ISERROR((AV13/$I13)*100)), "", IF(AND(NOT(ISERROR((AV13/$I13)*100)),((AV13/$I13)*100) &lt;&gt; 0), (AV13/$I13)*100, ""))</f>
        <v/>
      </c>
      <c r="AX13" s="79"/>
      <c r="AY13" s="80" t="str">
        <f>IF((ISERROR((AX13/$I13)*100)), "", IF(AND(NOT(ISERROR((AX13/$I13)*100)),((AX13/$I13)*100) &lt;&gt; 0), (AX13/$I13)*100, ""))</f>
        <v/>
      </c>
      <c r="AZ13" s="79"/>
      <c r="BA13" s="80" t="str">
        <f>IF((ISERROR((AZ13/$I13)*100)), "", IF(AND(NOT(ISERROR((AZ13/$I13)*100)),((AZ13/$I13)*100) &lt;&gt; 0), (AZ13/$I13)*100, ""))</f>
        <v/>
      </c>
      <c r="BB13" s="1" t="s">
        <v>51</v>
      </c>
    </row>
    <row r="14" spans="1:54" customFormat="1" ht="20" customHeight="1" x14ac:dyDescent="0.2">
      <c r="A14" s="178"/>
      <c r="B14" s="84"/>
      <c r="C14" s="100"/>
      <c r="D14" s="73" t="s">
        <v>38</v>
      </c>
      <c r="E14" s="74" t="s">
        <v>123</v>
      </c>
      <c r="F14" s="74" t="s">
        <v>124</v>
      </c>
      <c r="G14" s="73">
        <v>1998</v>
      </c>
      <c r="H14" s="75">
        <v>96</v>
      </c>
      <c r="I14" s="87">
        <v>61</v>
      </c>
      <c r="J14" s="88" t="s">
        <v>90</v>
      </c>
      <c r="K14" s="89" t="s">
        <v>125</v>
      </c>
      <c r="L14" s="90"/>
      <c r="M14" s="80" t="str">
        <f>IF((ISERROR((L14/$I14)*100)), "", IF(AND(NOT(ISERROR((L14/$I14)*100)),((L14/$I14)*100) &lt;&gt; 0), (L14/$I14)*100, ""))</f>
        <v/>
      </c>
      <c r="N14" s="90"/>
      <c r="O14" s="80" t="str">
        <f>IF((ISERROR((N14/$I14)*100)), "", IF(AND(NOT(ISERROR((N14/$I14)*100)),((N14/$I14)*100) &lt;&gt; 0), (N14/$I14)*100, ""))</f>
        <v/>
      </c>
      <c r="P14" s="79"/>
      <c r="Q14" s="80" t="str">
        <f>IF((ISERROR((P14/$I14)*100)), "", IF(AND(NOT(ISERROR((P14/$I14)*100)),((P14/$I14)*100) &lt;&gt; 0), (P14/$I14)*100, ""))</f>
        <v/>
      </c>
      <c r="R14" s="79"/>
      <c r="S14" s="80" t="str">
        <f>IF((ISERROR((R14/$I14)*100)), "", IF(AND(NOT(ISERROR((R14/$I14)*100)),((R14/$I14)*100) &lt;&gt; 0), (R14/$I14)*100, ""))</f>
        <v/>
      </c>
      <c r="T14" s="79"/>
      <c r="U14" s="80" t="str">
        <f>IF((ISERROR((T14/$I14)*100)), "", IF(AND(NOT(ISERROR((T14/$I14)*100)),((T14/$I14)*100) &lt;&gt; 0), (T14/$I14)*100, ""))</f>
        <v/>
      </c>
      <c r="V14" s="79"/>
      <c r="W14" s="80" t="str">
        <f>IF((ISERROR((V14/$I14)*100)), "", IF(AND(NOT(ISERROR((V14/$I14)*100)),((V14/$I14)*100) &lt;&gt; 0), (V14/$I14)*100, ""))</f>
        <v/>
      </c>
      <c r="X14" s="79"/>
      <c r="Y14" s="80" t="str">
        <f>IF((ISERROR((X14/$I14)*100)), "", IF(AND(NOT(ISERROR((X14/$I14)*100)),((X14/$I14)*100) &lt;&gt; 0), (X14/$I14)*100, ""))</f>
        <v/>
      </c>
      <c r="Z14" s="79"/>
      <c r="AA14" s="80" t="str">
        <f>IF((ISERROR((Z14/$I14)*100)), "", IF(AND(NOT(ISERROR((Z14/$I14)*100)),((Z14/$I14)*100) &lt;&gt; 0), (Z14/$I14)*100, ""))</f>
        <v/>
      </c>
      <c r="AB14" s="79"/>
      <c r="AC14" s="80" t="str">
        <f>IF((ISERROR((AB14/$I14)*100)), "", IF(AND(NOT(ISERROR((AB14/$I14)*100)),((AB14/$I14)*100) &lt;&gt; 0), (AB14/$I14)*100, ""))</f>
        <v/>
      </c>
      <c r="AD14" s="79"/>
      <c r="AE14" s="80" t="str">
        <f>IF((ISERROR((AD14/$I14)*100)), "", IF(AND(NOT(ISERROR((AD14/$I14)*100)),((AD14/$I14)*100) &lt;&gt; 0), (AD14/$I14)*100, ""))</f>
        <v/>
      </c>
      <c r="AF14" s="79"/>
      <c r="AG14" s="80" t="str">
        <f>IF((ISERROR((AF14/$I14)*100)), "", IF(AND(NOT(ISERROR((AF14/$I14)*100)),((AF14/$I14)*100) &lt;&gt; 0), (AF14/$I14)*100, ""))</f>
        <v/>
      </c>
      <c r="AH14" s="79"/>
      <c r="AI14" s="80" t="str">
        <f>IF((ISERROR((AH14/$I14)*100)), "", IF(AND(NOT(ISERROR((AH14/$I14)*100)),((AH14/$I14)*100) &lt;&gt; 0), (AH14/$I14)*100, ""))</f>
        <v/>
      </c>
      <c r="AJ14" s="79"/>
      <c r="AK14" s="80" t="str">
        <f>IF((ISERROR((AJ14/$I14)*100)), "", IF(AND(NOT(ISERROR((AJ14/$I14)*100)),((AJ14/$I14)*100) &lt;&gt; 0), (AJ14/$I14)*100, ""))</f>
        <v/>
      </c>
      <c r="AL14" s="79"/>
      <c r="AM14" s="80" t="str">
        <f>IF((ISERROR((AL14/$I14)*100)), "", IF(AND(NOT(ISERROR((AL14/$I14)*100)),((AL14/$I14)*100) &lt;&gt; 0), (AL14/$I14)*100, ""))</f>
        <v/>
      </c>
      <c r="AN14" s="79"/>
      <c r="AO14" s="80" t="str">
        <f>IF((ISERROR((AN14/$I14)*100)), "", IF(AND(NOT(ISERROR((AN14/$I14)*100)),((AN14/$I14)*100) &lt;&gt; 0), (AN14/$I14)*100, ""))</f>
        <v/>
      </c>
      <c r="AP14" s="79"/>
      <c r="AQ14" s="80" t="str">
        <f>IF((ISERROR((AP14/$I14)*100)), "", IF(AND(NOT(ISERROR((AP14/$I14)*100)),((AP14/$I14)*100) &lt;&gt; 0), (AP14/$I14)*100, ""))</f>
        <v/>
      </c>
      <c r="AR14" s="79"/>
      <c r="AS14" s="80" t="str">
        <f>IF((ISERROR((AR14/$I14)*100)), "", IF(AND(NOT(ISERROR((AR14/$I14)*100)),((AR14/$I14)*100) &lt;&gt; 0), (AR14/$I14)*100, ""))</f>
        <v/>
      </c>
      <c r="AT14" s="79"/>
      <c r="AU14" s="80" t="str">
        <f>IF((ISERROR((AT14/$I14)*100)), "", IF(AND(NOT(ISERROR((AT14/$I14)*100)),((AT14/$I14)*100) &lt;&gt; 0), (AT14/$I14)*100, ""))</f>
        <v/>
      </c>
      <c r="AV14" s="79"/>
      <c r="AW14" s="80" t="str">
        <f>IF((ISERROR((AV14/$I14)*100)), "", IF(AND(NOT(ISERROR((AV14/$I14)*100)),((AV14/$I14)*100) &lt;&gt; 0), (AV14/$I14)*100, ""))</f>
        <v/>
      </c>
      <c r="AX14" s="79"/>
      <c r="AY14" s="80" t="str">
        <f>IF((ISERROR((AX14/$I14)*100)), "", IF(AND(NOT(ISERROR((AX14/$I14)*100)),((AX14/$I14)*100) &lt;&gt; 0), (AX14/$I14)*100, ""))</f>
        <v/>
      </c>
      <c r="AZ14" s="79"/>
      <c r="BA14" s="80" t="str">
        <f>IF((ISERROR((AZ14/$I14)*100)), "", IF(AND(NOT(ISERROR((AZ14/$I14)*100)),((AZ14/$I14)*100) &lt;&gt; 0), (AZ14/$I14)*100, ""))</f>
        <v/>
      </c>
      <c r="BB14" s="1" t="s">
        <v>59</v>
      </c>
    </row>
    <row r="15" spans="1:54" customFormat="1" ht="20" customHeight="1" x14ac:dyDescent="0.2">
      <c r="A15" s="184"/>
      <c r="B15" s="84"/>
      <c r="C15" s="73"/>
      <c r="D15" s="73" t="s">
        <v>38</v>
      </c>
      <c r="E15" s="74" t="s">
        <v>137</v>
      </c>
      <c r="F15" s="74" t="s">
        <v>138</v>
      </c>
      <c r="G15" s="73">
        <v>2011</v>
      </c>
      <c r="H15" s="75"/>
      <c r="I15" s="265">
        <v>80</v>
      </c>
      <c r="J15" s="266" t="s">
        <v>139</v>
      </c>
      <c r="K15" s="89" t="s">
        <v>140</v>
      </c>
      <c r="L15" s="90"/>
      <c r="M15" s="80"/>
      <c r="N15" s="90"/>
      <c r="O15" s="80"/>
      <c r="P15" s="79"/>
      <c r="Q15" s="80"/>
      <c r="R15" s="79"/>
      <c r="S15" s="80"/>
      <c r="T15" s="79"/>
      <c r="U15" s="80"/>
      <c r="V15" s="79"/>
      <c r="W15" s="80"/>
      <c r="X15" s="79"/>
      <c r="Y15" s="80"/>
      <c r="Z15" s="79"/>
      <c r="AA15" s="80"/>
      <c r="AB15" s="79"/>
      <c r="AC15" s="80"/>
      <c r="AD15" s="79"/>
      <c r="AE15" s="80"/>
      <c r="AF15" s="79"/>
      <c r="AG15" s="80"/>
      <c r="AH15" s="79"/>
      <c r="AI15" s="80"/>
      <c r="AJ15" s="79"/>
      <c r="AK15" s="80"/>
      <c r="AL15" s="79"/>
      <c r="AM15" s="80"/>
      <c r="AN15" s="79"/>
      <c r="AO15" s="80"/>
      <c r="AP15" s="79"/>
      <c r="AQ15" s="80"/>
      <c r="AR15" s="79"/>
      <c r="AS15" s="80"/>
      <c r="AT15" s="79"/>
      <c r="AU15" s="80"/>
      <c r="AV15" s="79"/>
      <c r="AW15" s="80"/>
      <c r="AX15" s="79"/>
      <c r="AY15" s="80"/>
      <c r="AZ15" s="79"/>
      <c r="BA15" s="80"/>
      <c r="BB15" s="1"/>
    </row>
    <row r="16" spans="1:54" ht="20" customHeight="1" x14ac:dyDescent="0.2">
      <c r="A16" s="178"/>
      <c r="B16" s="71"/>
      <c r="C16" s="72"/>
      <c r="D16" s="73" t="s">
        <v>38</v>
      </c>
      <c r="E16" s="74" t="s">
        <v>222</v>
      </c>
      <c r="F16" s="74" t="s">
        <v>223</v>
      </c>
      <c r="G16" s="73">
        <v>2012</v>
      </c>
      <c r="H16" s="75">
        <v>83</v>
      </c>
      <c r="I16" s="87">
        <v>70</v>
      </c>
      <c r="J16" s="88" t="s">
        <v>57</v>
      </c>
      <c r="K16" s="89" t="s">
        <v>58</v>
      </c>
      <c r="L16" s="90">
        <v>31</v>
      </c>
      <c r="M16" s="80">
        <f>IF((ISERROR((L16/$I16)*100)), "", IF(AND(NOT(ISERROR((L16/$I16)*100)),((L16/$I16)*100) &lt;&gt; 0), (L16/$I16)*100, ""))</f>
        <v>44.285714285714285</v>
      </c>
      <c r="N16" s="90">
        <v>1</v>
      </c>
      <c r="O16" s="80">
        <f>IF((ISERROR((N16/$I16)*100)), "", IF(AND(NOT(ISERROR((N16/$I16)*100)),((N16/$I16)*100) &lt;&gt; 0), (N16/$I16)*100, ""))</f>
        <v>1.4285714285714286</v>
      </c>
      <c r="P16" s="79">
        <v>10</v>
      </c>
      <c r="Q16" s="80">
        <f>IF((ISERROR((P16/$I16)*100)), "", IF(AND(NOT(ISERROR((P16/$I16)*100)),((P16/$I16)*100) &lt;&gt; 0), (P16/$I16)*100, ""))</f>
        <v>14.285714285714285</v>
      </c>
      <c r="R16" s="79">
        <v>9</v>
      </c>
      <c r="S16" s="80">
        <f>IF((ISERROR((R16/$I16)*100)), "", IF(AND(NOT(ISERROR((R16/$I16)*100)),((R16/$I16)*100) &lt;&gt; 0), (R16/$I16)*100, ""))</f>
        <v>12.857142857142856</v>
      </c>
      <c r="T16" s="79">
        <v>1</v>
      </c>
      <c r="U16" s="80">
        <f>IF((ISERROR((T16/$I16)*100)), "", IF(AND(NOT(ISERROR((T16/$I16)*100)),((T16/$I16)*100) &lt;&gt; 0), (T16/$I16)*100, ""))</f>
        <v>1.4285714285714286</v>
      </c>
      <c r="V16" s="79">
        <v>8</v>
      </c>
      <c r="W16" s="80">
        <f>IF((ISERROR((V16/$I16)*100)), "", IF(AND(NOT(ISERROR((V16/$I16)*100)),((V16/$I16)*100) &lt;&gt; 0), (V16/$I16)*100, ""))</f>
        <v>11.428571428571429</v>
      </c>
      <c r="X16" s="79">
        <v>3</v>
      </c>
      <c r="Y16" s="80">
        <f>IF((ISERROR((X16/$I16)*100)), "", IF(AND(NOT(ISERROR((X16/$I16)*100)),((X16/$I16)*100) &lt;&gt; 0), (X16/$I16)*100, ""))</f>
        <v>4.2857142857142856</v>
      </c>
      <c r="Z16" s="79"/>
      <c r="AA16" s="80" t="str">
        <f>IF((ISERROR((Z16/$I16)*100)), "", IF(AND(NOT(ISERROR((Z16/$I16)*100)),((Z16/$I16)*100) &lt;&gt; 0), (Z16/$I16)*100, ""))</f>
        <v/>
      </c>
      <c r="AB16" s="79"/>
      <c r="AC16" s="80" t="str">
        <f>IF((ISERROR((AB16/$I16)*100)), "", IF(AND(NOT(ISERROR((AB16/$I16)*100)),((AB16/$I16)*100) &lt;&gt; 0), (AB16/$I16)*100, ""))</f>
        <v/>
      </c>
      <c r="AD16" s="79"/>
      <c r="AE16" s="80" t="str">
        <f>IF((ISERROR((AD16/$I16)*100)), "", IF(AND(NOT(ISERROR((AD16/$I16)*100)),((AD16/$I16)*100) &lt;&gt; 0), (AD16/$I16)*100, ""))</f>
        <v/>
      </c>
      <c r="AF16" s="79"/>
      <c r="AG16" s="80" t="str">
        <f>IF((ISERROR((AF16/$I16)*100)), "", IF(AND(NOT(ISERROR((AF16/$I16)*100)),((AF16/$I16)*100) &lt;&gt; 0), (AF16/$I16)*100, ""))</f>
        <v/>
      </c>
      <c r="AH16" s="79"/>
      <c r="AI16" s="80" t="str">
        <f>IF((ISERROR((AH16/$I16)*100)), "", IF(AND(NOT(ISERROR((AH16/$I16)*100)),((AH16/$I16)*100) &lt;&gt; 0), (AH16/$I16)*100, ""))</f>
        <v/>
      </c>
      <c r="AJ16" s="79"/>
      <c r="AK16" s="80" t="str">
        <f>IF((ISERROR((AJ16/$I16)*100)), "", IF(AND(NOT(ISERROR((AJ16/$I16)*100)),((AJ16/$I16)*100) &lt;&gt; 0), (AJ16/$I16)*100, ""))</f>
        <v/>
      </c>
      <c r="AL16" s="79"/>
      <c r="AM16" s="80" t="str">
        <f>IF((ISERROR((AL16/$I16)*100)), "", IF(AND(NOT(ISERROR((AL16/$I16)*100)),((AL16/$I16)*100) &lt;&gt; 0), (AL16/$I16)*100, ""))</f>
        <v/>
      </c>
      <c r="AN16" s="79"/>
      <c r="AO16" s="80" t="str">
        <f>IF((ISERROR((AN16/$I16)*100)), "", IF(AND(NOT(ISERROR((AN16/$I16)*100)),((AN16/$I16)*100) &lt;&gt; 0), (AN16/$I16)*100, ""))</f>
        <v/>
      </c>
      <c r="AP16" s="79"/>
      <c r="AQ16" s="80" t="str">
        <f>IF((ISERROR((AP16/$I16)*100)), "", IF(AND(NOT(ISERROR((AP16/$I16)*100)),((AP16/$I16)*100) &lt;&gt; 0), (AP16/$I16)*100, ""))</f>
        <v/>
      </c>
      <c r="AR16" s="79"/>
      <c r="AS16" s="80" t="str">
        <f>IF((ISERROR((AR16/$I16)*100)), "", IF(AND(NOT(ISERROR((AR16/$I16)*100)),((AR16/$I16)*100) &lt;&gt; 0), (AR16/$I16)*100, ""))</f>
        <v/>
      </c>
      <c r="AT16" s="79"/>
      <c r="AU16" s="80" t="str">
        <f>IF((ISERROR((AT16/$I16)*100)), "", IF(AND(NOT(ISERROR((AT16/$I16)*100)),((AT16/$I16)*100) &lt;&gt; 0), (AT16/$I16)*100, ""))</f>
        <v/>
      </c>
      <c r="AV16" s="79"/>
      <c r="AW16" s="80" t="str">
        <f>IF((ISERROR((AV16/$I16)*100)), "", IF(AND(NOT(ISERROR((AV16/$I16)*100)),((AV16/$I16)*100) &lt;&gt; 0), (AV16/$I16)*100, ""))</f>
        <v/>
      </c>
      <c r="AX16" s="79"/>
      <c r="AY16" s="80" t="str">
        <f>IF((ISERROR((AX16/$I16)*100)), "", IF(AND(NOT(ISERROR((AX16/$I16)*100)),((AX16/$I16)*100) &lt;&gt; 0), (AX16/$I16)*100, ""))</f>
        <v/>
      </c>
      <c r="AZ16" s="79"/>
      <c r="BA16" s="80" t="str">
        <f>IF((ISERROR((AZ16/$I16)*100)), "", IF(AND(NOT(ISERROR((AZ16/$I16)*100)),((AZ16/$I16)*100) &lt;&gt; 0), (AZ16/$I16)*100, ""))</f>
        <v/>
      </c>
    </row>
    <row r="17" spans="1:54" ht="20" customHeight="1" x14ac:dyDescent="0.2">
      <c r="A17" s="178"/>
      <c r="B17" s="71"/>
      <c r="C17" s="72"/>
      <c r="D17" s="73" t="s">
        <v>256</v>
      </c>
      <c r="E17" s="74" t="s">
        <v>257</v>
      </c>
      <c r="F17" s="74" t="s">
        <v>258</v>
      </c>
      <c r="G17" s="73">
        <v>2009</v>
      </c>
      <c r="H17" s="75">
        <v>134</v>
      </c>
      <c r="I17" s="87">
        <v>94</v>
      </c>
      <c r="J17" s="88" t="s">
        <v>259</v>
      </c>
      <c r="K17" s="89" t="s">
        <v>260</v>
      </c>
      <c r="L17" s="90">
        <v>8</v>
      </c>
      <c r="M17" s="80">
        <f>IF((ISERROR((L17/$I17)*100)), "", IF(AND(NOT(ISERROR((L17/$I17)*100)),((L17/$I17)*100) &lt;&gt; 0), (L17/$I17)*100, ""))</f>
        <v>8.5106382978723403</v>
      </c>
      <c r="N17" s="90"/>
      <c r="O17" s="80" t="str">
        <f>IF((ISERROR((N17/$I17)*100)), "", IF(AND(NOT(ISERROR((N17/$I17)*100)),((N17/$I17)*100) &lt;&gt; 0), (N17/$I17)*100, ""))</f>
        <v/>
      </c>
      <c r="P17" s="79">
        <v>2</v>
      </c>
      <c r="Q17" s="80">
        <f>IF((ISERROR((P17/$I17)*100)), "", IF(AND(NOT(ISERROR((P17/$I17)*100)),((P17/$I17)*100) &lt;&gt; 0), (P17/$I17)*100, ""))</f>
        <v>2.1276595744680851</v>
      </c>
      <c r="R17" s="79">
        <v>2</v>
      </c>
      <c r="S17" s="80">
        <f>IF((ISERROR((R17/$I17)*100)), "", IF(AND(NOT(ISERROR((R17/$I17)*100)),((R17/$I17)*100) &lt;&gt; 0), (R17/$I17)*100, ""))</f>
        <v>2.1276595744680851</v>
      </c>
      <c r="T17" s="79">
        <v>4</v>
      </c>
      <c r="U17" s="80">
        <f>IF((ISERROR((T17/$I17)*100)), "", IF(AND(NOT(ISERROR((T17/$I17)*100)),((T17/$I17)*100) &lt;&gt; 0), (T17/$I17)*100, ""))</f>
        <v>4.2553191489361701</v>
      </c>
      <c r="V17" s="79">
        <v>1</v>
      </c>
      <c r="W17" s="80">
        <f>IF((ISERROR((V17/$I17)*100)), "", IF(AND(NOT(ISERROR((V17/$I17)*100)),((V17/$I17)*100) &lt;&gt; 0), (V17/$I17)*100, ""))</f>
        <v>1.0638297872340425</v>
      </c>
      <c r="X17" s="79">
        <v>2</v>
      </c>
      <c r="Y17" s="80">
        <f>IF((ISERROR((X17/$I17)*100)), "", IF(AND(NOT(ISERROR((X17/$I17)*100)),((X17/$I17)*100) &lt;&gt; 0), (X17/$I17)*100, ""))</f>
        <v>2.1276595744680851</v>
      </c>
      <c r="Z17" s="79">
        <v>3</v>
      </c>
      <c r="AA17" s="80">
        <f>IF((ISERROR((Z17/$I17)*100)), "", IF(AND(NOT(ISERROR((Z17/$I17)*100)),((Z17/$I17)*100) &lt;&gt; 0), (Z17/$I17)*100, ""))</f>
        <v>3.1914893617021276</v>
      </c>
      <c r="AB17" s="79">
        <v>3</v>
      </c>
      <c r="AC17" s="80">
        <f>IF((ISERROR((AB17/$I17)*100)), "", IF(AND(NOT(ISERROR((AB17/$I17)*100)),((AB17/$I17)*100) &lt;&gt; 0), (AB17/$I17)*100, ""))</f>
        <v>3.1914893617021276</v>
      </c>
      <c r="AD17" s="79"/>
      <c r="AE17" s="80" t="str">
        <f>IF((ISERROR((AD17/$I17)*100)), "", IF(AND(NOT(ISERROR((AD17/$I17)*100)),((AD17/$I17)*100) &lt;&gt; 0), (AD17/$I17)*100, ""))</f>
        <v/>
      </c>
      <c r="AF17" s="79"/>
      <c r="AG17" s="80" t="str">
        <f>IF((ISERROR((AF17/$I17)*100)), "", IF(AND(NOT(ISERROR((AF17/$I17)*100)),((AF17/$I17)*100) &lt;&gt; 0), (AF17/$I17)*100, ""))</f>
        <v/>
      </c>
      <c r="AH17" s="79">
        <v>2</v>
      </c>
      <c r="AI17" s="80">
        <f>IF((ISERROR((AH17/$I17)*100)), "", IF(AND(NOT(ISERROR((AH17/$I17)*100)),((AH17/$I17)*100) &lt;&gt; 0), (AH17/$I17)*100, ""))</f>
        <v>2.1276595744680851</v>
      </c>
      <c r="AJ17" s="79"/>
      <c r="AK17" s="80" t="str">
        <f>IF((ISERROR((AJ17/$I17)*100)), "", IF(AND(NOT(ISERROR((AJ17/$I17)*100)),((AJ17/$I17)*100) &lt;&gt; 0), (AJ17/$I17)*100, ""))</f>
        <v/>
      </c>
      <c r="AL17" s="79"/>
      <c r="AM17" s="80" t="str">
        <f>IF((ISERROR((AL17/$I17)*100)), "", IF(AND(NOT(ISERROR((AL17/$I17)*100)),((AL17/$I17)*100) &lt;&gt; 0), (AL17/$I17)*100, ""))</f>
        <v/>
      </c>
      <c r="AN17" s="79"/>
      <c r="AO17" s="80" t="str">
        <f>IF((ISERROR((AN17/$I17)*100)), "", IF(AND(NOT(ISERROR((AN17/$I17)*100)),((AN17/$I17)*100) &lt;&gt; 0), (AN17/$I17)*100, ""))</f>
        <v/>
      </c>
      <c r="AP17" s="79"/>
      <c r="AQ17" s="80" t="str">
        <f>IF((ISERROR((AP17/$I17)*100)), "", IF(AND(NOT(ISERROR((AP17/$I17)*100)),((AP17/$I17)*100) &lt;&gt; 0), (AP17/$I17)*100, ""))</f>
        <v/>
      </c>
      <c r="AR17" s="79"/>
      <c r="AS17" s="80" t="str">
        <f>IF((ISERROR((AR17/$I17)*100)), "", IF(AND(NOT(ISERROR((AR17/$I17)*100)),((AR17/$I17)*100) &lt;&gt; 0), (AR17/$I17)*100, ""))</f>
        <v/>
      </c>
      <c r="AT17" s="79"/>
      <c r="AU17" s="80" t="str">
        <f>IF((ISERROR((AT17/$I17)*100)), "", IF(AND(NOT(ISERROR((AT17/$I17)*100)),((AT17/$I17)*100) &lt;&gt; 0), (AT17/$I17)*100, ""))</f>
        <v/>
      </c>
      <c r="AV17" s="79"/>
      <c r="AW17" s="80" t="str">
        <f>IF((ISERROR((AV17/$I17)*100)), "", IF(AND(NOT(ISERROR((AV17/$I17)*100)),((AV17/$I17)*100) &lt;&gt; 0), (AV17/$I17)*100, ""))</f>
        <v/>
      </c>
      <c r="AX17" s="79"/>
      <c r="AY17" s="80" t="str">
        <f>IF((ISERROR((AX17/$I17)*100)), "", IF(AND(NOT(ISERROR((AX17/$I17)*100)),((AX17/$I17)*100) &lt;&gt; 0), (AX17/$I17)*100, ""))</f>
        <v/>
      </c>
      <c r="AZ17" s="79"/>
      <c r="BA17" s="80" t="str">
        <f>IF((ISERROR((AZ17/$I17)*100)), "", IF(AND(NOT(ISERROR((AZ17/$I17)*100)),((AZ17/$I17)*100) &lt;&gt; 0), (AZ17/$I17)*100, ""))</f>
        <v/>
      </c>
    </row>
    <row r="18" spans="1:54" ht="20" customHeight="1" x14ac:dyDescent="0.2">
      <c r="A18" s="178"/>
      <c r="B18" s="84"/>
      <c r="C18" s="85"/>
      <c r="D18" s="92" t="s">
        <v>249</v>
      </c>
      <c r="E18" s="93" t="s">
        <v>282</v>
      </c>
      <c r="F18" s="93" t="s">
        <v>283</v>
      </c>
      <c r="G18" s="92">
        <v>1996</v>
      </c>
      <c r="H18" s="94">
        <v>187</v>
      </c>
      <c r="I18" s="265">
        <v>100</v>
      </c>
      <c r="J18" s="266" t="s">
        <v>284</v>
      </c>
      <c r="K18" s="89"/>
      <c r="L18" s="90"/>
      <c r="M18" s="80" t="str">
        <f>IF((ISERROR((L18/$I18)*100)), "", IF(AND(NOT(ISERROR((L18/$I18)*100)),((L18/$I18)*100) &lt;&gt; 0), (L18/$I18)*100, ""))</f>
        <v/>
      </c>
      <c r="N18" s="90"/>
      <c r="O18" s="80" t="str">
        <f>IF((ISERROR((N18/$I18)*100)), "", IF(AND(NOT(ISERROR((N18/$I18)*100)),((N18/$I18)*100) &lt;&gt; 0), (N18/$I18)*100, ""))</f>
        <v/>
      </c>
      <c r="P18" s="79"/>
      <c r="Q18" s="80" t="str">
        <f>IF((ISERROR((P18/$I18)*100)), "", IF(AND(NOT(ISERROR((P18/$I18)*100)),((P18/$I18)*100) &lt;&gt; 0), (P18/$I18)*100, ""))</f>
        <v/>
      </c>
      <c r="R18" s="79"/>
      <c r="S18" s="80" t="str">
        <f>IF((ISERROR((R18/$I18)*100)), "", IF(AND(NOT(ISERROR((R18/$I18)*100)),((R18/$I18)*100) &lt;&gt; 0), (R18/$I18)*100, ""))</f>
        <v/>
      </c>
      <c r="T18" s="79"/>
      <c r="U18" s="80" t="str">
        <f>IF((ISERROR((T18/$I18)*100)), "", IF(AND(NOT(ISERROR((T18/$I18)*100)),((T18/$I18)*100) &lt;&gt; 0), (T18/$I18)*100, ""))</f>
        <v/>
      </c>
      <c r="V18" s="79"/>
      <c r="W18" s="80" t="str">
        <f>IF((ISERROR((V18/$I18)*100)), "", IF(AND(NOT(ISERROR((V18/$I18)*100)),((V18/$I18)*100) &lt;&gt; 0), (V18/$I18)*100, ""))</f>
        <v/>
      </c>
      <c r="X18" s="79"/>
      <c r="Y18" s="80" t="str">
        <f>IF((ISERROR((X18/$I18)*100)), "", IF(AND(NOT(ISERROR((X18/$I18)*100)),((X18/$I18)*100) &lt;&gt; 0), (X18/$I18)*100, ""))</f>
        <v/>
      </c>
      <c r="Z18" s="79"/>
      <c r="AA18" s="80" t="str">
        <f>IF((ISERROR((Z18/$I18)*100)), "", IF(AND(NOT(ISERROR((Z18/$I18)*100)),((Z18/$I18)*100) &lt;&gt; 0), (Z18/$I18)*100, ""))</f>
        <v/>
      </c>
      <c r="AB18" s="79"/>
      <c r="AC18" s="80" t="str">
        <f>IF((ISERROR((AB18/$I18)*100)), "", IF(AND(NOT(ISERROR((AB18/$I18)*100)),((AB18/$I18)*100) &lt;&gt; 0), (AB18/$I18)*100, ""))</f>
        <v/>
      </c>
      <c r="AD18" s="79"/>
      <c r="AE18" s="80" t="str">
        <f>IF((ISERROR((AD18/$I18)*100)), "", IF(AND(NOT(ISERROR((AD18/$I18)*100)),((AD18/$I18)*100) &lt;&gt; 0), (AD18/$I18)*100, ""))</f>
        <v/>
      </c>
      <c r="AF18" s="79"/>
      <c r="AG18" s="80" t="str">
        <f>IF((ISERROR((AF18/$I18)*100)), "", IF(AND(NOT(ISERROR((AF18/$I18)*100)),((AF18/$I18)*100) &lt;&gt; 0), (AF18/$I18)*100, ""))</f>
        <v/>
      </c>
      <c r="AH18" s="79"/>
      <c r="AI18" s="80" t="str">
        <f>IF((ISERROR((AH18/$I18)*100)), "", IF(AND(NOT(ISERROR((AH18/$I18)*100)),((AH18/$I18)*100) &lt;&gt; 0), (AH18/$I18)*100, ""))</f>
        <v/>
      </c>
      <c r="AJ18" s="79"/>
      <c r="AK18" s="80" t="str">
        <f>IF((ISERROR((AJ18/$I18)*100)), "", IF(AND(NOT(ISERROR((AJ18/$I18)*100)),((AJ18/$I18)*100) &lt;&gt; 0), (AJ18/$I18)*100, ""))</f>
        <v/>
      </c>
      <c r="AL18" s="79"/>
      <c r="AM18" s="80" t="str">
        <f>IF((ISERROR((AL18/$I18)*100)), "", IF(AND(NOT(ISERROR((AL18/$I18)*100)),((AL18/$I18)*100) &lt;&gt; 0), (AL18/$I18)*100, ""))</f>
        <v/>
      </c>
      <c r="AN18" s="79"/>
      <c r="AO18" s="80" t="str">
        <f>IF((ISERROR((AN18/$I18)*100)), "", IF(AND(NOT(ISERROR((AN18/$I18)*100)),((AN18/$I18)*100) &lt;&gt; 0), (AN18/$I18)*100, ""))</f>
        <v/>
      </c>
      <c r="AP18" s="79"/>
      <c r="AQ18" s="80" t="str">
        <f>IF((ISERROR((AP18/$I18)*100)), "", IF(AND(NOT(ISERROR((AP18/$I18)*100)),((AP18/$I18)*100) &lt;&gt; 0), (AP18/$I18)*100, ""))</f>
        <v/>
      </c>
      <c r="AR18" s="79"/>
      <c r="AS18" s="80" t="str">
        <f>IF((ISERROR((AR18/$I18)*100)), "", IF(AND(NOT(ISERROR((AR18/$I18)*100)),((AR18/$I18)*100) &lt;&gt; 0), (AR18/$I18)*100, ""))</f>
        <v/>
      </c>
      <c r="AT18" s="79"/>
      <c r="AU18" s="80" t="str">
        <f>IF((ISERROR((AT18/$I18)*100)), "", IF(AND(NOT(ISERROR((AT18/$I18)*100)),((AT18/$I18)*100) &lt;&gt; 0), (AT18/$I18)*100, ""))</f>
        <v/>
      </c>
      <c r="AV18" s="79"/>
      <c r="AW18" s="80" t="str">
        <f>IF((ISERROR((AV18/$I18)*100)), "", IF(AND(NOT(ISERROR((AV18/$I18)*100)),((AV18/$I18)*100) &lt;&gt; 0), (AV18/$I18)*100, ""))</f>
        <v/>
      </c>
      <c r="AX18" s="79"/>
      <c r="AY18" s="80" t="str">
        <f>IF((ISERROR((AX18/$I18)*100)), "", IF(AND(NOT(ISERROR((AX18/$I18)*100)),((AX18/$I18)*100) &lt;&gt; 0), (AX18/$I18)*100, ""))</f>
        <v/>
      </c>
      <c r="AZ18" s="79"/>
      <c r="BA18" s="80" t="str">
        <f>IF((ISERROR((AZ18/$I18)*100)), "", IF(AND(NOT(ISERROR((AZ18/$I18)*100)),((AZ18/$I18)*100) &lt;&gt; 0), (AZ18/$I18)*100, ""))</f>
        <v/>
      </c>
    </row>
    <row r="19" spans="1:54" ht="20" customHeight="1" x14ac:dyDescent="0.2">
      <c r="A19" s="178"/>
      <c r="B19" s="71"/>
      <c r="C19" s="85"/>
      <c r="D19" s="92" t="s">
        <v>52</v>
      </c>
      <c r="E19" s="93" t="s">
        <v>316</v>
      </c>
      <c r="F19" s="93" t="s">
        <v>317</v>
      </c>
      <c r="G19" s="92">
        <v>2011</v>
      </c>
      <c r="H19" s="94">
        <v>74</v>
      </c>
      <c r="I19" s="267">
        <v>221</v>
      </c>
      <c r="J19" s="268"/>
      <c r="K19" s="78"/>
      <c r="L19" s="90"/>
      <c r="M19" s="80" t="str">
        <f>IF((ISERROR((L19/$I19)*100)), "", IF(AND(NOT(ISERROR((L19/$I19)*100)),((L19/$I19)*100) &lt;&gt; 0), (L19/$I19)*100, ""))</f>
        <v/>
      </c>
      <c r="N19" s="90"/>
      <c r="O19" s="80" t="str">
        <f>IF((ISERROR((N19/$I19)*100)), "", IF(AND(NOT(ISERROR((N19/$I19)*100)),((N19/$I19)*100) &lt;&gt; 0), (N19/$I19)*100, ""))</f>
        <v/>
      </c>
      <c r="P19" s="79"/>
      <c r="Q19" s="80" t="str">
        <f>IF((ISERROR((P19/$I19)*100)), "", IF(AND(NOT(ISERROR((P19/$I19)*100)),((P19/$I19)*100) &lt;&gt; 0), (P19/$I19)*100, ""))</f>
        <v/>
      </c>
      <c r="R19" s="79"/>
      <c r="S19" s="80" t="str">
        <f>IF((ISERROR((R19/$I19)*100)), "", IF(AND(NOT(ISERROR((R19/$I19)*100)),((R19/$I19)*100) &lt;&gt; 0), (R19/$I19)*100, ""))</f>
        <v/>
      </c>
      <c r="T19" s="79"/>
      <c r="U19" s="80" t="str">
        <f>IF((ISERROR((T19/$I19)*100)), "", IF(AND(NOT(ISERROR((T19/$I19)*100)),((T19/$I19)*100) &lt;&gt; 0), (T19/$I19)*100, ""))</f>
        <v/>
      </c>
      <c r="V19" s="79"/>
      <c r="W19" s="80" t="str">
        <f>IF((ISERROR((V19/$I19)*100)), "", IF(AND(NOT(ISERROR((V19/$I19)*100)),((V19/$I19)*100) &lt;&gt; 0), (V19/$I19)*100, ""))</f>
        <v/>
      </c>
      <c r="X19" s="79"/>
      <c r="Y19" s="80" t="str">
        <f>IF((ISERROR((X19/$I19)*100)), "", IF(AND(NOT(ISERROR((X19/$I19)*100)),((X19/$I19)*100) &lt;&gt; 0), (X19/$I19)*100, ""))</f>
        <v/>
      </c>
      <c r="Z19" s="79"/>
      <c r="AA19" s="80" t="str">
        <f>IF((ISERROR((Z19/$I19)*100)), "", IF(AND(NOT(ISERROR((Z19/$I19)*100)),((Z19/$I19)*100) &lt;&gt; 0), (Z19/$I19)*100, ""))</f>
        <v/>
      </c>
      <c r="AB19" s="79"/>
      <c r="AC19" s="80" t="str">
        <f>IF((ISERROR((AB19/$I19)*100)), "", IF(AND(NOT(ISERROR((AB19/$I19)*100)),((AB19/$I19)*100) &lt;&gt; 0), (AB19/$I19)*100, ""))</f>
        <v/>
      </c>
      <c r="AD19" s="79"/>
      <c r="AE19" s="80" t="str">
        <f>IF((ISERROR((AD19/$I19)*100)), "", IF(AND(NOT(ISERROR((AD19/$I19)*100)),((AD19/$I19)*100) &lt;&gt; 0), (AD19/$I19)*100, ""))</f>
        <v/>
      </c>
      <c r="AF19" s="79"/>
      <c r="AG19" s="80" t="str">
        <f>IF((ISERROR((AF19/$I19)*100)), "", IF(AND(NOT(ISERROR((AF19/$I19)*100)),((AF19/$I19)*100) &lt;&gt; 0), (AF19/$I19)*100, ""))</f>
        <v/>
      </c>
      <c r="AH19" s="79"/>
      <c r="AI19" s="80" t="str">
        <f>IF((ISERROR((AH19/$I19)*100)), "", IF(AND(NOT(ISERROR((AH19/$I19)*100)),((AH19/$I19)*100) &lt;&gt; 0), (AH19/$I19)*100, ""))</f>
        <v/>
      </c>
      <c r="AJ19" s="79"/>
      <c r="AK19" s="80" t="str">
        <f>IF((ISERROR((AJ19/$I19)*100)), "", IF(AND(NOT(ISERROR((AJ19/$I19)*100)),((AJ19/$I19)*100) &lt;&gt; 0), (AJ19/$I19)*100, ""))</f>
        <v/>
      </c>
      <c r="AL19" s="79"/>
      <c r="AM19" s="80" t="str">
        <f>IF((ISERROR((AL19/$I19)*100)), "", IF(AND(NOT(ISERROR((AL19/$I19)*100)),((AL19/$I19)*100) &lt;&gt; 0), (AL19/$I19)*100, ""))</f>
        <v/>
      </c>
      <c r="AN19" s="79"/>
      <c r="AO19" s="80" t="str">
        <f>IF((ISERROR((AN19/$I19)*100)), "", IF(AND(NOT(ISERROR((AN19/$I19)*100)),((AN19/$I19)*100) &lt;&gt; 0), (AN19/$I19)*100, ""))</f>
        <v/>
      </c>
      <c r="AP19" s="79"/>
      <c r="AQ19" s="80" t="str">
        <f>IF((ISERROR((AP19/$I19)*100)), "", IF(AND(NOT(ISERROR((AP19/$I19)*100)),((AP19/$I19)*100) &lt;&gt; 0), (AP19/$I19)*100, ""))</f>
        <v/>
      </c>
      <c r="AR19" s="79"/>
      <c r="AS19" s="80" t="str">
        <f>IF((ISERROR((AR19/$I19)*100)), "", IF(AND(NOT(ISERROR((AR19/$I19)*100)),((AR19/$I19)*100) &lt;&gt; 0), (AR19/$I19)*100, ""))</f>
        <v/>
      </c>
      <c r="AT19" s="79"/>
      <c r="AU19" s="80" t="str">
        <f>IF((ISERROR((AT19/$I19)*100)), "", IF(AND(NOT(ISERROR((AT19/$I19)*100)),((AT19/$I19)*100) &lt;&gt; 0), (AT19/$I19)*100, ""))</f>
        <v/>
      </c>
      <c r="AV19" s="79"/>
      <c r="AW19" s="80" t="str">
        <f>IF((ISERROR((AV19/$I19)*100)), "", IF(AND(NOT(ISERROR((AV19/$I19)*100)),((AV19/$I19)*100) &lt;&gt; 0), (AV19/$I19)*100, ""))</f>
        <v/>
      </c>
      <c r="AX19" s="79"/>
      <c r="AY19" s="80" t="str">
        <f>IF((ISERROR((AX19/$I19)*100)), "", IF(AND(NOT(ISERROR((AX19/$I19)*100)),((AX19/$I19)*100) &lt;&gt; 0), (AX19/$I19)*100, ""))</f>
        <v/>
      </c>
      <c r="AZ19" s="79"/>
      <c r="BA19" s="80" t="str">
        <f>IF((ISERROR((AZ19/$I19)*100)), "", IF(AND(NOT(ISERROR((AZ19/$I19)*100)),((AZ19/$I19)*100) &lt;&gt; 0), (AZ19/$I19)*100, ""))</f>
        <v/>
      </c>
    </row>
    <row r="20" spans="1:54" ht="20" customHeight="1" x14ac:dyDescent="0.2">
      <c r="A20" s="178"/>
      <c r="B20" s="71"/>
      <c r="C20" s="72"/>
      <c r="D20" s="73" t="s">
        <v>38</v>
      </c>
      <c r="E20" s="74" t="s">
        <v>319</v>
      </c>
      <c r="F20" s="74" t="s">
        <v>320</v>
      </c>
      <c r="G20" s="73">
        <v>2011</v>
      </c>
      <c r="H20" s="75"/>
      <c r="I20" s="267">
        <v>244</v>
      </c>
      <c r="J20" s="268" t="s">
        <v>62</v>
      </c>
      <c r="K20" s="78" t="s">
        <v>76</v>
      </c>
      <c r="L20" s="90"/>
      <c r="M20" s="80" t="str">
        <f>IF((ISERROR((L20/$I20)*100)), "", IF(AND(NOT(ISERROR((L20/$I20)*100)),((L20/$I20)*100) &lt;&gt; 0), (L20/$I20)*100, ""))</f>
        <v/>
      </c>
      <c r="N20" s="90"/>
      <c r="O20" s="80" t="str">
        <f>IF((ISERROR((N20/$I20)*100)), "", IF(AND(NOT(ISERROR((N20/$I20)*100)),((N20/$I20)*100) &lt;&gt; 0), (N20/$I20)*100, ""))</f>
        <v/>
      </c>
      <c r="P20" s="79">
        <v>3</v>
      </c>
      <c r="Q20" s="80">
        <f>IF((ISERROR((P20/$I20)*100)), "", IF(AND(NOT(ISERROR((P20/$I20)*100)),((P20/$I20)*100) &lt;&gt; 0), (P20/$I20)*100, ""))</f>
        <v>1.2295081967213115</v>
      </c>
      <c r="R20" s="79"/>
      <c r="S20" s="80" t="str">
        <f>IF((ISERROR((R20/$I20)*100)), "", IF(AND(NOT(ISERROR((R20/$I20)*100)),((R20/$I20)*100) &lt;&gt; 0), (R20/$I20)*100, ""))</f>
        <v/>
      </c>
      <c r="T20" s="79">
        <v>4</v>
      </c>
      <c r="U20" s="80">
        <f>IF((ISERROR((T20/$I20)*100)), "", IF(AND(NOT(ISERROR((T20/$I20)*100)),((T20/$I20)*100) &lt;&gt; 0), (T20/$I20)*100, ""))</f>
        <v>1.639344262295082</v>
      </c>
      <c r="V20" s="79"/>
      <c r="W20" s="80" t="str">
        <f>IF((ISERROR((V20/$I20)*100)), "", IF(AND(NOT(ISERROR((V20/$I20)*100)),((V20/$I20)*100) &lt;&gt; 0), (V20/$I20)*100, ""))</f>
        <v/>
      </c>
      <c r="X20" s="79"/>
      <c r="Y20" s="80" t="str">
        <f>IF((ISERROR((X20/$I20)*100)), "", IF(AND(NOT(ISERROR((X20/$I20)*100)),((X20/$I20)*100) &lt;&gt; 0), (X20/$I20)*100, ""))</f>
        <v/>
      </c>
      <c r="Z20" s="79"/>
      <c r="AA20" s="80" t="str">
        <f>IF((ISERROR((Z20/$I20)*100)), "", IF(AND(NOT(ISERROR((Z20/$I20)*100)),((Z20/$I20)*100) &lt;&gt; 0), (Z20/$I20)*100, ""))</f>
        <v/>
      </c>
      <c r="AB20" s="79"/>
      <c r="AC20" s="80" t="str">
        <f>IF((ISERROR((AB20/$I20)*100)), "", IF(AND(NOT(ISERROR((AB20/$I20)*100)),((AB20/$I20)*100) &lt;&gt; 0), (AB20/$I20)*100, ""))</f>
        <v/>
      </c>
      <c r="AD20" s="79"/>
      <c r="AE20" s="80" t="str">
        <f>IF((ISERROR((AD20/$I20)*100)), "", IF(AND(NOT(ISERROR((AD20/$I20)*100)),((AD20/$I20)*100) &lt;&gt; 0), (AD20/$I20)*100, ""))</f>
        <v/>
      </c>
      <c r="AF20" s="79"/>
      <c r="AG20" s="80" t="str">
        <f>IF((ISERROR((AF20/$I20)*100)), "", IF(AND(NOT(ISERROR((AF20/$I20)*100)),((AF20/$I20)*100) &lt;&gt; 0), (AF20/$I20)*100, ""))</f>
        <v/>
      </c>
      <c r="AH20" s="79"/>
      <c r="AI20" s="80" t="str">
        <f>IF((ISERROR((AH20/$I20)*100)), "", IF(AND(NOT(ISERROR((AH20/$I20)*100)),((AH20/$I20)*100) &lt;&gt; 0), (AH20/$I20)*100, ""))</f>
        <v/>
      </c>
      <c r="AJ20" s="79"/>
      <c r="AK20" s="80" t="str">
        <f>IF((ISERROR((AJ20/$I20)*100)), "", IF(AND(NOT(ISERROR((AJ20/$I20)*100)),((AJ20/$I20)*100) &lt;&gt; 0), (AJ20/$I20)*100, ""))</f>
        <v/>
      </c>
      <c r="AL20" s="79"/>
      <c r="AM20" s="80" t="str">
        <f>IF((ISERROR((AL20/$I20)*100)), "", IF(AND(NOT(ISERROR((AL20/$I20)*100)),((AL20/$I20)*100) &lt;&gt; 0), (AL20/$I20)*100, ""))</f>
        <v/>
      </c>
      <c r="AN20" s="79"/>
      <c r="AO20" s="80" t="str">
        <f>IF((ISERROR((AN20/$I20)*100)), "", IF(AND(NOT(ISERROR((AN20/$I20)*100)),((AN20/$I20)*100) &lt;&gt; 0), (AN20/$I20)*100, ""))</f>
        <v/>
      </c>
      <c r="AP20" s="79"/>
      <c r="AQ20" s="80" t="str">
        <f>IF((ISERROR((AP20/$I20)*100)), "", IF(AND(NOT(ISERROR((AP20/$I20)*100)),((AP20/$I20)*100) &lt;&gt; 0), (AP20/$I20)*100, ""))</f>
        <v/>
      </c>
      <c r="AR20" s="79"/>
      <c r="AS20" s="80" t="str">
        <f>IF((ISERROR((AR20/$I20)*100)), "", IF(AND(NOT(ISERROR((AR20/$I20)*100)),((AR20/$I20)*100) &lt;&gt; 0), (AR20/$I20)*100, ""))</f>
        <v/>
      </c>
      <c r="AT20" s="79"/>
      <c r="AU20" s="80" t="str">
        <f>IF((ISERROR((AT20/$I20)*100)), "", IF(AND(NOT(ISERROR((AT20/$I20)*100)),((AT20/$I20)*100) &lt;&gt; 0), (AT20/$I20)*100, ""))</f>
        <v/>
      </c>
      <c r="AV20" s="79"/>
      <c r="AW20" s="80" t="str">
        <f>IF((ISERROR((AV20/$I20)*100)), "", IF(AND(NOT(ISERROR((AV20/$I20)*100)),((AV20/$I20)*100) &lt;&gt; 0), (AV20/$I20)*100, ""))</f>
        <v/>
      </c>
      <c r="AX20" s="79"/>
      <c r="AY20" s="80" t="str">
        <f>IF((ISERROR((AX20/$I20)*100)), "", IF(AND(NOT(ISERROR((AX20/$I20)*100)),((AX20/$I20)*100) &lt;&gt; 0), (AX20/$I20)*100, ""))</f>
        <v/>
      </c>
      <c r="AZ20" s="79"/>
      <c r="BA20" s="80" t="str">
        <f>IF((ISERROR((AZ20/$I20)*100)), "", IF(AND(NOT(ISERROR((AZ20/$I20)*100)),((AZ20/$I20)*100) &lt;&gt; 0), (AZ20/$I20)*100, ""))</f>
        <v/>
      </c>
    </row>
    <row r="21" spans="1:54" ht="20" customHeight="1" x14ac:dyDescent="0.2">
      <c r="A21" s="178"/>
      <c r="B21" s="71"/>
      <c r="C21" s="72"/>
      <c r="D21" s="73" t="s">
        <v>38</v>
      </c>
      <c r="E21" s="74" t="s">
        <v>355</v>
      </c>
      <c r="F21" s="74" t="s">
        <v>356</v>
      </c>
      <c r="G21" s="73">
        <v>1996</v>
      </c>
      <c r="H21" s="75">
        <v>12</v>
      </c>
      <c r="I21" s="87">
        <v>97</v>
      </c>
      <c r="J21" s="88" t="s">
        <v>357</v>
      </c>
      <c r="K21" s="89" t="s">
        <v>358</v>
      </c>
      <c r="L21" s="90">
        <v>16</v>
      </c>
      <c r="M21" s="80">
        <f>IF((ISERROR((L21/$I21)*100)), "", IF(AND(NOT(ISERROR((L21/$I21)*100)),((L21/$I21)*100) &lt;&gt; 0), (L21/$I21)*100, ""))</f>
        <v>16.494845360824741</v>
      </c>
      <c r="N21" s="90"/>
      <c r="O21" s="80" t="str">
        <f>IF((ISERROR((N21/$I21)*100)), "", IF(AND(NOT(ISERROR((N21/$I21)*100)),((N21/$I21)*100) &lt;&gt; 0), (N21/$I21)*100, ""))</f>
        <v/>
      </c>
      <c r="P21" s="79">
        <v>3</v>
      </c>
      <c r="Q21" s="80">
        <f>IF((ISERROR((P21/$I21)*100)), "", IF(AND(NOT(ISERROR((P21/$I21)*100)),((P21/$I21)*100) &lt;&gt; 0), (P21/$I21)*100, ""))</f>
        <v>3.0927835051546393</v>
      </c>
      <c r="R21" s="79"/>
      <c r="S21" s="80" t="str">
        <f>IF((ISERROR((R21/$I21)*100)), "", IF(AND(NOT(ISERROR((R21/$I21)*100)),((R21/$I21)*100) &lt;&gt; 0), (R21/$I21)*100, ""))</f>
        <v/>
      </c>
      <c r="T21" s="79">
        <v>4</v>
      </c>
      <c r="U21" s="80">
        <f>IF((ISERROR((T21/$I21)*100)), "", IF(AND(NOT(ISERROR((T21/$I21)*100)),((T21/$I21)*100) &lt;&gt; 0), (T21/$I21)*100, ""))</f>
        <v>4.1237113402061851</v>
      </c>
      <c r="V21" s="79"/>
      <c r="W21" s="80" t="str">
        <f>IF((ISERROR((V21/$I21)*100)), "", IF(AND(NOT(ISERROR((V21/$I21)*100)),((V21/$I21)*100) &lt;&gt; 0), (V21/$I21)*100, ""))</f>
        <v/>
      </c>
      <c r="X21" s="79"/>
      <c r="Y21" s="80" t="str">
        <f>IF((ISERROR((X21/$I21)*100)), "", IF(AND(NOT(ISERROR((X21/$I21)*100)),((X21/$I21)*100) &lt;&gt; 0), (X21/$I21)*100, ""))</f>
        <v/>
      </c>
      <c r="Z21" s="79"/>
      <c r="AA21" s="80" t="str">
        <f>IF((ISERROR((Z21/$I21)*100)), "", IF(AND(NOT(ISERROR((Z21/$I21)*100)),((Z21/$I21)*100) &lt;&gt; 0), (Z21/$I21)*100, ""))</f>
        <v/>
      </c>
      <c r="AB21" s="79"/>
      <c r="AC21" s="80" t="str">
        <f>IF((ISERROR((AB21/$I21)*100)), "", IF(AND(NOT(ISERROR((AB21/$I21)*100)),((AB21/$I21)*100) &lt;&gt; 0), (AB21/$I21)*100, ""))</f>
        <v/>
      </c>
      <c r="AD21" s="79">
        <v>1</v>
      </c>
      <c r="AE21" s="80">
        <f>IF((ISERROR((AD21/$I21)*100)), "", IF(AND(NOT(ISERROR((AD21/$I21)*100)),((AD21/$I21)*100) &lt;&gt; 0), (AD21/$I21)*100, ""))</f>
        <v>1.0309278350515463</v>
      </c>
      <c r="AF21" s="79">
        <v>6</v>
      </c>
      <c r="AG21" s="80">
        <f>IF((ISERROR((AF21/$I21)*100)), "", IF(AND(NOT(ISERROR((AF21/$I21)*100)),((AF21/$I21)*100) &lt;&gt; 0), (AF21/$I21)*100, ""))</f>
        <v>6.1855670103092786</v>
      </c>
      <c r="AH21" s="79">
        <v>1</v>
      </c>
      <c r="AI21" s="80">
        <f>IF((ISERROR((AH21/$I21)*100)), "", IF(AND(NOT(ISERROR((AH21/$I21)*100)),((AH21/$I21)*100) &lt;&gt; 0), (AH21/$I21)*100, ""))</f>
        <v>1.0309278350515463</v>
      </c>
      <c r="AJ21" s="79"/>
      <c r="AK21" s="80" t="str">
        <f>IF((ISERROR((AJ21/$I21)*100)), "", IF(AND(NOT(ISERROR((AJ21/$I21)*100)),((AJ21/$I21)*100) &lt;&gt; 0), (AJ21/$I21)*100, ""))</f>
        <v/>
      </c>
      <c r="AL21" s="79"/>
      <c r="AM21" s="80" t="str">
        <f>IF((ISERROR((AL21/$I21)*100)), "", IF(AND(NOT(ISERROR((AL21/$I21)*100)),((AL21/$I21)*100) &lt;&gt; 0), (AL21/$I21)*100, ""))</f>
        <v/>
      </c>
      <c r="AN21" s="79"/>
      <c r="AO21" s="80" t="str">
        <f>IF((ISERROR((AN21/$I21)*100)), "", IF(AND(NOT(ISERROR((AN21/$I21)*100)),((AN21/$I21)*100) &lt;&gt; 0), (AN21/$I21)*100, ""))</f>
        <v/>
      </c>
      <c r="AP21" s="79"/>
      <c r="AQ21" s="80" t="str">
        <f>IF((ISERROR((AP21/$I21)*100)), "", IF(AND(NOT(ISERROR((AP21/$I21)*100)),((AP21/$I21)*100) &lt;&gt; 0), (AP21/$I21)*100, ""))</f>
        <v/>
      </c>
      <c r="AR21" s="79"/>
      <c r="AS21" s="80" t="str">
        <f>IF((ISERROR((AR21/$I21)*100)), "", IF(AND(NOT(ISERROR((AR21/$I21)*100)),((AR21/$I21)*100) &lt;&gt; 0), (AR21/$I21)*100, ""))</f>
        <v/>
      </c>
      <c r="AT21" s="79"/>
      <c r="AU21" s="80" t="str">
        <f>IF((ISERROR((AT21/$I21)*100)), "", IF(AND(NOT(ISERROR((AT21/$I21)*100)),((AT21/$I21)*100) &lt;&gt; 0), (AT21/$I21)*100, ""))</f>
        <v/>
      </c>
      <c r="AV21" s="79"/>
      <c r="AW21" s="80" t="str">
        <f>IF((ISERROR((AV21/$I21)*100)), "", IF(AND(NOT(ISERROR((AV21/$I21)*100)),((AV21/$I21)*100) &lt;&gt; 0), (AV21/$I21)*100, ""))</f>
        <v/>
      </c>
      <c r="AX21" s="79"/>
      <c r="AY21" s="80" t="str">
        <f>IF((ISERROR((AX21/$I21)*100)), "", IF(AND(NOT(ISERROR((AX21/$I21)*100)),((AX21/$I21)*100) &lt;&gt; 0), (AX21/$I21)*100, ""))</f>
        <v/>
      </c>
      <c r="AZ21" s="79"/>
      <c r="BA21" s="80" t="str">
        <f>IF((ISERROR((AZ21/$I21)*100)), "", IF(AND(NOT(ISERROR((AZ21/$I21)*100)),((AZ21/$I21)*100) &lt;&gt; 0), (AZ21/$I21)*100, ""))</f>
        <v/>
      </c>
      <c r="BB21" s="1" t="s">
        <v>83</v>
      </c>
    </row>
    <row r="22" spans="1:54" ht="20" customHeight="1" x14ac:dyDescent="0.2">
      <c r="A22" s="178"/>
      <c r="B22" s="71"/>
      <c r="C22" s="85"/>
      <c r="D22" s="73" t="s">
        <v>38</v>
      </c>
      <c r="E22" s="74" t="s">
        <v>362</v>
      </c>
      <c r="F22" s="74" t="s">
        <v>363</v>
      </c>
      <c r="G22" s="73">
        <v>2009</v>
      </c>
      <c r="H22" s="75"/>
      <c r="I22" s="87">
        <v>68</v>
      </c>
      <c r="J22" s="88" t="s">
        <v>75</v>
      </c>
      <c r="K22" s="89" t="s">
        <v>364</v>
      </c>
      <c r="L22" s="90"/>
      <c r="M22" s="80"/>
      <c r="N22" s="90"/>
      <c r="O22" s="80" t="str">
        <f>IF((ISERROR((N22/$I22)*100)), "", IF(AND(NOT(ISERROR((N22/$I22)*100)),((N22/$I22)*100) &lt;&gt; 0), (N22/$I22)*100, ""))</f>
        <v/>
      </c>
      <c r="P22" s="79"/>
      <c r="Q22" s="80" t="str">
        <f>IF((ISERROR((P22/$I22)*100)), "", IF(AND(NOT(ISERROR((P22/$I22)*100)),((P22/$I22)*100) &lt;&gt; 0), (P22/$I22)*100, ""))</f>
        <v/>
      </c>
      <c r="R22" s="79"/>
      <c r="S22" s="80" t="str">
        <f>IF((ISERROR((R22/$I22)*100)), "", IF(AND(NOT(ISERROR((R22/$I22)*100)),((R22/$I22)*100) &lt;&gt; 0), (R22/$I22)*100, ""))</f>
        <v/>
      </c>
      <c r="T22" s="79"/>
      <c r="U22" s="80" t="str">
        <f>IF((ISERROR((T22/$I22)*100)), "", IF(AND(NOT(ISERROR((T22/$I22)*100)),((T22/$I22)*100) &lt;&gt; 0), (T22/$I22)*100, ""))</f>
        <v/>
      </c>
      <c r="V22" s="79"/>
      <c r="W22" s="80" t="str">
        <f>IF((ISERROR((V22/$I22)*100)), "", IF(AND(NOT(ISERROR((V22/$I22)*100)),((V22/$I22)*100) &lt;&gt; 0), (V22/$I22)*100, ""))</f>
        <v/>
      </c>
      <c r="X22" s="79"/>
      <c r="Y22" s="80" t="str">
        <f>IF((ISERROR((X22/$I22)*100)), "", IF(AND(NOT(ISERROR((X22/$I22)*100)),((X22/$I22)*100) &lt;&gt; 0), (X22/$I22)*100, ""))</f>
        <v/>
      </c>
      <c r="Z22" s="79"/>
      <c r="AA22" s="80" t="str">
        <f>IF((ISERROR((Z22/$I22)*100)), "", IF(AND(NOT(ISERROR((Z22/$I22)*100)),((Z22/$I22)*100) &lt;&gt; 0), (Z22/$I22)*100, ""))</f>
        <v/>
      </c>
      <c r="AB22" s="79"/>
      <c r="AC22" s="80" t="str">
        <f>IF((ISERROR((AB22/$I22)*100)), "", IF(AND(NOT(ISERROR((AB22/$I22)*100)),((AB22/$I22)*100) &lt;&gt; 0), (AB22/$I22)*100, ""))</f>
        <v/>
      </c>
      <c r="AD22" s="79"/>
      <c r="AE22" s="80" t="str">
        <f>IF((ISERROR((AD22/$I22)*100)), "", IF(AND(NOT(ISERROR((AD22/$I22)*100)),((AD22/$I22)*100) &lt;&gt; 0), (AD22/$I22)*100, ""))</f>
        <v/>
      </c>
      <c r="AF22" s="79"/>
      <c r="AG22" s="80" t="str">
        <f>IF((ISERROR((AF22/$I22)*100)), "", IF(AND(NOT(ISERROR((AF22/$I22)*100)),((AF22/$I22)*100) &lt;&gt; 0), (AF22/$I22)*100, ""))</f>
        <v/>
      </c>
      <c r="AH22" s="79"/>
      <c r="AI22" s="80" t="str">
        <f>IF((ISERROR((AH22/$I22)*100)), "", IF(AND(NOT(ISERROR((AH22/$I22)*100)),((AH22/$I22)*100) &lt;&gt; 0), (AH22/$I22)*100, ""))</f>
        <v/>
      </c>
      <c r="AJ22" s="79"/>
      <c r="AK22" s="80" t="str">
        <f>IF((ISERROR((AJ22/$I22)*100)), "", IF(AND(NOT(ISERROR((AJ22/$I22)*100)),((AJ22/$I22)*100) &lt;&gt; 0), (AJ22/$I22)*100, ""))</f>
        <v/>
      </c>
      <c r="AL22" s="79"/>
      <c r="AM22" s="80" t="str">
        <f>IF((ISERROR((AL22/$I22)*100)), "", IF(AND(NOT(ISERROR((AL22/$I22)*100)),((AL22/$I22)*100) &lt;&gt; 0), (AL22/$I22)*100, ""))</f>
        <v/>
      </c>
      <c r="AN22" s="79"/>
      <c r="AO22" s="80" t="str">
        <f>IF((ISERROR((AN22/$I22)*100)), "", IF(AND(NOT(ISERROR((AN22/$I22)*100)),((AN22/$I22)*100) &lt;&gt; 0), (AN22/$I22)*100, ""))</f>
        <v/>
      </c>
      <c r="AP22" s="79"/>
      <c r="AQ22" s="80" t="str">
        <f>IF((ISERROR((AP22/$I22)*100)), "", IF(AND(NOT(ISERROR((AP22/$I22)*100)),((AP22/$I22)*100) &lt;&gt; 0), (AP22/$I22)*100, ""))</f>
        <v/>
      </c>
      <c r="AR22" s="79"/>
      <c r="AS22" s="80" t="str">
        <f>IF((ISERROR((AR22/$I22)*100)), "", IF(AND(NOT(ISERROR((AR22/$I22)*100)),((AR22/$I22)*100) &lt;&gt; 0), (AR22/$I22)*100, ""))</f>
        <v/>
      </c>
      <c r="AT22" s="79"/>
      <c r="AU22" s="80" t="str">
        <f>IF((ISERROR((AT22/$I22)*100)), "", IF(AND(NOT(ISERROR((AT22/$I22)*100)),((AT22/$I22)*100) &lt;&gt; 0), (AT22/$I22)*100, ""))</f>
        <v/>
      </c>
      <c r="AV22" s="79"/>
      <c r="AW22" s="80" t="str">
        <f>IF((ISERROR((AV22/$I22)*100)), "", IF(AND(NOT(ISERROR((AV22/$I22)*100)),((AV22/$I22)*100) &lt;&gt; 0), (AV22/$I22)*100, ""))</f>
        <v/>
      </c>
      <c r="AX22" s="79"/>
      <c r="AY22" s="80" t="str">
        <f>IF((ISERROR((AX22/$I22)*100)), "", IF(AND(NOT(ISERROR((AX22/$I22)*100)),((AX22/$I22)*100) &lt;&gt; 0), (AX22/$I22)*100, ""))</f>
        <v/>
      </c>
      <c r="AZ22" s="79"/>
      <c r="BA22" s="80" t="str">
        <f>IF((ISERROR((AZ22/$I22)*100)), "", IF(AND(NOT(ISERROR((AZ22/$I22)*100)),((AZ22/$I22)*100) &lt;&gt; 0), (AZ22/$I22)*100, ""))</f>
        <v/>
      </c>
    </row>
    <row r="23" spans="1:54" ht="20" customHeight="1" x14ac:dyDescent="0.2">
      <c r="A23" s="178"/>
      <c r="B23" s="71"/>
      <c r="C23" s="85"/>
      <c r="D23" s="73" t="s">
        <v>38</v>
      </c>
      <c r="E23" s="74" t="s">
        <v>416</v>
      </c>
      <c r="F23" s="74" t="s">
        <v>417</v>
      </c>
      <c r="G23" s="73">
        <v>2008</v>
      </c>
      <c r="H23" s="75"/>
      <c r="I23" s="87">
        <v>86</v>
      </c>
      <c r="J23" s="88" t="s">
        <v>90</v>
      </c>
      <c r="K23" s="89"/>
      <c r="L23" s="90"/>
      <c r="M23" s="80" t="str">
        <f>IF((ISERROR((L23/$I23)*100)), "", IF(AND(NOT(ISERROR((L23/$I23)*100)),((L23/$I23)*100) &lt;&gt; 0), (L23/$I23)*100, ""))</f>
        <v/>
      </c>
      <c r="N23" s="90"/>
      <c r="O23" s="80" t="str">
        <f>IF((ISERROR((N23/$I23)*100)), "", IF(AND(NOT(ISERROR((N23/$I23)*100)),((N23/$I23)*100) &lt;&gt; 0), (N23/$I23)*100, ""))</f>
        <v/>
      </c>
      <c r="P23" s="79"/>
      <c r="Q23" s="80" t="str">
        <f>IF((ISERROR((P23/$I23)*100)), "", IF(AND(NOT(ISERROR((P23/$I23)*100)),((P23/$I23)*100) &lt;&gt; 0), (P23/$I23)*100, ""))</f>
        <v/>
      </c>
      <c r="R23" s="79"/>
      <c r="S23" s="80" t="str">
        <f>IF((ISERROR((R23/$I23)*100)), "", IF(AND(NOT(ISERROR((R23/$I23)*100)),((R23/$I23)*100) &lt;&gt; 0), (R23/$I23)*100, ""))</f>
        <v/>
      </c>
      <c r="T23" s="79"/>
      <c r="U23" s="80" t="str">
        <f>IF((ISERROR((T23/$I23)*100)), "", IF(AND(NOT(ISERROR((T23/$I23)*100)),((T23/$I23)*100) &lt;&gt; 0), (T23/$I23)*100, ""))</f>
        <v/>
      </c>
      <c r="V23" s="79"/>
      <c r="W23" s="80" t="str">
        <f>IF((ISERROR((V23/$I23)*100)), "", IF(AND(NOT(ISERROR((V23/$I23)*100)),((V23/$I23)*100) &lt;&gt; 0), (V23/$I23)*100, ""))</f>
        <v/>
      </c>
      <c r="X23" s="79"/>
      <c r="Y23" s="80" t="str">
        <f>IF((ISERROR((X23/$I23)*100)), "", IF(AND(NOT(ISERROR((X23/$I23)*100)),((X23/$I23)*100) &lt;&gt; 0), (X23/$I23)*100, ""))</f>
        <v/>
      </c>
      <c r="Z23" s="79"/>
      <c r="AA23" s="80" t="str">
        <f>IF((ISERROR((Z23/$I23)*100)), "", IF(AND(NOT(ISERROR((Z23/$I23)*100)),((Z23/$I23)*100) &lt;&gt; 0), (Z23/$I23)*100, ""))</f>
        <v/>
      </c>
      <c r="AB23" s="79"/>
      <c r="AC23" s="80" t="str">
        <f>IF((ISERROR((AB23/$I23)*100)), "", IF(AND(NOT(ISERROR((AB23/$I23)*100)),((AB23/$I23)*100) &lt;&gt; 0), (AB23/$I23)*100, ""))</f>
        <v/>
      </c>
      <c r="AD23" s="79"/>
      <c r="AE23" s="80" t="str">
        <f>IF((ISERROR((AD23/$I23)*100)), "", IF(AND(NOT(ISERROR((AD23/$I23)*100)),((AD23/$I23)*100) &lt;&gt; 0), (AD23/$I23)*100, ""))</f>
        <v/>
      </c>
      <c r="AF23" s="79"/>
      <c r="AG23" s="80" t="str">
        <f>IF((ISERROR((AF23/$I23)*100)), "", IF(AND(NOT(ISERROR((AF23/$I23)*100)),((AF23/$I23)*100) &lt;&gt; 0), (AF23/$I23)*100, ""))</f>
        <v/>
      </c>
      <c r="AH23" s="79"/>
      <c r="AI23" s="80" t="str">
        <f>IF((ISERROR((AH23/$I23)*100)), "", IF(AND(NOT(ISERROR((AH23/$I23)*100)),((AH23/$I23)*100) &lt;&gt; 0), (AH23/$I23)*100, ""))</f>
        <v/>
      </c>
      <c r="AJ23" s="79"/>
      <c r="AK23" s="80" t="str">
        <f>IF((ISERROR((AJ23/$I23)*100)), "", IF(AND(NOT(ISERROR((AJ23/$I23)*100)),((AJ23/$I23)*100) &lt;&gt; 0), (AJ23/$I23)*100, ""))</f>
        <v/>
      </c>
      <c r="AL23" s="79"/>
      <c r="AM23" s="80" t="str">
        <f>IF((ISERROR((AL23/$I23)*100)), "", IF(AND(NOT(ISERROR((AL23/$I23)*100)),((AL23/$I23)*100) &lt;&gt; 0), (AL23/$I23)*100, ""))</f>
        <v/>
      </c>
      <c r="AN23" s="79"/>
      <c r="AO23" s="80" t="str">
        <f>IF((ISERROR((AN23/$I23)*100)), "", IF(AND(NOT(ISERROR((AN23/$I23)*100)),((AN23/$I23)*100) &lt;&gt; 0), (AN23/$I23)*100, ""))</f>
        <v/>
      </c>
      <c r="AP23" s="79"/>
      <c r="AQ23" s="80" t="str">
        <f>IF((ISERROR((AP23/$I23)*100)), "", IF(AND(NOT(ISERROR((AP23/$I23)*100)),((AP23/$I23)*100) &lt;&gt; 0), (AP23/$I23)*100, ""))</f>
        <v/>
      </c>
      <c r="AR23" s="79"/>
      <c r="AS23" s="80" t="str">
        <f>IF((ISERROR((AR23/$I23)*100)), "", IF(AND(NOT(ISERROR((AR23/$I23)*100)),((AR23/$I23)*100) &lt;&gt; 0), (AR23/$I23)*100, ""))</f>
        <v/>
      </c>
      <c r="AT23" s="79"/>
      <c r="AU23" s="80" t="str">
        <f>IF((ISERROR((AT23/$I23)*100)), "", IF(AND(NOT(ISERROR((AT23/$I23)*100)),((AT23/$I23)*100) &lt;&gt; 0), (AT23/$I23)*100, ""))</f>
        <v/>
      </c>
      <c r="AV23" s="79"/>
      <c r="AW23" s="80" t="str">
        <f>IF((ISERROR((AV23/$I23)*100)), "", IF(AND(NOT(ISERROR((AV23/$I23)*100)),((AV23/$I23)*100) &lt;&gt; 0), (AV23/$I23)*100, ""))</f>
        <v/>
      </c>
      <c r="AX23" s="79"/>
      <c r="AY23" s="80" t="str">
        <f>IF((ISERROR((AX23/$I23)*100)), "", IF(AND(NOT(ISERROR((AX23/$I23)*100)),((AX23/$I23)*100) &lt;&gt; 0), (AX23/$I23)*100, ""))</f>
        <v/>
      </c>
      <c r="AZ23" s="79"/>
      <c r="BA23" s="80" t="str">
        <f>IF((ISERROR((AZ23/$I23)*100)), "", IF(AND(NOT(ISERROR((AZ23/$I23)*100)),((AZ23/$I23)*100) &lt;&gt; 0), (AZ23/$I23)*100, ""))</f>
        <v/>
      </c>
      <c r="BB23" s="1" t="s">
        <v>91</v>
      </c>
    </row>
    <row r="24" spans="1:54" ht="20" customHeight="1" x14ac:dyDescent="0.2">
      <c r="A24" s="178"/>
      <c r="B24" s="71"/>
      <c r="C24" s="72"/>
      <c r="D24" s="73" t="s">
        <v>38</v>
      </c>
      <c r="E24" s="74" t="s">
        <v>456</v>
      </c>
      <c r="F24" s="74" t="s">
        <v>457</v>
      </c>
      <c r="G24" s="73">
        <v>2007</v>
      </c>
      <c r="H24" s="75">
        <v>240</v>
      </c>
      <c r="I24" s="87">
        <v>53</v>
      </c>
      <c r="J24" s="88" t="s">
        <v>352</v>
      </c>
      <c r="K24" s="89" t="s">
        <v>63</v>
      </c>
      <c r="L24" s="90">
        <v>7</v>
      </c>
      <c r="M24" s="80">
        <f>IF((ISERROR((L24/$I24)*100)), "", IF(AND(NOT(ISERROR((L24/$I24)*100)),((L24/$I24)*100) &lt;&gt; 0), (L24/$I24)*100, ""))</f>
        <v>13.20754716981132</v>
      </c>
      <c r="N24" s="90"/>
      <c r="O24" s="80" t="str">
        <f>IF((ISERROR((N24/$I24)*100)), "", IF(AND(NOT(ISERROR((N24/$I24)*100)),((N24/$I24)*100) &lt;&gt; 0), (N24/$I24)*100, ""))</f>
        <v/>
      </c>
      <c r="P24" s="79">
        <v>3</v>
      </c>
      <c r="Q24" s="80">
        <f>IF((ISERROR((P24/$I24)*100)), "", IF(AND(NOT(ISERROR((P24/$I24)*100)),((P24/$I24)*100) &lt;&gt; 0), (P24/$I24)*100, ""))</f>
        <v>5.6603773584905666</v>
      </c>
      <c r="R24" s="79"/>
      <c r="S24" s="80" t="str">
        <f>IF((ISERROR((R24/$I24)*100)), "", IF(AND(NOT(ISERROR((R24/$I24)*100)),((R24/$I24)*100) &lt;&gt; 0), (R24/$I24)*100, ""))</f>
        <v/>
      </c>
      <c r="T24" s="79">
        <v>2</v>
      </c>
      <c r="U24" s="80">
        <f>IF((ISERROR((T24/$I24)*100)), "", IF(AND(NOT(ISERROR((T24/$I24)*100)),((T24/$I24)*100) &lt;&gt; 0), (T24/$I24)*100, ""))</f>
        <v>3.7735849056603774</v>
      </c>
      <c r="V24" s="79"/>
      <c r="W24" s="80" t="str">
        <f>IF((ISERROR((V24/$I24)*100)), "", IF(AND(NOT(ISERROR((V24/$I24)*100)),((V24/$I24)*100) &lt;&gt; 0), (V24/$I24)*100, ""))</f>
        <v/>
      </c>
      <c r="X24" s="79"/>
      <c r="Y24" s="80" t="str">
        <f>IF((ISERROR((X24/$I24)*100)), "", IF(AND(NOT(ISERROR((X24/$I24)*100)),((X24/$I24)*100) &lt;&gt; 0), (X24/$I24)*100, ""))</f>
        <v/>
      </c>
      <c r="Z24" s="79"/>
      <c r="AA24" s="80" t="str">
        <f>IF((ISERROR((Z24/$I24)*100)), "", IF(AND(NOT(ISERROR((Z24/$I24)*100)),((Z24/$I24)*100) &lt;&gt; 0), (Z24/$I24)*100, ""))</f>
        <v/>
      </c>
      <c r="AB24" s="79">
        <v>1</v>
      </c>
      <c r="AC24" s="80">
        <f>IF((ISERROR((AB24/$I24)*100)), "", IF(AND(NOT(ISERROR((AB24/$I24)*100)),((AB24/$I24)*100) &lt;&gt; 0), (AB24/$I24)*100, ""))</f>
        <v>1.8867924528301887</v>
      </c>
      <c r="AD24" s="79">
        <v>3</v>
      </c>
      <c r="AE24" s="80">
        <f>IF((ISERROR((AD24/$I24)*100)), "", IF(AND(NOT(ISERROR((AD24/$I24)*100)),((AD24/$I24)*100) &lt;&gt; 0), (AD24/$I24)*100, ""))</f>
        <v>5.6603773584905666</v>
      </c>
      <c r="AF24" s="79"/>
      <c r="AG24" s="80" t="str">
        <f>IF((ISERROR((AF24/$I24)*100)), "", IF(AND(NOT(ISERROR((AF24/$I24)*100)),((AF24/$I24)*100) &lt;&gt; 0), (AF24/$I24)*100, ""))</f>
        <v/>
      </c>
      <c r="AH24" s="79"/>
      <c r="AI24" s="80" t="str">
        <f>IF((ISERROR((AH24/$I24)*100)), "", IF(AND(NOT(ISERROR((AH24/$I24)*100)),((AH24/$I24)*100) &lt;&gt; 0), (AH24/$I24)*100, ""))</f>
        <v/>
      </c>
      <c r="AJ24" s="79"/>
      <c r="AK24" s="80" t="str">
        <f>IF((ISERROR((AJ24/$I24)*100)), "", IF(AND(NOT(ISERROR((AJ24/$I24)*100)),((AJ24/$I24)*100) &lt;&gt; 0), (AJ24/$I24)*100, ""))</f>
        <v/>
      </c>
      <c r="AL24" s="79"/>
      <c r="AM24" s="80" t="str">
        <f>IF((ISERROR((AL24/$I24)*100)), "", IF(AND(NOT(ISERROR((AL24/$I24)*100)),((AL24/$I24)*100) &lt;&gt; 0), (AL24/$I24)*100, ""))</f>
        <v/>
      </c>
      <c r="AN24" s="79"/>
      <c r="AO24" s="80" t="str">
        <f>IF((ISERROR((AN24/$I24)*100)), "", IF(AND(NOT(ISERROR((AN24/$I24)*100)),((AN24/$I24)*100) &lt;&gt; 0), (AN24/$I24)*100, ""))</f>
        <v/>
      </c>
      <c r="AP24" s="79"/>
      <c r="AQ24" s="80" t="str">
        <f>IF((ISERROR((AP24/$I24)*100)), "", IF(AND(NOT(ISERROR((AP24/$I24)*100)),((AP24/$I24)*100) &lt;&gt; 0), (AP24/$I24)*100, ""))</f>
        <v/>
      </c>
      <c r="AR24" s="79"/>
      <c r="AS24" s="80" t="str">
        <f>IF((ISERROR((AR24/$I24)*100)), "", IF(AND(NOT(ISERROR((AR24/$I24)*100)),((AR24/$I24)*100) &lt;&gt; 0), (AR24/$I24)*100, ""))</f>
        <v/>
      </c>
      <c r="AT24" s="79"/>
      <c r="AU24" s="80" t="str">
        <f>IF((ISERROR((AT24/$I24)*100)), "", IF(AND(NOT(ISERROR((AT24/$I24)*100)),((AT24/$I24)*100) &lt;&gt; 0), (AT24/$I24)*100, ""))</f>
        <v/>
      </c>
      <c r="AV24" s="79"/>
      <c r="AW24" s="80" t="str">
        <f>IF((ISERROR((AV24/$I24)*100)), "", IF(AND(NOT(ISERROR((AV24/$I24)*100)),((AV24/$I24)*100) &lt;&gt; 0), (AV24/$I24)*100, ""))</f>
        <v/>
      </c>
      <c r="AX24" s="79"/>
      <c r="AY24" s="80" t="str">
        <f>IF((ISERROR((AX24/$I24)*100)), "", IF(AND(NOT(ISERROR((AX24/$I24)*100)),((AX24/$I24)*100) &lt;&gt; 0), (AX24/$I24)*100, ""))</f>
        <v/>
      </c>
      <c r="AZ24" s="79"/>
      <c r="BA24" s="80" t="str">
        <f>IF((ISERROR((AZ24/$I24)*100)), "", IF(AND(NOT(ISERROR((AZ24/$I24)*100)),((AZ24/$I24)*100) &lt;&gt; 0), (AZ24/$I24)*100, ""))</f>
        <v/>
      </c>
      <c r="BB24" s="1" t="s">
        <v>94</v>
      </c>
    </row>
    <row r="25" spans="1:54" ht="20" customHeight="1" x14ac:dyDescent="0.2">
      <c r="A25" s="178"/>
      <c r="B25" s="71"/>
      <c r="C25" s="72"/>
      <c r="D25" s="73" t="s">
        <v>38</v>
      </c>
      <c r="E25" s="74" t="s">
        <v>459</v>
      </c>
      <c r="F25" s="74" t="s">
        <v>460</v>
      </c>
      <c r="G25" s="73">
        <v>2011</v>
      </c>
      <c r="H25" s="75">
        <v>42</v>
      </c>
      <c r="I25" s="87">
        <v>51</v>
      </c>
      <c r="J25" s="88" t="s">
        <v>461</v>
      </c>
      <c r="K25" s="89" t="s">
        <v>462</v>
      </c>
      <c r="L25" s="104">
        <v>4</v>
      </c>
      <c r="M25" s="97">
        <f>IF((ISERROR((L25/$I25)*100)), "", IF(AND(NOT(ISERROR((L25/$I25)*100)),((L25/$I25)*100) &lt;&gt; 0), (L25/$I25)*100, ""))</f>
        <v>7.8431372549019605</v>
      </c>
      <c r="N25" s="90"/>
      <c r="O25" s="80" t="str">
        <f>IF((ISERROR((N25/$I25)*100)), "", IF(AND(NOT(ISERROR((N25/$I25)*100)),((N25/$I25)*100) &lt;&gt; 0), (N25/$I25)*100, ""))</f>
        <v/>
      </c>
      <c r="P25" s="96">
        <v>21</v>
      </c>
      <c r="Q25" s="97">
        <f>IF((ISERROR((P25/$I25)*100)), "", IF(AND(NOT(ISERROR((P25/$I25)*100)),((P25/$I25)*100) &lt;&gt; 0), (P25/$I25)*100, ""))</f>
        <v>41.17647058823529</v>
      </c>
      <c r="R25" s="79"/>
      <c r="S25" s="80" t="str">
        <f>IF((ISERROR((R25/$I25)*100)), "", IF(AND(NOT(ISERROR((R25/$I25)*100)),((R25/$I25)*100) &lt;&gt; 0), (R25/$I25)*100, ""))</f>
        <v/>
      </c>
      <c r="T25" s="79"/>
      <c r="U25" s="80" t="str">
        <f>IF((ISERROR((T25/$I25)*100)), "", IF(AND(NOT(ISERROR((T25/$I25)*100)),((T25/$I25)*100) &lt;&gt; 0), (T25/$I25)*100, ""))</f>
        <v/>
      </c>
      <c r="V25" s="79"/>
      <c r="W25" s="80" t="str">
        <f>IF((ISERROR((V25/$I25)*100)), "", IF(AND(NOT(ISERROR((V25/$I25)*100)),((V25/$I25)*100) &lt;&gt; 0), (V25/$I25)*100, ""))</f>
        <v/>
      </c>
      <c r="X25" s="96">
        <v>1</v>
      </c>
      <c r="Y25" s="97">
        <f>IF((ISERROR((X25/$I25)*100)), "", IF(AND(NOT(ISERROR((X25/$I25)*100)),((X25/$I25)*100) &lt;&gt; 0), (X25/$I25)*100, ""))</f>
        <v>1.9607843137254901</v>
      </c>
      <c r="Z25" s="79"/>
      <c r="AA25" s="80" t="str">
        <f>IF((ISERROR((Z25/$I25)*100)), "", IF(AND(NOT(ISERROR((Z25/$I25)*100)),((Z25/$I25)*100) &lt;&gt; 0), (Z25/$I25)*100, ""))</f>
        <v/>
      </c>
      <c r="AB25" s="79"/>
      <c r="AC25" s="80" t="str">
        <f>IF((ISERROR((AB25/$I25)*100)), "", IF(AND(NOT(ISERROR((AB25/$I25)*100)),((AB25/$I25)*100) &lt;&gt; 0), (AB25/$I25)*100, ""))</f>
        <v/>
      </c>
      <c r="AD25" s="79"/>
      <c r="AE25" s="80" t="str">
        <f>IF((ISERROR((AD25/$I25)*100)), "", IF(AND(NOT(ISERROR((AD25/$I25)*100)),((AD25/$I25)*100) &lt;&gt; 0), (AD25/$I25)*100, ""))</f>
        <v/>
      </c>
      <c r="AF25" s="79"/>
      <c r="AG25" s="80" t="str">
        <f>IF((ISERROR((AF25/$I25)*100)), "", IF(AND(NOT(ISERROR((AF25/$I25)*100)),((AF25/$I25)*100) &lt;&gt; 0), (AF25/$I25)*100, ""))</f>
        <v/>
      </c>
      <c r="AH25" s="79"/>
      <c r="AI25" s="80" t="str">
        <f>IF((ISERROR((AH25/$I25)*100)), "", IF(AND(NOT(ISERROR((AH25/$I25)*100)),((AH25/$I25)*100) &lt;&gt; 0), (AH25/$I25)*100, ""))</f>
        <v/>
      </c>
      <c r="AJ25" s="79"/>
      <c r="AK25" s="80" t="str">
        <f>IF((ISERROR((AJ25/$I25)*100)), "", IF(AND(NOT(ISERROR((AJ25/$I25)*100)),((AJ25/$I25)*100) &lt;&gt; 0), (AJ25/$I25)*100, ""))</f>
        <v/>
      </c>
      <c r="AL25" s="79"/>
      <c r="AM25" s="80" t="str">
        <f>IF((ISERROR((AL25/$I25)*100)), "", IF(AND(NOT(ISERROR((AL25/$I25)*100)),((AL25/$I25)*100) &lt;&gt; 0), (AL25/$I25)*100, ""))</f>
        <v/>
      </c>
      <c r="AN25" s="79"/>
      <c r="AO25" s="80" t="str">
        <f>IF((ISERROR((AN25/$I25)*100)), "", IF(AND(NOT(ISERROR((AN25/$I25)*100)),((AN25/$I25)*100) &lt;&gt; 0), (AN25/$I25)*100, ""))</f>
        <v/>
      </c>
      <c r="AP25" s="79"/>
      <c r="AQ25" s="80" t="str">
        <f>IF((ISERROR((AP25/$I25)*100)), "", IF(AND(NOT(ISERROR((AP25/$I25)*100)),((AP25/$I25)*100) &lt;&gt; 0), (AP25/$I25)*100, ""))</f>
        <v/>
      </c>
      <c r="AR25" s="79"/>
      <c r="AS25" s="80" t="str">
        <f>IF((ISERROR((AR25/$I25)*100)), "", IF(AND(NOT(ISERROR((AR25/$I25)*100)),((AR25/$I25)*100) &lt;&gt; 0), (AR25/$I25)*100, ""))</f>
        <v/>
      </c>
      <c r="AT25" s="79"/>
      <c r="AU25" s="80" t="str">
        <f>IF((ISERROR((AT25/$I25)*100)), "", IF(AND(NOT(ISERROR((AT25/$I25)*100)),((AT25/$I25)*100) &lt;&gt; 0), (AT25/$I25)*100, ""))</f>
        <v/>
      </c>
      <c r="AV25" s="79"/>
      <c r="AW25" s="80" t="str">
        <f>IF((ISERROR((AV25/$I25)*100)), "", IF(AND(NOT(ISERROR((AV25/$I25)*100)),((AV25/$I25)*100) &lt;&gt; 0), (AV25/$I25)*100, ""))</f>
        <v/>
      </c>
      <c r="AX25" s="96"/>
      <c r="AY25" s="97" t="str">
        <f>IF((ISERROR((AX25/$I25)*100)), "", IF(AND(NOT(ISERROR((AX25/$I25)*100)),((AX25/$I25)*100) &lt;&gt; 0), (AX25/$I25)*100, ""))</f>
        <v/>
      </c>
      <c r="AZ25" s="79"/>
      <c r="BA25" s="80" t="str">
        <f>IF((ISERROR((AZ25/$I25)*100)), "", IF(AND(NOT(ISERROR((AZ25/$I25)*100)),((AZ25/$I25)*100) &lt;&gt; 0), (AZ25/$I25)*100, ""))</f>
        <v/>
      </c>
      <c r="BB25" s="1" t="s">
        <v>96</v>
      </c>
    </row>
    <row r="26" spans="1:54" ht="20" customHeight="1" x14ac:dyDescent="0.2">
      <c r="A26" s="178"/>
      <c r="B26" s="71"/>
      <c r="C26" s="72"/>
      <c r="D26" s="73" t="s">
        <v>38</v>
      </c>
      <c r="E26" s="74" t="s">
        <v>465</v>
      </c>
      <c r="F26" s="74" t="s">
        <v>466</v>
      </c>
      <c r="G26" s="73">
        <v>2010</v>
      </c>
      <c r="H26" s="75"/>
      <c r="I26" s="87">
        <v>53</v>
      </c>
      <c r="J26" s="99" t="s">
        <v>467</v>
      </c>
      <c r="K26" s="89" t="s">
        <v>468</v>
      </c>
      <c r="L26" s="90">
        <v>15</v>
      </c>
      <c r="M26" s="80">
        <f>IF((ISERROR((L26/$I26)*100)), "", IF(AND(NOT(ISERROR((L26/$I26)*100)),((L26/$I26)*100) &lt;&gt; 0), (L26/$I26)*100, ""))</f>
        <v>28.30188679245283</v>
      </c>
      <c r="N26" s="90"/>
      <c r="O26" s="80" t="str">
        <f>IF((ISERROR((N26/$I26)*100)), "", IF(AND(NOT(ISERROR((N26/$I26)*100)),((N26/$I26)*100) &lt;&gt; 0), (N26/$I26)*100, ""))</f>
        <v/>
      </c>
      <c r="P26" s="79">
        <v>2</v>
      </c>
      <c r="Q26" s="80">
        <f>IF((ISERROR((P26/$I26)*100)), "", IF(AND(NOT(ISERROR((P26/$I26)*100)),((P26/$I26)*100) &lt;&gt; 0), (P26/$I26)*100, ""))</f>
        <v>3.7735849056603774</v>
      </c>
      <c r="R26" s="79">
        <v>15</v>
      </c>
      <c r="S26" s="80">
        <f>IF((ISERROR((R26/$I26)*100)), "", IF(AND(NOT(ISERROR((R26/$I26)*100)),((R26/$I26)*100) &lt;&gt; 0), (R26/$I26)*100, ""))</f>
        <v>28.30188679245283</v>
      </c>
      <c r="T26" s="79">
        <v>9</v>
      </c>
      <c r="U26" s="80">
        <f>IF((ISERROR((T26/$I26)*100)), "", IF(AND(NOT(ISERROR((T26/$I26)*100)),((T26/$I26)*100) &lt;&gt; 0), (T26/$I26)*100, ""))</f>
        <v>16.981132075471699</v>
      </c>
      <c r="V26" s="79"/>
      <c r="W26" s="80" t="str">
        <f>IF((ISERROR((V26/$I26)*100)), "", IF(AND(NOT(ISERROR((V26/$I26)*100)),((V26/$I26)*100) &lt;&gt; 0), (V26/$I26)*100, ""))</f>
        <v/>
      </c>
      <c r="X26" s="79">
        <v>2</v>
      </c>
      <c r="Y26" s="80">
        <f>IF((ISERROR((X26/$I26)*100)), "", IF(AND(NOT(ISERROR((X26/$I26)*100)),((X26/$I26)*100) &lt;&gt; 0), (X26/$I26)*100, ""))</f>
        <v>3.7735849056603774</v>
      </c>
      <c r="Z26" s="79">
        <v>3</v>
      </c>
      <c r="AA26" s="80">
        <f>IF((ISERROR((Z26/$I26)*100)), "", IF(AND(NOT(ISERROR((Z26/$I26)*100)),((Z26/$I26)*100) &lt;&gt; 0), (Z26/$I26)*100, ""))</f>
        <v>5.6603773584905666</v>
      </c>
      <c r="AB26" s="79"/>
      <c r="AC26" s="80" t="str">
        <f>IF((ISERROR((AB26/$I26)*100)), "", IF(AND(NOT(ISERROR((AB26/$I26)*100)),((AB26/$I26)*100) &lt;&gt; 0), (AB26/$I26)*100, ""))</f>
        <v/>
      </c>
      <c r="AD26" s="79"/>
      <c r="AE26" s="80" t="str">
        <f>IF((ISERROR((AD26/$I26)*100)), "", IF(AND(NOT(ISERROR((AD26/$I26)*100)),((AD26/$I26)*100) &lt;&gt; 0), (AD26/$I26)*100, ""))</f>
        <v/>
      </c>
      <c r="AF26" s="79"/>
      <c r="AG26" s="80" t="str">
        <f>IF((ISERROR((AF26/$I26)*100)), "", IF(AND(NOT(ISERROR((AF26/$I26)*100)),((AF26/$I26)*100) &lt;&gt; 0), (AF26/$I26)*100, ""))</f>
        <v/>
      </c>
      <c r="AH26" s="79"/>
      <c r="AI26" s="80" t="str">
        <f>IF((ISERROR((AH26/$I26)*100)), "", IF(AND(NOT(ISERROR((AH26/$I26)*100)),((AH26/$I26)*100) &lt;&gt; 0), (AH26/$I26)*100, ""))</f>
        <v/>
      </c>
      <c r="AJ26" s="79"/>
      <c r="AK26" s="80" t="str">
        <f>IF((ISERROR((AJ26/$I26)*100)), "", IF(AND(NOT(ISERROR((AJ26/$I26)*100)),((AJ26/$I26)*100) &lt;&gt; 0), (AJ26/$I26)*100, ""))</f>
        <v/>
      </c>
      <c r="AL26" s="79"/>
      <c r="AM26" s="80" t="str">
        <f>IF((ISERROR((AL26/$I26)*100)), "", IF(AND(NOT(ISERROR((AL26/$I26)*100)),((AL26/$I26)*100) &lt;&gt; 0), (AL26/$I26)*100, ""))</f>
        <v/>
      </c>
      <c r="AN26" s="79"/>
      <c r="AO26" s="80" t="str">
        <f>IF((ISERROR((AN26/$I26)*100)), "", IF(AND(NOT(ISERROR((AN26/$I26)*100)),((AN26/$I26)*100) &lt;&gt; 0), (AN26/$I26)*100, ""))</f>
        <v/>
      </c>
      <c r="AP26" s="79"/>
      <c r="AQ26" s="80" t="str">
        <f>IF((ISERROR((AP26/$I26)*100)), "", IF(AND(NOT(ISERROR((AP26/$I26)*100)),((AP26/$I26)*100) &lt;&gt; 0), (AP26/$I26)*100, ""))</f>
        <v/>
      </c>
      <c r="AR26" s="79"/>
      <c r="AS26" s="80" t="str">
        <f>IF((ISERROR((AR26/$I26)*100)), "", IF(AND(NOT(ISERROR((AR26/$I26)*100)),((AR26/$I26)*100) &lt;&gt; 0), (AR26/$I26)*100, ""))</f>
        <v/>
      </c>
      <c r="AT26" s="79"/>
      <c r="AU26" s="80" t="str">
        <f>IF((ISERROR((AT26/$I26)*100)), "", IF(AND(NOT(ISERROR((AT26/$I26)*100)),((AT26/$I26)*100) &lt;&gt; 0), (AT26/$I26)*100, ""))</f>
        <v/>
      </c>
      <c r="AV26" s="79"/>
      <c r="AW26" s="80" t="str">
        <f>IF((ISERROR((AV26/$I26)*100)), "", IF(AND(NOT(ISERROR((AV26/$I26)*100)),((AV26/$I26)*100) &lt;&gt; 0), (AV26/$I26)*100, ""))</f>
        <v/>
      </c>
      <c r="AX26" s="79"/>
      <c r="AY26" s="80" t="str">
        <f>IF((ISERROR((AX26/$I26)*100)), "", IF(AND(NOT(ISERROR((AX26/$I26)*100)),((AX26/$I26)*100) &lt;&gt; 0), (AX26/$I26)*100, ""))</f>
        <v/>
      </c>
      <c r="AZ26" s="79"/>
      <c r="BA26" s="80" t="str">
        <f>IF((ISERROR((AZ26/$I26)*100)), "", IF(AND(NOT(ISERROR((AZ26/$I26)*100)),((AZ26/$I26)*100) &lt;&gt; 0), (AZ26/$I26)*100, ""))</f>
        <v/>
      </c>
      <c r="BB26" s="1" t="s">
        <v>181</v>
      </c>
    </row>
    <row r="27" spans="1:54" ht="20" customHeight="1" x14ac:dyDescent="0.2">
      <c r="A27" s="184"/>
      <c r="B27" s="84"/>
      <c r="C27" s="73"/>
      <c r="D27" s="73" t="s">
        <v>38</v>
      </c>
      <c r="E27" s="74" t="s">
        <v>478</v>
      </c>
      <c r="F27" s="74" t="s">
        <v>479</v>
      </c>
      <c r="G27" s="73">
        <v>2007</v>
      </c>
      <c r="H27" s="75"/>
      <c r="I27" s="87">
        <v>171</v>
      </c>
      <c r="J27" s="88"/>
      <c r="K27" s="89" t="s">
        <v>188</v>
      </c>
      <c r="L27" s="90"/>
      <c r="M27" s="80"/>
      <c r="N27" s="90"/>
      <c r="O27" s="80"/>
      <c r="P27" s="79"/>
      <c r="Q27" s="80"/>
      <c r="R27" s="79"/>
      <c r="S27" s="80"/>
      <c r="T27" s="79"/>
      <c r="U27" s="80"/>
      <c r="V27" s="79"/>
      <c r="W27" s="80"/>
      <c r="X27" s="79"/>
      <c r="Y27" s="80"/>
      <c r="Z27" s="79"/>
      <c r="AA27" s="80"/>
      <c r="AB27" s="79"/>
      <c r="AC27" s="80"/>
      <c r="AD27" s="79"/>
      <c r="AE27" s="80"/>
      <c r="AF27" s="79"/>
      <c r="AG27" s="80"/>
      <c r="AH27" s="79"/>
      <c r="AI27" s="80"/>
      <c r="AJ27" s="79"/>
      <c r="AK27" s="80"/>
      <c r="AL27" s="79"/>
      <c r="AM27" s="80"/>
      <c r="AN27" s="79"/>
      <c r="AO27" s="80"/>
      <c r="AP27" s="79"/>
      <c r="AQ27" s="80"/>
      <c r="AR27" s="79"/>
      <c r="AS27" s="80"/>
      <c r="AT27" s="79"/>
      <c r="AU27" s="80"/>
      <c r="AV27" s="79"/>
      <c r="AW27" s="80"/>
      <c r="AX27" s="79"/>
      <c r="AY27" s="80"/>
      <c r="AZ27" s="79"/>
      <c r="BA27" s="80"/>
      <c r="BB27" s="1" t="s">
        <v>102</v>
      </c>
    </row>
    <row r="28" spans="1:54" ht="20" customHeight="1" x14ac:dyDescent="0.2">
      <c r="A28" s="178"/>
      <c r="B28" s="71"/>
      <c r="C28" s="72"/>
      <c r="D28" s="73" t="s">
        <v>38</v>
      </c>
      <c r="E28" s="74" t="s">
        <v>474</v>
      </c>
      <c r="F28" s="74" t="s">
        <v>475</v>
      </c>
      <c r="G28" s="73">
        <v>2010</v>
      </c>
      <c r="H28" s="75"/>
      <c r="I28" s="87">
        <v>789</v>
      </c>
      <c r="J28" s="88" t="s">
        <v>62</v>
      </c>
      <c r="K28" s="89" t="s">
        <v>476</v>
      </c>
      <c r="L28" s="90"/>
      <c r="M28" s="80" t="str">
        <f>IF((ISERROR((L28/$I28)*100)), "", IF(AND(NOT(ISERROR((L28/$I28)*100)),((L28/$I28)*100) &lt;&gt; 0), (L28/$I28)*100, ""))</f>
        <v/>
      </c>
      <c r="N28" s="90">
        <v>43</v>
      </c>
      <c r="O28" s="80">
        <f>IF((ISERROR((N28/$I28)*100)), "", IF(AND(NOT(ISERROR((N28/$I28)*100)),((N28/$I28)*100) &lt;&gt; 0), (N28/$I28)*100, ""))</f>
        <v>5.4499366286438535</v>
      </c>
      <c r="P28" s="79"/>
      <c r="Q28" s="80" t="str">
        <f>IF((ISERROR((P28/$I28)*100)), "", IF(AND(NOT(ISERROR((P28/$I28)*100)),((P28/$I28)*100) &lt;&gt; 0), (P28/$I28)*100, ""))</f>
        <v/>
      </c>
      <c r="R28" s="79"/>
      <c r="S28" s="80" t="str">
        <f>IF((ISERROR((R28/$I28)*100)), "", IF(AND(NOT(ISERROR((R28/$I28)*100)),((R28/$I28)*100) &lt;&gt; 0), (R28/$I28)*100, ""))</f>
        <v/>
      </c>
      <c r="T28" s="79"/>
      <c r="U28" s="80" t="str">
        <f>IF((ISERROR((T28/$I28)*100)), "", IF(AND(NOT(ISERROR((T28/$I28)*100)),((T28/$I28)*100) &lt;&gt; 0), (T28/$I28)*100, ""))</f>
        <v/>
      </c>
      <c r="V28" s="79"/>
      <c r="W28" s="80" t="str">
        <f>IF((ISERROR((V28/$I28)*100)), "", IF(AND(NOT(ISERROR((V28/$I28)*100)),((V28/$I28)*100) &lt;&gt; 0), (V28/$I28)*100, ""))</f>
        <v/>
      </c>
      <c r="X28" s="79"/>
      <c r="Y28" s="80" t="str">
        <f>IF((ISERROR((X28/$I28)*100)), "", IF(AND(NOT(ISERROR((X28/$I28)*100)),((X28/$I28)*100) &lt;&gt; 0), (X28/$I28)*100, ""))</f>
        <v/>
      </c>
      <c r="Z28" s="79"/>
      <c r="AA28" s="80" t="str">
        <f>IF((ISERROR((Z28/$I28)*100)), "", IF(AND(NOT(ISERROR((Z28/$I28)*100)),((Z28/$I28)*100) &lt;&gt; 0), (Z28/$I28)*100, ""))</f>
        <v/>
      </c>
      <c r="AB28" s="79"/>
      <c r="AC28" s="80" t="str">
        <f>IF((ISERROR((AB28/$I28)*100)), "", IF(AND(NOT(ISERROR((AB28/$I28)*100)),((AB28/$I28)*100) &lt;&gt; 0), (AB28/$I28)*100, ""))</f>
        <v/>
      </c>
      <c r="AD28" s="79"/>
      <c r="AE28" s="80" t="str">
        <f>IF((ISERROR((AD28/$I28)*100)), "", IF(AND(NOT(ISERROR((AD28/$I28)*100)),((AD28/$I28)*100) &lt;&gt; 0), (AD28/$I28)*100, ""))</f>
        <v/>
      </c>
      <c r="AF28" s="79"/>
      <c r="AG28" s="80" t="str">
        <f>IF((ISERROR((AF28/$I28)*100)), "", IF(AND(NOT(ISERROR((AF28/$I28)*100)),((AF28/$I28)*100) &lt;&gt; 0), (AF28/$I28)*100, ""))</f>
        <v/>
      </c>
      <c r="AH28" s="79"/>
      <c r="AI28" s="80" t="str">
        <f>IF((ISERROR((AH28/$I28)*100)), "", IF(AND(NOT(ISERROR((AH28/$I28)*100)),((AH28/$I28)*100) &lt;&gt; 0), (AH28/$I28)*100, ""))</f>
        <v/>
      </c>
      <c r="AJ28" s="79"/>
      <c r="AK28" s="80" t="str">
        <f>IF((ISERROR((AJ28/$I28)*100)), "", IF(AND(NOT(ISERROR((AJ28/$I28)*100)),((AJ28/$I28)*100) &lt;&gt; 0), (AJ28/$I28)*100, ""))</f>
        <v/>
      </c>
      <c r="AL28" s="79"/>
      <c r="AM28" s="80" t="str">
        <f>IF((ISERROR((AL28/$I28)*100)), "", IF(AND(NOT(ISERROR((AL28/$I28)*100)),((AL28/$I28)*100) &lt;&gt; 0), (AL28/$I28)*100, ""))</f>
        <v/>
      </c>
      <c r="AN28" s="79"/>
      <c r="AO28" s="80" t="str">
        <f>IF((ISERROR((AN28/$I28)*100)), "", IF(AND(NOT(ISERROR((AN28/$I28)*100)),((AN28/$I28)*100) &lt;&gt; 0), (AN28/$I28)*100, ""))</f>
        <v/>
      </c>
      <c r="AP28" s="79"/>
      <c r="AQ28" s="80" t="str">
        <f>IF((ISERROR((AP28/$I28)*100)), "", IF(AND(NOT(ISERROR((AP28/$I28)*100)),((AP28/$I28)*100) &lt;&gt; 0), (AP28/$I28)*100, ""))</f>
        <v/>
      </c>
      <c r="AR28" s="79"/>
      <c r="AS28" s="80" t="str">
        <f>IF((ISERROR((AR28/$I28)*100)), "", IF(AND(NOT(ISERROR((AR28/$I28)*100)),((AR28/$I28)*100) &lt;&gt; 0), (AR28/$I28)*100, ""))</f>
        <v/>
      </c>
      <c r="AT28" s="79"/>
      <c r="AU28" s="80" t="str">
        <f>IF((ISERROR((AT28/$I28)*100)), "", IF(AND(NOT(ISERROR((AT28/$I28)*100)),((AT28/$I28)*100) &lt;&gt; 0), (AT28/$I28)*100, ""))</f>
        <v/>
      </c>
      <c r="AV28" s="79"/>
      <c r="AW28" s="80" t="str">
        <f>IF((ISERROR((AV28/$I28)*100)), "", IF(AND(NOT(ISERROR((AV28/$I28)*100)),((AV28/$I28)*100) &lt;&gt; 0), (AV28/$I28)*100, ""))</f>
        <v/>
      </c>
      <c r="AX28" s="79"/>
      <c r="AY28" s="80" t="str">
        <f>IF((ISERROR((AX28/$I28)*100)), "", IF(AND(NOT(ISERROR((AX28/$I28)*100)),((AX28/$I28)*100) &lt;&gt; 0), (AX28/$I28)*100, ""))</f>
        <v/>
      </c>
      <c r="AZ28" s="79"/>
      <c r="BA28" s="80" t="str">
        <f>IF((ISERROR((AZ28/$I28)*100)), "", IF(AND(NOT(ISERROR((AZ28/$I28)*100)),((AZ28/$I28)*100) &lt;&gt; 0), (AZ28/$I28)*100, ""))</f>
        <v/>
      </c>
      <c r="BB28" s="1" t="s">
        <v>527</v>
      </c>
    </row>
    <row r="29" spans="1:54" ht="20" customHeight="1" x14ac:dyDescent="0.2">
      <c r="A29" s="178"/>
      <c r="B29" s="84"/>
      <c r="C29" s="73"/>
      <c r="D29" s="73" t="s">
        <v>249</v>
      </c>
      <c r="E29" s="74" t="s">
        <v>491</v>
      </c>
      <c r="F29" s="74" t="s">
        <v>492</v>
      </c>
      <c r="G29" s="73">
        <v>2015</v>
      </c>
      <c r="H29" s="75">
        <v>1</v>
      </c>
      <c r="I29" s="87">
        <v>119</v>
      </c>
      <c r="J29" s="88"/>
      <c r="K29" s="89"/>
      <c r="L29" s="90"/>
      <c r="M29" s="80" t="str">
        <f>IF((ISERROR((L29/$I29)*100)), "", IF(AND(NOT(ISERROR((L29/$I29)*100)),((L29/$I29)*100) &lt;&gt; 0), (L29/$I29)*100, ""))</f>
        <v/>
      </c>
      <c r="N29" s="90"/>
      <c r="O29" s="80" t="str">
        <f>IF((ISERROR((N29/$I29)*100)), "", IF(AND(NOT(ISERROR((N29/$I29)*100)),((N29/$I29)*100) &lt;&gt; 0), (N29/$I29)*100, ""))</f>
        <v/>
      </c>
      <c r="P29" s="79"/>
      <c r="Q29" s="80" t="str">
        <f>IF((ISERROR((P29/$I29)*100)), "", IF(AND(NOT(ISERROR((P29/$I29)*100)),((P29/$I29)*100) &lt;&gt; 0), (P29/$I29)*100, ""))</f>
        <v/>
      </c>
      <c r="R29" s="79"/>
      <c r="S29" s="80" t="str">
        <f>IF((ISERROR((R29/$I29)*100)), "", IF(AND(NOT(ISERROR((R29/$I29)*100)),((R29/$I29)*100) &lt;&gt; 0), (R29/$I29)*100, ""))</f>
        <v/>
      </c>
      <c r="T29" s="79"/>
      <c r="U29" s="80" t="str">
        <f>IF((ISERROR((T29/$I29)*100)), "", IF(AND(NOT(ISERROR((T29/$I29)*100)),((T29/$I29)*100) &lt;&gt; 0), (T29/$I29)*100, ""))</f>
        <v/>
      </c>
      <c r="V29" s="79"/>
      <c r="W29" s="80" t="str">
        <f>IF((ISERROR((V29/$I29)*100)), "", IF(AND(NOT(ISERROR((V29/$I29)*100)),((V29/$I29)*100) &lt;&gt; 0), (V29/$I29)*100, ""))</f>
        <v/>
      </c>
      <c r="X29" s="79"/>
      <c r="Y29" s="80" t="str">
        <f>IF((ISERROR((X29/$I29)*100)), "", IF(AND(NOT(ISERROR((X29/$I29)*100)),((X29/$I29)*100) &lt;&gt; 0), (X29/$I29)*100, ""))</f>
        <v/>
      </c>
      <c r="Z29" s="79"/>
      <c r="AA29" s="80" t="str">
        <f>IF((ISERROR((Z29/$I29)*100)), "", IF(AND(NOT(ISERROR((Z29/$I29)*100)),((Z29/$I29)*100) &lt;&gt; 0), (Z29/$I29)*100, ""))</f>
        <v/>
      </c>
      <c r="AB29" s="79"/>
      <c r="AC29" s="80" t="str">
        <f>IF((ISERROR((AB29/$I29)*100)), "", IF(AND(NOT(ISERROR((AB29/$I29)*100)),((AB29/$I29)*100) &lt;&gt; 0), (AB29/$I29)*100, ""))</f>
        <v/>
      </c>
      <c r="AD29" s="79"/>
      <c r="AE29" s="80" t="str">
        <f>IF((ISERROR((AD29/$I29)*100)), "", IF(AND(NOT(ISERROR((AD29/$I29)*100)),((AD29/$I29)*100) &lt;&gt; 0), (AD29/$I29)*100, ""))</f>
        <v/>
      </c>
      <c r="AF29" s="79"/>
      <c r="AG29" s="80" t="str">
        <f>IF((ISERROR((AF29/$I29)*100)), "", IF(AND(NOT(ISERROR((AF29/$I29)*100)),((AF29/$I29)*100) &lt;&gt; 0), (AF29/$I29)*100, ""))</f>
        <v/>
      </c>
      <c r="AH29" s="79"/>
      <c r="AI29" s="80" t="str">
        <f>IF((ISERROR((AH29/$I29)*100)), "", IF(AND(NOT(ISERROR((AH29/$I29)*100)),((AH29/$I29)*100) &lt;&gt; 0), (AH29/$I29)*100, ""))</f>
        <v/>
      </c>
      <c r="AJ29" s="79"/>
      <c r="AK29" s="80" t="str">
        <f>IF((ISERROR((AJ29/$I29)*100)), "", IF(AND(NOT(ISERROR((AJ29/$I29)*100)),((AJ29/$I29)*100) &lt;&gt; 0), (AJ29/$I29)*100, ""))</f>
        <v/>
      </c>
      <c r="AL29" s="79"/>
      <c r="AM29" s="80" t="str">
        <f>IF((ISERROR((AL29/$I29)*100)), "", IF(AND(NOT(ISERROR((AL29/$I29)*100)),((AL29/$I29)*100) &lt;&gt; 0), (AL29/$I29)*100, ""))</f>
        <v/>
      </c>
      <c r="AN29" s="79"/>
      <c r="AO29" s="80" t="str">
        <f>IF((ISERROR((AN29/$I29)*100)), "", IF(AND(NOT(ISERROR((AN29/$I29)*100)),((AN29/$I29)*100) &lt;&gt; 0), (AN29/$I29)*100, ""))</f>
        <v/>
      </c>
      <c r="AP29" s="79"/>
      <c r="AQ29" s="80" t="str">
        <f>IF((ISERROR((AP29/$I29)*100)), "", IF(AND(NOT(ISERROR((AP29/$I29)*100)),((AP29/$I29)*100) &lt;&gt; 0), (AP29/$I29)*100, ""))</f>
        <v/>
      </c>
      <c r="AR29" s="79"/>
      <c r="AS29" s="80" t="str">
        <f>IF((ISERROR((AR29/$I29)*100)), "", IF(AND(NOT(ISERROR((AR29/$I29)*100)),((AR29/$I29)*100) &lt;&gt; 0), (AR29/$I29)*100, ""))</f>
        <v/>
      </c>
      <c r="AT29" s="79"/>
      <c r="AU29" s="80" t="str">
        <f>IF((ISERROR((AT29/$I29)*100)), "", IF(AND(NOT(ISERROR((AT29/$I29)*100)),((AT29/$I29)*100) &lt;&gt; 0), (AT29/$I29)*100, ""))</f>
        <v/>
      </c>
      <c r="AV29" s="79"/>
      <c r="AW29" s="80" t="str">
        <f>IF((ISERROR((AV29/$I29)*100)), "", IF(AND(NOT(ISERROR((AV29/$I29)*100)),((AV29/$I29)*100) &lt;&gt; 0), (AV29/$I29)*100, ""))</f>
        <v/>
      </c>
      <c r="AX29" s="79"/>
      <c r="AY29" s="80" t="str">
        <f>IF((ISERROR((AX29/$I29)*100)), "", IF(AND(NOT(ISERROR((AX29/$I29)*100)),((AX29/$I29)*100) &lt;&gt; 0), (AX29/$I29)*100, ""))</f>
        <v/>
      </c>
      <c r="AZ29" s="79"/>
      <c r="BA29" s="80" t="str">
        <f>IF((ISERROR((AZ29/$I29)*100)), "", IF(AND(NOT(ISERROR((AZ29/$I29)*100)),((AZ29/$I29)*100) &lt;&gt; 0), (AZ29/$I29)*100, ""))</f>
        <v/>
      </c>
      <c r="BB29" s="1" t="s">
        <v>111</v>
      </c>
    </row>
    <row r="30" spans="1:54" ht="20" customHeight="1" thickBot="1" x14ac:dyDescent="0.25">
      <c r="A30" s="178"/>
      <c r="B30" s="71"/>
      <c r="C30" s="224"/>
      <c r="D30" s="120" t="s">
        <v>38</v>
      </c>
      <c r="E30" s="121" t="s">
        <v>494</v>
      </c>
      <c r="F30" s="121" t="s">
        <v>495</v>
      </c>
      <c r="G30" s="120">
        <v>2008</v>
      </c>
      <c r="H30" s="225">
        <v>156</v>
      </c>
      <c r="I30" s="265">
        <v>50</v>
      </c>
      <c r="J30" s="266" t="s">
        <v>90</v>
      </c>
      <c r="K30" s="89"/>
      <c r="L30" s="90"/>
      <c r="M30" s="80" t="str">
        <f>IF((ISERROR((L30/$I30)*100)), "", IF(AND(NOT(ISERROR((L30/$I30)*100)),((L30/$I30)*100) &lt;&gt; 0), (L30/$I30)*100, ""))</f>
        <v/>
      </c>
      <c r="N30" s="90"/>
      <c r="O30" s="80" t="str">
        <f>IF((ISERROR((N30/$I30)*100)), "", IF(AND(NOT(ISERROR((N30/$I30)*100)),((N30/$I30)*100) &lt;&gt; 0), (N30/$I30)*100, ""))</f>
        <v/>
      </c>
      <c r="P30" s="79"/>
      <c r="Q30" s="80" t="str">
        <f>IF((ISERROR((P30/$I30)*100)), "", IF(AND(NOT(ISERROR((P30/$I30)*100)),((P30/$I30)*100) &lt;&gt; 0), (P30/$I30)*100, ""))</f>
        <v/>
      </c>
      <c r="R30" s="79"/>
      <c r="S30" s="80" t="str">
        <f>IF((ISERROR((R30/$I30)*100)), "", IF(AND(NOT(ISERROR((R30/$I30)*100)),((R30/$I30)*100) &lt;&gt; 0), (R30/$I30)*100, ""))</f>
        <v/>
      </c>
      <c r="T30" s="79"/>
      <c r="U30" s="80" t="str">
        <f>IF((ISERROR((T30/$I30)*100)), "", IF(AND(NOT(ISERROR((T30/$I30)*100)),((T30/$I30)*100) &lt;&gt; 0), (T30/$I30)*100, ""))</f>
        <v/>
      </c>
      <c r="V30" s="79"/>
      <c r="W30" s="80" t="str">
        <f>IF((ISERROR((V30/$I30)*100)), "", IF(AND(NOT(ISERROR((V30/$I30)*100)),((V30/$I30)*100) &lt;&gt; 0), (V30/$I30)*100, ""))</f>
        <v/>
      </c>
      <c r="X30" s="79"/>
      <c r="Y30" s="80" t="str">
        <f>IF((ISERROR((X30/$I30)*100)), "", IF(AND(NOT(ISERROR((X30/$I30)*100)),((X30/$I30)*100) &lt;&gt; 0), (X30/$I30)*100, ""))</f>
        <v/>
      </c>
      <c r="Z30" s="79"/>
      <c r="AA30" s="80" t="str">
        <f>IF((ISERROR((Z30/$I30)*100)), "", IF(AND(NOT(ISERROR((Z30/$I30)*100)),((Z30/$I30)*100) &lt;&gt; 0), (Z30/$I30)*100, ""))</f>
        <v/>
      </c>
      <c r="AB30" s="79"/>
      <c r="AC30" s="80" t="str">
        <f>IF((ISERROR((AB30/$I30)*100)), "", IF(AND(NOT(ISERROR((AB30/$I30)*100)),((AB30/$I30)*100) &lt;&gt; 0), (AB30/$I30)*100, ""))</f>
        <v/>
      </c>
      <c r="AD30" s="79"/>
      <c r="AE30" s="80" t="str">
        <f>IF((ISERROR((AD30/$I30)*100)), "", IF(AND(NOT(ISERROR((AD30/$I30)*100)),((AD30/$I30)*100) &lt;&gt; 0), (AD30/$I30)*100, ""))</f>
        <v/>
      </c>
      <c r="AF30" s="79"/>
      <c r="AG30" s="80" t="str">
        <f>IF((ISERROR((AF30/$I30)*100)), "", IF(AND(NOT(ISERROR((AF30/$I30)*100)),((AF30/$I30)*100) &lt;&gt; 0), (AF30/$I30)*100, ""))</f>
        <v/>
      </c>
      <c r="AH30" s="79"/>
      <c r="AI30" s="80" t="str">
        <f>IF((ISERROR((AH30/$I30)*100)), "", IF(AND(NOT(ISERROR((AH30/$I30)*100)),((AH30/$I30)*100) &lt;&gt; 0), (AH30/$I30)*100, ""))</f>
        <v/>
      </c>
      <c r="AJ30" s="79"/>
      <c r="AK30" s="80" t="str">
        <f>IF((ISERROR((AJ30/$I30)*100)), "", IF(AND(NOT(ISERROR((AJ30/$I30)*100)),((AJ30/$I30)*100) &lt;&gt; 0), (AJ30/$I30)*100, ""))</f>
        <v/>
      </c>
      <c r="AL30" s="79"/>
      <c r="AM30" s="80" t="str">
        <f>IF((ISERROR((AL30/$I30)*100)), "", IF(AND(NOT(ISERROR((AL30/$I30)*100)),((AL30/$I30)*100) &lt;&gt; 0), (AL30/$I30)*100, ""))</f>
        <v/>
      </c>
      <c r="AN30" s="79"/>
      <c r="AO30" s="80" t="str">
        <f>IF((ISERROR((AN30/$I30)*100)), "", IF(AND(NOT(ISERROR((AN30/$I30)*100)),((AN30/$I30)*100) &lt;&gt; 0), (AN30/$I30)*100, ""))</f>
        <v/>
      </c>
      <c r="AP30" s="79"/>
      <c r="AQ30" s="80" t="str">
        <f>IF((ISERROR((AP30/$I30)*100)), "", IF(AND(NOT(ISERROR((AP30/$I30)*100)),((AP30/$I30)*100) &lt;&gt; 0), (AP30/$I30)*100, ""))</f>
        <v/>
      </c>
      <c r="AR30" s="79"/>
      <c r="AS30" s="80" t="str">
        <f>IF((ISERROR((AR30/$I30)*100)), "", IF(AND(NOT(ISERROR((AR30/$I30)*100)),((AR30/$I30)*100) &lt;&gt; 0), (AR30/$I30)*100, ""))</f>
        <v/>
      </c>
      <c r="AT30" s="79"/>
      <c r="AU30" s="80" t="str">
        <f>IF((ISERROR((AT30/$I30)*100)), "", IF(AND(NOT(ISERROR((AT30/$I30)*100)),((AT30/$I30)*100) &lt;&gt; 0), (AT30/$I30)*100, ""))</f>
        <v/>
      </c>
      <c r="AV30" s="79"/>
      <c r="AW30" s="80" t="str">
        <f>IF((ISERROR((AV30/$I30)*100)), "", IF(AND(NOT(ISERROR((AV30/$I30)*100)),((AV30/$I30)*100) &lt;&gt; 0), (AV30/$I30)*100, ""))</f>
        <v/>
      </c>
      <c r="AX30" s="79"/>
      <c r="AY30" s="80" t="str">
        <f>IF((ISERROR((AX30/$I30)*100)), "", IF(AND(NOT(ISERROR((AX30/$I30)*100)),((AX30/$I30)*100) &lt;&gt; 0), (AX30/$I30)*100, ""))</f>
        <v/>
      </c>
      <c r="AZ30" s="79"/>
      <c r="BA30" s="80" t="str">
        <f>IF((ISERROR((AZ30/$I30)*100)), "", IF(AND(NOT(ISERROR((AZ30/$I30)*100)),((AZ30/$I30)*100) &lt;&gt; 0), (AZ30/$I30)*100, ""))</f>
        <v/>
      </c>
    </row>
    <row r="31" spans="1:54" s="130" customFormat="1" ht="20" customHeight="1" x14ac:dyDescent="0.2">
      <c r="G31" s="131"/>
      <c r="H31" s="132" t="s">
        <v>514</v>
      </c>
      <c r="I31" s="133">
        <f>SUM(I11:I30)</f>
        <v>2664</v>
      </c>
      <c r="J31" s="134" t="s">
        <v>515</v>
      </c>
      <c r="K31" s="135" t="s">
        <v>516</v>
      </c>
      <c r="L31" s="136">
        <f>IF((SUM(L11:L30)&lt;&gt;0), SUMIF($I11:$I30, "&gt;0", L11:L30), "")</f>
        <v>183</v>
      </c>
      <c r="M31" s="269">
        <f>IF(ISERROR((L31/$I31)*100), "", IF(((L31/$I31)*100) &lt;&gt; 0, (L31/$I31)*100, ""))</f>
        <v>6.8693693693693696</v>
      </c>
      <c r="N31" s="136">
        <f>IF((SUM(N11:N30)&lt;&gt;0), SUMIF($I11:$I30, "&gt;0", N11:N30), "")</f>
        <v>75</v>
      </c>
      <c r="O31" s="269">
        <f>IF(ISERROR((N31/$I31)*100), "", IF(((N31/$I31)*100) &lt;&gt; 0, (N31/$I31)*100, ""))</f>
        <v>2.8153153153153152</v>
      </c>
      <c r="P31" s="136">
        <f>IF((SUM(P11:P30)&lt;&gt;0), SUMIF($I11:$I30, "&gt;0", P11:P30), "")</f>
        <v>54</v>
      </c>
      <c r="Q31" s="269">
        <f>IF(ISERROR((P31/$I31)*100), "", IF(((P31/$I31)*100) &lt;&gt; 0, (P31/$I31)*100, ""))</f>
        <v>2.0270270270270272</v>
      </c>
      <c r="R31" s="136">
        <f>IF((SUM(R11:R30)&lt;&gt;0), SUMIF($I11:$I30, "&gt;0", R11:R30), "")</f>
        <v>36</v>
      </c>
      <c r="S31" s="269">
        <f>IF(ISERROR((R31/$I31)*100), "", IF(((R31/$I31)*100) &lt;&gt; 0, (R31/$I31)*100, ""))</f>
        <v>1.3513513513513513</v>
      </c>
      <c r="T31" s="136">
        <f>IF((SUM(T11:T30)&lt;&gt;0), SUMIF($I11:$I30, "&gt;0", T11:T30), "")</f>
        <v>25</v>
      </c>
      <c r="U31" s="269">
        <f>IF(ISERROR((T31/$I31)*100), "", IF(((T31/$I31)*100) &lt;&gt; 0, (T31/$I31)*100, ""))</f>
        <v>0.93843843843843844</v>
      </c>
      <c r="V31" s="136">
        <f>IF((SUM(V11:V30)&lt;&gt;0), SUMIF($I11:$I30, "&gt;0", V11:V30), "")</f>
        <v>17</v>
      </c>
      <c r="W31" s="269">
        <f>IF(ISERROR((V31/$I31)*100), "", IF(((V31/$I31)*100) &lt;&gt; 0, (V31/$I31)*100, ""))</f>
        <v>0.63813813813813813</v>
      </c>
      <c r="X31" s="136">
        <f>IF((SUM(X11:X30)&lt;&gt;0), SUMIF($I11:$I30, "&gt;0", X11:X30), "")</f>
        <v>11</v>
      </c>
      <c r="Y31" s="269">
        <f>IF(ISERROR((X31/$I31)*100), "", IF(((X31/$I31)*100) &lt;&gt; 0, (X31/$I31)*100, ""))</f>
        <v>0.41291291291291288</v>
      </c>
      <c r="Z31" s="136">
        <f>IF((SUM(Z11:Z30)&lt;&gt;0), SUMIF($I11:$I30, "&gt;0", Z11:Z30), "")</f>
        <v>7</v>
      </c>
      <c r="AA31" s="269">
        <f>IF(ISERROR((Z31/$I31)*100), "", IF(((Z31/$I31)*100) &lt;&gt; 0, (Z31/$I31)*100, ""))</f>
        <v>0.26276276276276278</v>
      </c>
      <c r="AB31" s="136">
        <f>IF((SUM(AB11:AB30)&lt;&gt;0), SUMIF($I11:$I30, "&gt;0", AB11:AB30), "")</f>
        <v>4</v>
      </c>
      <c r="AC31" s="269">
        <f>IF(ISERROR((AB31/$I31)*100), "", IF(((AB31/$I31)*100) &lt;&gt; 0, (AB31/$I31)*100, ""))</f>
        <v>0.15015015015015015</v>
      </c>
      <c r="AD31" s="136">
        <f>IF((SUM(AD11:AD30)&lt;&gt;0), SUMIF($I11:$I30, "&gt;0", AD11:AD30), "")</f>
        <v>4</v>
      </c>
      <c r="AE31" s="269">
        <f>IF(ISERROR((AD31/$I31)*100), "", IF(((AD31/$I31)*100) &lt;&gt; 0, (AD31/$I31)*100, ""))</f>
        <v>0.15015015015015015</v>
      </c>
      <c r="AF31" s="136">
        <f>IF((SUM(AF11:AF30)&lt;&gt;0), SUMIF($I11:$I30, "&gt;0", AF11:AF30), "")</f>
        <v>6</v>
      </c>
      <c r="AG31" s="269">
        <f>IF(ISERROR((AF31/$I31)*100), "", IF(((AF31/$I31)*100) &lt;&gt; 0, (AF31/$I31)*100, ""))</f>
        <v>0.22522522522522523</v>
      </c>
      <c r="AH31" s="136">
        <f>IF((SUM(AH11:AH30)&lt;&gt;0), SUMIF($I11:$I30, "&gt;0", AH11:AH30), "")</f>
        <v>3</v>
      </c>
      <c r="AI31" s="269">
        <f>IF(ISERROR((AH31/$I31)*100), "", IF(((AH31/$I31)*100) &lt;&gt; 0, (AH31/$I31)*100, ""))</f>
        <v>0.11261261261261261</v>
      </c>
      <c r="AJ31" s="136" t="str">
        <f>IF((SUM(AJ11:AJ30)&lt;&gt;0), SUMIF($I11:$I30, "&gt;0", AJ11:AJ30), "")</f>
        <v/>
      </c>
      <c r="AK31" s="269" t="str">
        <f>IF(ISERROR((AJ31/$I31)*100), "", IF(((AJ31/$I31)*100) &lt;&gt; 0, (AJ31/$I31)*100, ""))</f>
        <v/>
      </c>
      <c r="AL31" s="136" t="str">
        <f>IF((SUM(AL11:AL30)&lt;&gt;0), SUMIF($I11:$I30, "&gt;0", AL11:AL30), "")</f>
        <v/>
      </c>
      <c r="AM31" s="269" t="str">
        <f>IF(ISERROR((AL31/$I31)*100), "", IF(((AL31/$I31)*100) &lt;&gt; 0, (AL31/$I31)*100, ""))</f>
        <v/>
      </c>
      <c r="AN31" s="136" t="str">
        <f>IF((SUM(AN11:AN30)&lt;&gt;0), SUMIF($I11:$I30, "&gt;0", AN11:AN30), "")</f>
        <v/>
      </c>
      <c r="AO31" s="269" t="str">
        <f>IF(ISERROR((AN31/$I31)*100), "", IF(((AN31/$I31)*100) &lt;&gt; 0, (AN31/$I31)*100, ""))</f>
        <v/>
      </c>
      <c r="AP31" s="136" t="str">
        <f>IF((SUM(AP11:AP30)&lt;&gt;0), SUMIF($I11:$I30, "&gt;0", AP11:AP30), "")</f>
        <v/>
      </c>
      <c r="AQ31" s="269" t="str">
        <f>IF(ISERROR((AP31/$I31)*100), "", IF(((AP31/$I31)*100) &lt;&gt; 0, (AP31/$I31)*100, ""))</f>
        <v/>
      </c>
      <c r="AR31" s="136" t="str">
        <f>IF((SUM(AR11:AR30)&lt;&gt;0), SUMIF($I11:$I30, "&gt;0", AR11:AR30), "")</f>
        <v/>
      </c>
      <c r="AS31" s="269" t="str">
        <f>IF(ISERROR((AR31/$I31)*100), "", IF(((AR31/$I31)*100) &lt;&gt; 0, (AR31/$I31)*100, ""))</f>
        <v/>
      </c>
      <c r="AT31" s="136" t="str">
        <f>IF((SUM(AT11:AT30)&lt;&gt;0), SUMIF($I11:$I30, "&gt;0", AT11:AT30), "")</f>
        <v/>
      </c>
      <c r="AU31" s="269" t="str">
        <f>IF(ISERROR((AT31/$I31)*100), "", IF(((AT31/$I31)*100) &lt;&gt; 0, (AT31/$I31)*100, ""))</f>
        <v/>
      </c>
      <c r="AV31" s="136" t="str">
        <f>IF((SUM(AV11:AV30)&lt;&gt;0), SUMIF($I11:$I30, "&gt;0", AV11:AV30), "")</f>
        <v/>
      </c>
      <c r="AW31" s="269" t="str">
        <f>IF(ISERROR((AV31/$I31)*100), "", IF(((AV31/$I31)*100) &lt;&gt; 0, (AV31/$I31)*100, ""))</f>
        <v/>
      </c>
      <c r="AX31" s="136" t="str">
        <f>IF((SUM(AX11:AX30)&lt;&gt;0), SUMIF($I11:$I30, "&gt;0", AX11:AX30), "")</f>
        <v/>
      </c>
      <c r="AY31" s="269" t="str">
        <f>IF(ISERROR((AX31/$I31)*100), "", IF(((AX31/$I31)*100) &lt;&gt; 0, (AX31/$I31)*100, ""))</f>
        <v/>
      </c>
      <c r="AZ31" s="136" t="str">
        <f>IF((SUM(AZ11:AZ30)&lt;&gt;0), SUMIF($I11:$I30, "&gt;0", AZ11:AZ30), "")</f>
        <v/>
      </c>
      <c r="BA31" s="269" t="str">
        <f>IF(ISERROR((AZ31/$I31)*100), "", IF(((AZ31/$I31)*100) &lt;&gt; 0, (AZ31/$I31)*100, ""))</f>
        <v/>
      </c>
    </row>
    <row r="32" spans="1:54" s="130" customFormat="1" ht="20" customHeight="1" x14ac:dyDescent="0.2">
      <c r="G32" s="131"/>
      <c r="H32" s="132" t="s">
        <v>517</v>
      </c>
      <c r="I32" s="138" t="s">
        <v>518</v>
      </c>
      <c r="J32" s="139" t="s">
        <v>519</v>
      </c>
      <c r="K32" s="140" t="s">
        <v>520</v>
      </c>
      <c r="L32" s="141">
        <f>IF(SUMIF(L11:L30, "&gt; 0", $I11:$I30) &gt; 0, SUMIF(L11:L30, "&gt; 0", $I11:$I30), "")</f>
        <v>595</v>
      </c>
      <c r="M32" s="270">
        <f>IF(AND(NOT(ISERROR((L31/L32)*100)), L31/L32 &lt;&gt; 0), (L31/L32)*100, "")</f>
        <v>30.756302521008404</v>
      </c>
      <c r="N32" s="141">
        <f>IF(SUMIF(N11:N30, "&gt; 0", $I11:$I30) &gt; 0, SUMIF(N11:N30, "&gt; 0", $I11:$I30), "")</f>
        <v>929</v>
      </c>
      <c r="O32" s="270">
        <f>IF(AND(NOT(ISERROR((N31/N32)*100)), N31/N32 &lt;&gt; 0), (N31/N32)*100, "")</f>
        <v>8.0731969860064581</v>
      </c>
      <c r="P32" s="141">
        <f>IF(SUMIF(P11:P30, "&gt; 0", $I11:$I30) &gt; 0, SUMIF(P11:P30, "&gt; 0", $I11:$I30), "")</f>
        <v>732</v>
      </c>
      <c r="Q32" s="270">
        <f>IF(AND(NOT(ISERROR((P31/P32)*100)), P31/P32 &lt;&gt; 0), (P31/P32)*100, "")</f>
        <v>7.3770491803278686</v>
      </c>
      <c r="R32" s="141">
        <f>IF(SUMIF(R11:R30, "&gt; 0", $I11:$I30) &gt; 0, SUMIF(R11:R30, "&gt; 0", $I11:$I30), "")</f>
        <v>394</v>
      </c>
      <c r="S32" s="270">
        <f>IF(AND(NOT(ISERROR((R31/R32)*100)), R31/R32 &lt;&gt; 0), (R31/R32)*100, "")</f>
        <v>9.1370558375634516</v>
      </c>
      <c r="T32" s="141">
        <f>IF(SUMIF(T11:T30, "&gt; 0", $I11:$I30) &gt; 0, SUMIF(T11:T30, "&gt; 0", $I11:$I30), "")</f>
        <v>681</v>
      </c>
      <c r="U32" s="270">
        <f>IF(AND(NOT(ISERROR((T31/T32)*100)), T31/T32 &lt;&gt; 0), (T31/T32)*100, "")</f>
        <v>3.6710719530102791</v>
      </c>
      <c r="V32" s="141">
        <f>IF(SUMIF(V11:V30, "&gt; 0", $I11:$I30) &gt; 0, SUMIF(V11:V30, "&gt; 0", $I11:$I30), "")</f>
        <v>234</v>
      </c>
      <c r="W32" s="270">
        <f>IF(AND(NOT(ISERROR((V31/V32)*100)), V31/V32 &lt;&gt; 0), (V31/V32)*100, "")</f>
        <v>7.2649572649572658</v>
      </c>
      <c r="X32" s="141">
        <f>IF(SUMIF(X11:X30, "&gt; 0", $I11:$I30) &gt; 0, SUMIF(X11:X30, "&gt; 0", $I11:$I30), "")</f>
        <v>338</v>
      </c>
      <c r="Y32" s="270">
        <f>IF(AND(NOT(ISERROR((X31/X32)*100)), X31/X32 &lt;&gt; 0), (X31/X32)*100, "")</f>
        <v>3.2544378698224854</v>
      </c>
      <c r="Z32" s="141">
        <f>IF(SUMIF(Z11:Z30, "&gt; 0", $I11:$I30) &gt; 0, SUMIF(Z11:Z30, "&gt; 0", $I11:$I30), "")</f>
        <v>254</v>
      </c>
      <c r="AA32" s="270">
        <f>IF(AND(NOT(ISERROR((Z31/Z32)*100)), Z31/Z32 &lt;&gt; 0), (Z31/Z32)*100, "")</f>
        <v>2.7559055118110236</v>
      </c>
      <c r="AB32" s="141">
        <f>IF(SUMIF(AB11:AB30, "&gt; 0", $I11:$I30) &gt; 0, SUMIF(AB11:AB30, "&gt; 0", $I11:$I30), "")</f>
        <v>147</v>
      </c>
      <c r="AC32" s="270">
        <f>IF(AND(NOT(ISERROR((AB31/AB32)*100)), AB31/AB32 &lt;&gt; 0), (AB31/AB32)*100, "")</f>
        <v>2.7210884353741496</v>
      </c>
      <c r="AD32" s="141">
        <f>IF(SUMIF(AD11:AD30, "&gt; 0", $I11:$I30) &gt; 0, SUMIF(AD11:AD30, "&gt; 0", $I11:$I30), "")</f>
        <v>150</v>
      </c>
      <c r="AE32" s="270">
        <f>IF(AND(NOT(ISERROR((AD31/AD32)*100)), AD31/AD32 &lt;&gt; 0), (AD31/AD32)*100, "")</f>
        <v>2.666666666666667</v>
      </c>
      <c r="AF32" s="141">
        <f>IF(SUMIF(AF11:AF30, "&gt; 0", $I11:$I30) &gt; 0, SUMIF(AF11:AF30, "&gt; 0", $I11:$I30), "")</f>
        <v>97</v>
      </c>
      <c r="AG32" s="270">
        <f>IF(AND(NOT(ISERROR((AF31/AF32)*100)), AF31/AF32 &lt;&gt; 0), (AF31/AF32)*100, "")</f>
        <v>6.1855670103092786</v>
      </c>
      <c r="AH32" s="141">
        <f>IF(SUMIF(AH11:AH30, "&gt; 0", $I11:$I30) &gt; 0, SUMIF(AH11:AH30, "&gt; 0", $I11:$I30), "")</f>
        <v>191</v>
      </c>
      <c r="AI32" s="270">
        <f>IF(AND(NOT(ISERROR((AH31/AH32)*100)), AH31/AH32 &lt;&gt; 0), (AH31/AH32)*100, "")</f>
        <v>1.5706806282722512</v>
      </c>
      <c r="AJ32" s="141" t="str">
        <f>IF(SUMIF(AJ11:AJ30, "&gt; 0", $I11:$I30) &gt; 0, SUMIF(AJ11:AJ30, "&gt; 0", $I11:$I30), "")</f>
        <v/>
      </c>
      <c r="AK32" s="270" t="str">
        <f>IF(NOT(ISERROR((AJ31/AJ32)*100)), IF(AJ31/AJ32 &lt;&gt; 0, (AJ31/AJ32)*100, ""), "")</f>
        <v/>
      </c>
      <c r="AL32" s="141" t="str">
        <f>IF(SUMIF(AL11:AL30, "&gt; 0", $I11:$I30) &gt; 0, SUMIF(AL11:AL30, "&gt; 0", $I11:$I30), "")</f>
        <v/>
      </c>
      <c r="AM32" s="270" t="str">
        <f>IF(NOT(ISERROR((AL31/AL32)*100)), IF(AL31/AL32 &lt;&gt; 0, (AL31/AL32)*100, ""), "")</f>
        <v/>
      </c>
      <c r="AN32" s="141" t="str">
        <f>IF(SUMIF(AN11:AN30, "&gt; 0", $I11:$I30) &gt; 0, SUMIF(AN11:AN30, "&gt; 0", $I11:$I30), "")</f>
        <v/>
      </c>
      <c r="AO32" s="270" t="str">
        <f>IF(NOT(ISERROR((AN31/AN32)*100)), IF(AN31/AN32 &lt;&gt; 0, (AN31/AN32)*100, ""), "")</f>
        <v/>
      </c>
      <c r="AP32" s="141" t="str">
        <f>IF(SUMIF(AP11:AP30, "&gt; 0", $I11:$I30) &gt; 0, SUMIF(AP11:AP30, "&gt; 0", $I11:$I30), "")</f>
        <v/>
      </c>
      <c r="AQ32" s="270" t="str">
        <f>IF(NOT(ISERROR((AP31/AP32)*100)), IF(AP31/AP32 &lt;&gt; 0, (AP31/AP32)*100, ""), "")</f>
        <v/>
      </c>
      <c r="AR32" s="141" t="str">
        <f>IF(SUMIF(AR11:AR30, "&gt; 0", $I11:$I30) &gt; 0, SUMIF(AR11:AR30, "&gt; 0", $I11:$I30), "")</f>
        <v/>
      </c>
      <c r="AS32" s="270" t="str">
        <f>IF(NOT(ISERROR((AR31/AR32)*100)), IF(AR31/AR32 &lt;&gt; 0, (AR31/AR32)*100, ""), "")</f>
        <v/>
      </c>
      <c r="AT32" s="141" t="str">
        <f>IF(SUMIF(AT11:AT30, "&gt; 0", $I11:$I30) &gt; 0, SUMIF(AT11:AT30, "&gt; 0", $I11:$I30), "")</f>
        <v/>
      </c>
      <c r="AU32" s="270" t="str">
        <f>IF(NOT(ISERROR((AT31/AT32)*100)), IF(AT31/AT32 &lt;&gt; 0, (AT31/AT32)*100, ""), "")</f>
        <v/>
      </c>
      <c r="AV32" s="141" t="str">
        <f>IF(SUMIF(AV11:AV30, "&gt; 0", $I11:$I30) &gt; 0, SUMIF(AV11:AV30, "&gt; 0", $I11:$I30), "")</f>
        <v/>
      </c>
      <c r="AW32" s="270" t="str">
        <f>IF(NOT(ISERROR((AV31/AV32)*100)), IF(AV31/AV32 &lt;&gt; 0, (AV31/AV32)*100, ""), "")</f>
        <v/>
      </c>
      <c r="AX32" s="141" t="str">
        <f>IF(SUMIF(AX11:AX30, "&gt; 0", $I11:$I30) &gt; 0, SUMIF(AX11:AX30, "&gt; 0", $I11:$I30), "")</f>
        <v/>
      </c>
      <c r="AY32" s="270" t="str">
        <f>IF(NOT(ISERROR((AX31/AX32)*100)), IF(AX31/AX32 &lt;&gt; 0, (AX31/AX32)*100, ""), "")</f>
        <v/>
      </c>
      <c r="AZ32" s="141" t="str">
        <f>IF(SUMIF(AZ11:AZ30, "&gt; 0", $I11:$I30) &gt; 0, SUMIF(AZ11:AZ30, "&gt; 0", $I11:$I30), "")</f>
        <v/>
      </c>
      <c r="BA32" s="270"/>
    </row>
    <row r="33" spans="4:53" ht="17" thickBot="1" x14ac:dyDescent="0.25">
      <c r="I33" s="143" t="s">
        <v>521</v>
      </c>
      <c r="J33" s="144"/>
      <c r="K33" s="145"/>
      <c r="L33" s="148" t="s">
        <v>28</v>
      </c>
      <c r="M33" s="149" t="s">
        <v>29</v>
      </c>
      <c r="N33" s="148" t="s">
        <v>28</v>
      </c>
      <c r="O33" s="149" t="s">
        <v>29</v>
      </c>
      <c r="P33" s="146" t="s">
        <v>28</v>
      </c>
      <c r="Q33" s="147" t="s">
        <v>29</v>
      </c>
      <c r="R33" s="148" t="s">
        <v>28</v>
      </c>
      <c r="S33" s="149" t="s">
        <v>29</v>
      </c>
      <c r="T33" s="148" t="s">
        <v>28</v>
      </c>
      <c r="U33" s="149" t="s">
        <v>29</v>
      </c>
      <c r="V33" s="148" t="s">
        <v>28</v>
      </c>
      <c r="W33" s="149" t="s">
        <v>29</v>
      </c>
      <c r="X33" s="148" t="s">
        <v>28</v>
      </c>
      <c r="Y33" s="149" t="s">
        <v>29</v>
      </c>
      <c r="Z33" s="148" t="s">
        <v>28</v>
      </c>
      <c r="AA33" s="149" t="s">
        <v>29</v>
      </c>
      <c r="AB33" s="148" t="s">
        <v>28</v>
      </c>
      <c r="AC33" s="149" t="s">
        <v>29</v>
      </c>
      <c r="AD33" s="148" t="s">
        <v>28</v>
      </c>
      <c r="AE33" s="149" t="s">
        <v>29</v>
      </c>
      <c r="AF33" s="148" t="s">
        <v>28</v>
      </c>
      <c r="AG33" s="149" t="s">
        <v>29</v>
      </c>
      <c r="AH33" s="148" t="s">
        <v>28</v>
      </c>
      <c r="AI33" s="149" t="s">
        <v>29</v>
      </c>
      <c r="AJ33" s="148" t="s">
        <v>28</v>
      </c>
      <c r="AK33" s="149" t="s">
        <v>29</v>
      </c>
      <c r="AL33" s="148" t="s">
        <v>28</v>
      </c>
      <c r="AM33" s="149" t="s">
        <v>29</v>
      </c>
      <c r="AN33" s="148" t="s">
        <v>28</v>
      </c>
      <c r="AO33" s="149" t="s">
        <v>29</v>
      </c>
      <c r="AP33" s="148" t="s">
        <v>28</v>
      </c>
      <c r="AQ33" s="149" t="s">
        <v>29</v>
      </c>
      <c r="AR33" s="148" t="s">
        <v>28</v>
      </c>
      <c r="AS33" s="149" t="s">
        <v>29</v>
      </c>
      <c r="AT33" s="148" t="s">
        <v>28</v>
      </c>
      <c r="AU33" s="149" t="s">
        <v>29</v>
      </c>
      <c r="AV33" s="148" t="s">
        <v>28</v>
      </c>
      <c r="AW33" s="149" t="s">
        <v>29</v>
      </c>
      <c r="AX33" s="148" t="s">
        <v>28</v>
      </c>
      <c r="AY33" s="149" t="s">
        <v>29</v>
      </c>
      <c r="AZ33" s="148" t="s">
        <v>28</v>
      </c>
      <c r="BA33" s="149" t="s">
        <v>29</v>
      </c>
    </row>
    <row r="34" spans="4:53" x14ac:dyDescent="0.2">
      <c r="F34" s="150" t="s">
        <v>522</v>
      </c>
      <c r="G34" s="151">
        <v>1</v>
      </c>
      <c r="I34" s="152"/>
      <c r="J34" s="153"/>
      <c r="K34" s="154"/>
      <c r="L34" s="148"/>
      <c r="M34" s="147"/>
      <c r="N34" s="148"/>
      <c r="O34" s="147"/>
      <c r="P34" s="148"/>
      <c r="Q34" s="147"/>
      <c r="R34" s="148"/>
      <c r="S34" s="147"/>
      <c r="T34" s="148"/>
      <c r="U34" s="147"/>
      <c r="V34" s="148"/>
      <c r="W34" s="147"/>
      <c r="X34" s="148"/>
      <c r="Y34" s="147"/>
      <c r="Z34" s="148"/>
      <c r="AA34" s="147"/>
      <c r="AB34" s="148"/>
      <c r="AC34" s="147"/>
      <c r="AD34" s="148"/>
      <c r="AE34" s="147"/>
      <c r="AF34" s="148"/>
      <c r="AG34" s="147"/>
      <c r="AH34" s="148"/>
      <c r="AI34" s="147"/>
      <c r="AJ34" s="148"/>
      <c r="AK34" s="147"/>
      <c r="AL34" s="148"/>
      <c r="AM34" s="147"/>
      <c r="AN34" s="148"/>
      <c r="AO34" s="147"/>
      <c r="AP34" s="148"/>
      <c r="AQ34" s="147"/>
      <c r="AR34" s="148"/>
      <c r="AS34" s="147"/>
      <c r="AT34" s="148"/>
      <c r="AU34" s="147"/>
      <c r="AV34" s="148"/>
      <c r="AW34" s="147"/>
      <c r="AX34" s="148"/>
      <c r="AY34" s="147"/>
      <c r="AZ34" s="148"/>
      <c r="BA34" s="147"/>
    </row>
    <row r="35" spans="4:53" x14ac:dyDescent="0.2">
      <c r="F35" s="155"/>
      <c r="G35" s="156"/>
      <c r="I35" s="152"/>
      <c r="J35" s="153"/>
      <c r="K35" s="154"/>
      <c r="L35" s="148"/>
      <c r="M35" s="147"/>
      <c r="N35" s="148"/>
      <c r="O35" s="147"/>
      <c r="P35" s="148"/>
      <c r="Q35" s="147"/>
      <c r="R35" s="148"/>
      <c r="S35" s="147"/>
      <c r="T35" s="148"/>
      <c r="U35" s="147"/>
      <c r="V35" s="148"/>
      <c r="W35" s="147"/>
      <c r="X35" s="148"/>
      <c r="Y35" s="147"/>
      <c r="Z35" s="148"/>
      <c r="AA35" s="147"/>
      <c r="AB35" s="148"/>
      <c r="AC35" s="147"/>
      <c r="AD35" s="148"/>
      <c r="AE35" s="147"/>
      <c r="AF35" s="148"/>
      <c r="AG35" s="147"/>
      <c r="AH35" s="148"/>
      <c r="AI35" s="147"/>
      <c r="AJ35" s="148"/>
      <c r="AK35" s="147"/>
      <c r="AL35" s="148"/>
      <c r="AM35" s="147"/>
      <c r="AN35" s="148"/>
      <c r="AO35" s="147"/>
      <c r="AP35" s="148"/>
      <c r="AQ35" s="147"/>
      <c r="AR35" s="148"/>
      <c r="AS35" s="147"/>
      <c r="AT35" s="148"/>
      <c r="AU35" s="147"/>
      <c r="AV35" s="148"/>
      <c r="AW35" s="147"/>
      <c r="AX35" s="148"/>
      <c r="AY35" s="147"/>
      <c r="AZ35" s="148"/>
      <c r="BA35" s="147"/>
    </row>
    <row r="36" spans="4:53" x14ac:dyDescent="0.2">
      <c r="F36" s="157" t="s">
        <v>523</v>
      </c>
      <c r="G36" s="158"/>
      <c r="I36" s="152"/>
      <c r="J36" s="153"/>
      <c r="K36" s="154"/>
      <c r="L36" s="148"/>
      <c r="M36" s="147"/>
      <c r="N36" s="148"/>
      <c r="O36" s="147"/>
      <c r="P36" s="148"/>
      <c r="Q36" s="147"/>
      <c r="R36" s="148"/>
      <c r="S36" s="147"/>
      <c r="T36" s="148"/>
      <c r="U36" s="147"/>
      <c r="V36" s="148"/>
      <c r="W36" s="147"/>
      <c r="X36" s="148"/>
      <c r="Y36" s="147"/>
      <c r="Z36" s="148"/>
      <c r="AA36" s="147"/>
      <c r="AB36" s="148"/>
      <c r="AC36" s="147"/>
      <c r="AD36" s="148"/>
      <c r="AE36" s="147"/>
      <c r="AF36" s="148"/>
      <c r="AG36" s="147"/>
      <c r="AH36" s="148"/>
      <c r="AI36" s="147"/>
      <c r="AJ36" s="148"/>
      <c r="AK36" s="147"/>
      <c r="AL36" s="148"/>
      <c r="AM36" s="147"/>
      <c r="AN36" s="148"/>
      <c r="AO36" s="147"/>
      <c r="AP36" s="148"/>
      <c r="AQ36" s="147"/>
      <c r="AR36" s="148"/>
      <c r="AS36" s="147"/>
      <c r="AT36" s="148"/>
      <c r="AU36" s="147"/>
      <c r="AV36" s="148"/>
      <c r="AW36" s="147"/>
      <c r="AX36" s="148"/>
      <c r="AY36" s="147"/>
      <c r="AZ36" s="148"/>
      <c r="BA36" s="147"/>
    </row>
    <row r="37" spans="4:53" x14ac:dyDescent="0.2">
      <c r="D37" s="1"/>
      <c r="F37" s="157"/>
      <c r="G37" s="158"/>
      <c r="I37" s="152"/>
      <c r="J37" s="153"/>
      <c r="K37" s="154"/>
      <c r="L37" s="159"/>
      <c r="M37" s="147"/>
      <c r="N37" s="159"/>
      <c r="O37" s="147"/>
      <c r="P37" s="159"/>
      <c r="Q37" s="147"/>
      <c r="R37" s="159"/>
      <c r="S37" s="147"/>
      <c r="T37" s="159"/>
      <c r="U37" s="147"/>
      <c r="V37" s="159"/>
      <c r="W37" s="147"/>
      <c r="X37" s="159"/>
      <c r="Y37" s="147"/>
      <c r="Z37" s="159"/>
      <c r="AA37" s="147"/>
      <c r="AB37" s="159"/>
      <c r="AC37" s="147"/>
      <c r="AD37" s="159"/>
      <c r="AE37" s="147"/>
      <c r="AF37" s="159"/>
      <c r="AG37" s="147"/>
      <c r="AH37" s="159"/>
      <c r="AI37" s="147"/>
      <c r="AJ37" s="159"/>
      <c r="AK37" s="147"/>
      <c r="AL37" s="159"/>
      <c r="AM37" s="147"/>
      <c r="AN37" s="159"/>
      <c r="AO37" s="147"/>
      <c r="AP37" s="159"/>
      <c r="AQ37" s="147"/>
      <c r="AR37" s="159"/>
      <c r="AS37" s="147"/>
      <c r="AT37" s="159"/>
      <c r="AU37" s="147"/>
      <c r="AV37" s="159"/>
      <c r="AW37" s="147"/>
      <c r="AX37" s="159"/>
      <c r="AY37" s="147"/>
      <c r="AZ37" s="159"/>
      <c r="BA37" s="147"/>
    </row>
    <row r="38" spans="4:53" x14ac:dyDescent="0.2">
      <c r="D38" s="1"/>
      <c r="F38" s="157"/>
      <c r="G38" s="158"/>
      <c r="I38" s="152"/>
      <c r="J38" s="153"/>
      <c r="K38" s="154"/>
      <c r="L38" s="160" t="s">
        <v>21</v>
      </c>
      <c r="M38" s="161"/>
      <c r="N38" s="163" t="s">
        <v>22</v>
      </c>
      <c r="O38" s="161"/>
      <c r="P38" s="160" t="s">
        <v>2</v>
      </c>
      <c r="Q38" s="161"/>
      <c r="R38" s="160" t="s">
        <v>7</v>
      </c>
      <c r="S38" s="161"/>
      <c r="T38" s="160" t="s">
        <v>5</v>
      </c>
      <c r="U38" s="161"/>
      <c r="V38" s="160" t="s">
        <v>9</v>
      </c>
      <c r="W38" s="161"/>
      <c r="X38" s="160" t="s">
        <v>4</v>
      </c>
      <c r="Y38" s="161"/>
      <c r="Z38" s="160" t="s">
        <v>15</v>
      </c>
      <c r="AA38" s="161"/>
      <c r="AB38" s="162" t="s">
        <v>8</v>
      </c>
      <c r="AC38" s="161"/>
      <c r="AD38" s="160" t="s">
        <v>14</v>
      </c>
      <c r="AE38" s="161"/>
      <c r="AF38" s="160" t="s">
        <v>3</v>
      </c>
      <c r="AG38" s="161"/>
      <c r="AH38" s="160" t="s">
        <v>11</v>
      </c>
      <c r="AI38" s="161"/>
      <c r="AJ38" s="160" t="s">
        <v>17</v>
      </c>
      <c r="AK38" s="161"/>
      <c r="AL38" s="160" t="s">
        <v>19</v>
      </c>
      <c r="AM38" s="161"/>
      <c r="AN38" s="162" t="s">
        <v>16</v>
      </c>
      <c r="AO38" s="161"/>
      <c r="AP38" s="162" t="s">
        <v>12</v>
      </c>
      <c r="AQ38" s="161"/>
      <c r="AR38" s="162" t="s">
        <v>10</v>
      </c>
      <c r="AS38" s="161"/>
      <c r="AT38" s="160" t="s">
        <v>18</v>
      </c>
      <c r="AU38" s="161"/>
      <c r="AV38" s="160" t="s">
        <v>13</v>
      </c>
      <c r="AW38" s="161"/>
      <c r="AX38" s="160" t="s">
        <v>20</v>
      </c>
      <c r="AY38" s="161"/>
      <c r="AZ38" s="160" t="s">
        <v>6</v>
      </c>
      <c r="BA38" s="161"/>
    </row>
    <row r="39" spans="4:53" x14ac:dyDescent="0.2">
      <c r="D39" s="1"/>
      <c r="F39" s="157"/>
      <c r="G39" s="158"/>
      <c r="I39" s="152"/>
      <c r="J39" s="153"/>
      <c r="K39" s="154"/>
      <c r="L39" s="15"/>
      <c r="M39" s="16"/>
      <c r="N39" s="17"/>
      <c r="O39" s="16"/>
      <c r="P39" s="15"/>
      <c r="Q39" s="16"/>
      <c r="R39" s="15"/>
      <c r="S39" s="16"/>
      <c r="T39" s="15"/>
      <c r="U39" s="16"/>
      <c r="V39" s="15"/>
      <c r="W39" s="16"/>
      <c r="X39" s="15"/>
      <c r="Y39" s="16"/>
      <c r="Z39" s="15"/>
      <c r="AA39" s="16"/>
      <c r="AB39" s="15"/>
      <c r="AC39" s="16"/>
      <c r="AD39" s="15"/>
      <c r="AE39" s="16"/>
      <c r="AF39" s="15"/>
      <c r="AG39" s="16"/>
      <c r="AH39" s="15"/>
      <c r="AI39" s="16"/>
      <c r="AJ39" s="15"/>
      <c r="AK39" s="16"/>
      <c r="AL39" s="15"/>
      <c r="AM39" s="16"/>
      <c r="AN39" s="15"/>
      <c r="AO39" s="16"/>
      <c r="AP39" s="15"/>
      <c r="AQ39" s="16"/>
      <c r="AR39" s="15"/>
      <c r="AS39" s="16"/>
      <c r="AT39" s="15"/>
      <c r="AU39" s="16"/>
      <c r="AV39" s="15"/>
      <c r="AW39" s="16"/>
      <c r="AX39" s="15"/>
      <c r="AY39" s="16"/>
      <c r="AZ39" s="15"/>
      <c r="BA39" s="16"/>
    </row>
    <row r="40" spans="4:53" ht="17" thickBot="1" x14ac:dyDescent="0.25">
      <c r="D40" s="1"/>
      <c r="F40" s="157"/>
      <c r="G40" s="158"/>
      <c r="I40" s="152"/>
      <c r="J40" s="153"/>
      <c r="K40" s="154"/>
      <c r="L40" s="164"/>
      <c r="M40" s="165"/>
      <c r="N40" s="166"/>
      <c r="O40" s="165"/>
      <c r="P40" s="164"/>
      <c r="Q40" s="165"/>
      <c r="R40" s="164"/>
      <c r="S40" s="165"/>
      <c r="T40" s="164"/>
      <c r="U40" s="165"/>
      <c r="V40" s="164"/>
      <c r="W40" s="165"/>
      <c r="X40" s="164"/>
      <c r="Y40" s="165"/>
      <c r="Z40" s="164"/>
      <c r="AA40" s="165"/>
      <c r="AB40" s="164"/>
      <c r="AC40" s="165"/>
      <c r="AD40" s="164"/>
      <c r="AE40" s="165"/>
      <c r="AF40" s="164"/>
      <c r="AG40" s="165"/>
      <c r="AH40" s="164"/>
      <c r="AI40" s="165"/>
      <c r="AJ40" s="164"/>
      <c r="AK40" s="165"/>
      <c r="AL40" s="164"/>
      <c r="AM40" s="165"/>
      <c r="AN40" s="164"/>
      <c r="AO40" s="165"/>
      <c r="AP40" s="164"/>
      <c r="AQ40" s="165"/>
      <c r="AR40" s="164"/>
      <c r="AS40" s="165"/>
      <c r="AT40" s="164"/>
      <c r="AU40" s="165"/>
      <c r="AV40" s="164"/>
      <c r="AW40" s="165"/>
      <c r="AX40" s="164"/>
      <c r="AY40" s="165"/>
      <c r="AZ40" s="164"/>
      <c r="BA40" s="165"/>
    </row>
    <row r="41" spans="4:53" ht="20" thickBot="1" x14ac:dyDescent="0.3">
      <c r="D41" s="1"/>
      <c r="F41" s="167"/>
      <c r="G41" s="168"/>
      <c r="I41" s="169"/>
      <c r="J41" s="170"/>
      <c r="K41" s="171"/>
      <c r="L41" s="172" t="s">
        <v>0</v>
      </c>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4"/>
    </row>
    <row r="42" spans="4:53" x14ac:dyDescent="0.2">
      <c r="D42" s="1"/>
      <c r="I42" s="175" t="s">
        <v>524</v>
      </c>
    </row>
    <row r="43" spans="4:53" x14ac:dyDescent="0.2">
      <c r="D43" s="1"/>
      <c r="I43" s="176"/>
    </row>
  </sheetData>
  <mergeCells count="140">
    <mergeCell ref="AV38:AW40"/>
    <mergeCell ref="AX38:AY40"/>
    <mergeCell ref="AZ38:BA40"/>
    <mergeCell ref="L41:BA41"/>
    <mergeCell ref="AJ38:AK40"/>
    <mergeCell ref="AL38:AM40"/>
    <mergeCell ref="AN38:AO40"/>
    <mergeCell ref="AP38:AQ40"/>
    <mergeCell ref="AR38:AS40"/>
    <mergeCell ref="AT38:AU40"/>
    <mergeCell ref="X38:Y40"/>
    <mergeCell ref="Z38:AA40"/>
    <mergeCell ref="AB38:AC40"/>
    <mergeCell ref="AD38:AE40"/>
    <mergeCell ref="AF38:AG40"/>
    <mergeCell ref="AH38:AI40"/>
    <mergeCell ref="AY33:AY37"/>
    <mergeCell ref="AZ33:AZ37"/>
    <mergeCell ref="BA33:BA37"/>
    <mergeCell ref="F36:G41"/>
    <mergeCell ref="L38:M40"/>
    <mergeCell ref="N38:O40"/>
    <mergeCell ref="P38:Q40"/>
    <mergeCell ref="R38:S40"/>
    <mergeCell ref="T38:U40"/>
    <mergeCell ref="V38:W40"/>
    <mergeCell ref="AS33:AS37"/>
    <mergeCell ref="AT33:AT37"/>
    <mergeCell ref="AU33:AU37"/>
    <mergeCell ref="AV33:AV37"/>
    <mergeCell ref="AW33:AW37"/>
    <mergeCell ref="AX33:AX37"/>
    <mergeCell ref="AM33:AM37"/>
    <mergeCell ref="AN33:AN37"/>
    <mergeCell ref="AO33:AO37"/>
    <mergeCell ref="AP33:AP37"/>
    <mergeCell ref="AQ33:AQ37"/>
    <mergeCell ref="AR33:AR37"/>
    <mergeCell ref="AG33:AG37"/>
    <mergeCell ref="AH33:AH37"/>
    <mergeCell ref="AI33:AI37"/>
    <mergeCell ref="AJ33:AJ37"/>
    <mergeCell ref="AK33:AK37"/>
    <mergeCell ref="AL33:AL37"/>
    <mergeCell ref="AA33:AA37"/>
    <mergeCell ref="AB33:AB37"/>
    <mergeCell ref="AC33:AC37"/>
    <mergeCell ref="AD33:AD37"/>
    <mergeCell ref="AE33:AE37"/>
    <mergeCell ref="AF33:AF37"/>
    <mergeCell ref="U33:U37"/>
    <mergeCell ref="V33:V37"/>
    <mergeCell ref="W33:W37"/>
    <mergeCell ref="X33:X37"/>
    <mergeCell ref="Y33:Y37"/>
    <mergeCell ref="Z33:Z37"/>
    <mergeCell ref="O33:O37"/>
    <mergeCell ref="P33:P37"/>
    <mergeCell ref="Q33:Q37"/>
    <mergeCell ref="R33:R37"/>
    <mergeCell ref="S33:S37"/>
    <mergeCell ref="T33:T37"/>
    <mergeCell ref="AZ6:AZ10"/>
    <mergeCell ref="BA6:BA10"/>
    <mergeCell ref="A7:A10"/>
    <mergeCell ref="B7:B10"/>
    <mergeCell ref="C7:C10"/>
    <mergeCell ref="I33:I41"/>
    <mergeCell ref="J33:K41"/>
    <mergeCell ref="L33:L37"/>
    <mergeCell ref="M33:M37"/>
    <mergeCell ref="N33:N37"/>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1"/>
  <sheetViews>
    <sheetView showRuler="0" workbookViewId="0"/>
  </sheetViews>
  <sheetFormatPr baseColWidth="10" defaultRowHeight="16" x14ac:dyDescent="0.2"/>
  <cols>
    <col min="1" max="1" width="5" style="1" customWidth="1"/>
    <col min="2" max="3" width="5.832031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6.83203125" style="1" customWidth="1"/>
    <col min="55" max="16384" width="10.83203125" style="1"/>
  </cols>
  <sheetData>
    <row r="1" spans="1:54" ht="17" thickBot="1" x14ac:dyDescent="0.25"/>
    <row r="2" spans="1:54" ht="20" thickBot="1" x14ac:dyDescent="0.3">
      <c r="A2" s="69"/>
      <c r="B2" s="69"/>
      <c r="L2" s="4" t="s">
        <v>530</v>
      </c>
      <c r="M2" s="5"/>
      <c r="N2" s="5"/>
      <c r="O2" s="5"/>
      <c r="P2" s="5"/>
      <c r="Q2" s="5"/>
      <c r="R2" s="5"/>
      <c r="S2" s="5"/>
      <c r="T2" s="5"/>
      <c r="U2" s="5"/>
      <c r="V2" s="5"/>
      <c r="W2" s="5"/>
      <c r="X2" s="5"/>
      <c r="Y2" s="5"/>
      <c r="Z2" s="5"/>
      <c r="AA2" s="5"/>
      <c r="AB2" s="5"/>
      <c r="AC2" s="5"/>
      <c r="AD2" s="5"/>
      <c r="AE2" s="6"/>
      <c r="AF2" s="1"/>
      <c r="AG2" s="1"/>
      <c r="AH2" s="1"/>
      <c r="AI2" s="1"/>
      <c r="AJ2" s="1"/>
      <c r="AK2" s="1"/>
      <c r="AL2" s="1"/>
      <c r="AM2" s="1"/>
      <c r="AN2" s="1"/>
      <c r="AO2" s="1"/>
      <c r="AP2" s="1"/>
      <c r="AQ2" s="1"/>
      <c r="AR2" s="1"/>
      <c r="AS2" s="1"/>
      <c r="AT2" s="1"/>
      <c r="AU2" s="1"/>
      <c r="AV2" s="1"/>
      <c r="AW2" s="1"/>
      <c r="AX2" s="1"/>
      <c r="AY2" s="1"/>
      <c r="AZ2" s="1"/>
      <c r="BA2" s="1"/>
    </row>
    <row r="3" spans="1:54" ht="16" customHeight="1" x14ac:dyDescent="0.2">
      <c r="E3" s="7" t="s">
        <v>531</v>
      </c>
      <c r="L3" s="10" t="s">
        <v>8</v>
      </c>
      <c r="M3" s="9"/>
      <c r="N3" s="8" t="s">
        <v>19</v>
      </c>
      <c r="O3" s="9"/>
      <c r="P3" s="10" t="s">
        <v>12</v>
      </c>
      <c r="Q3" s="9"/>
      <c r="R3" s="8" t="s">
        <v>18</v>
      </c>
      <c r="S3" s="9"/>
      <c r="T3" s="8" t="s">
        <v>7</v>
      </c>
      <c r="U3" s="9"/>
      <c r="V3" s="11" t="s">
        <v>21</v>
      </c>
      <c r="W3" s="9"/>
      <c r="X3" s="8" t="s">
        <v>9</v>
      </c>
      <c r="Y3" s="9"/>
      <c r="Z3" s="8" t="s">
        <v>13</v>
      </c>
      <c r="AA3" s="9"/>
      <c r="AB3" s="8" t="s">
        <v>17</v>
      </c>
      <c r="AC3" s="9"/>
      <c r="AD3" s="8" t="s">
        <v>20</v>
      </c>
      <c r="AE3" s="9"/>
      <c r="AF3" s="1"/>
      <c r="AG3" s="1"/>
      <c r="AH3" s="1"/>
      <c r="AI3" s="1"/>
      <c r="AJ3" s="1"/>
      <c r="AK3" s="1"/>
      <c r="AL3" s="1"/>
      <c r="AM3" s="1"/>
      <c r="AN3" s="1"/>
      <c r="AO3" s="1"/>
      <c r="AP3" s="1"/>
      <c r="AQ3" s="1"/>
      <c r="AR3" s="1"/>
      <c r="AS3" s="1"/>
      <c r="AT3" s="1"/>
      <c r="AU3" s="1"/>
      <c r="AV3" s="1"/>
      <c r="AW3" s="1"/>
      <c r="AX3" s="1"/>
      <c r="AY3" s="1"/>
      <c r="AZ3" s="1"/>
      <c r="BA3" s="1"/>
    </row>
    <row r="4" spans="1:54" ht="20" customHeight="1" x14ac:dyDescent="0.2">
      <c r="C4" s="13"/>
      <c r="E4" s="14"/>
      <c r="L4" s="15"/>
      <c r="M4" s="16"/>
      <c r="N4" s="15"/>
      <c r="O4" s="16"/>
      <c r="P4" s="15"/>
      <c r="Q4" s="16"/>
      <c r="R4" s="15"/>
      <c r="S4" s="16"/>
      <c r="T4" s="15"/>
      <c r="U4" s="16"/>
      <c r="V4" s="17"/>
      <c r="W4" s="16"/>
      <c r="X4" s="15"/>
      <c r="Y4" s="16"/>
      <c r="Z4" s="15"/>
      <c r="AA4" s="16"/>
      <c r="AB4" s="15"/>
      <c r="AC4" s="16"/>
      <c r="AD4" s="15"/>
      <c r="AE4" s="16"/>
      <c r="AF4" s="1"/>
      <c r="AG4" s="1"/>
      <c r="AH4" s="1"/>
      <c r="AI4" s="1"/>
      <c r="AJ4" s="1"/>
      <c r="AK4" s="1"/>
      <c r="AL4" s="1"/>
      <c r="AM4" s="1"/>
      <c r="AN4" s="1"/>
      <c r="AO4" s="1"/>
      <c r="AP4" s="1"/>
      <c r="AQ4" s="1"/>
      <c r="AR4" s="1"/>
      <c r="AS4" s="1"/>
      <c r="AT4" s="1"/>
      <c r="AU4" s="1"/>
      <c r="AV4" s="1"/>
      <c r="AW4" s="1"/>
      <c r="AX4" s="1"/>
      <c r="AY4" s="1"/>
      <c r="AZ4" s="1"/>
      <c r="BA4" s="1"/>
    </row>
    <row r="5" spans="1:54" ht="20" customHeight="1" thickBot="1" x14ac:dyDescent="0.25">
      <c r="B5" s="20"/>
      <c r="C5" s="21"/>
      <c r="E5" s="22" t="s">
        <v>532</v>
      </c>
      <c r="J5" s="2"/>
      <c r="K5" s="2"/>
      <c r="L5" s="23"/>
      <c r="M5" s="24"/>
      <c r="N5" s="23"/>
      <c r="O5" s="24"/>
      <c r="P5" s="23"/>
      <c r="Q5" s="24"/>
      <c r="R5" s="23"/>
      <c r="S5" s="24"/>
      <c r="T5" s="23"/>
      <c r="U5" s="24"/>
      <c r="V5" s="25"/>
      <c r="W5" s="24"/>
      <c r="X5" s="23"/>
      <c r="Y5" s="24"/>
      <c r="Z5" s="23"/>
      <c r="AA5" s="24"/>
      <c r="AB5" s="23"/>
      <c r="AC5" s="24"/>
      <c r="AD5" s="23"/>
      <c r="AE5" s="24"/>
      <c r="AF5" s="1"/>
      <c r="AG5" s="1"/>
      <c r="AH5" s="1"/>
      <c r="AI5" s="1"/>
      <c r="AJ5" s="1"/>
      <c r="AK5" s="1"/>
      <c r="AL5" s="1"/>
      <c r="AM5" s="1"/>
      <c r="AN5" s="1"/>
      <c r="AO5" s="1"/>
      <c r="AP5" s="1"/>
      <c r="AQ5" s="1"/>
      <c r="AR5" s="1"/>
      <c r="AS5" s="1"/>
      <c r="AT5" s="1"/>
      <c r="AU5" s="1"/>
      <c r="AV5" s="1"/>
      <c r="AW5" s="1"/>
      <c r="AX5" s="1"/>
      <c r="AY5" s="1"/>
      <c r="AZ5" s="1"/>
      <c r="BA5" s="1"/>
    </row>
    <row r="6" spans="1:54" ht="20" customHeight="1" x14ac:dyDescent="0.2">
      <c r="B6" s="29"/>
      <c r="C6" s="30"/>
      <c r="E6" s="22"/>
      <c r="H6" s="31" t="s">
        <v>24</v>
      </c>
      <c r="I6" s="32" t="s">
        <v>25</v>
      </c>
      <c r="J6" s="33" t="s">
        <v>26</v>
      </c>
      <c r="K6" s="34" t="s">
        <v>27</v>
      </c>
      <c r="L6" s="39" t="s">
        <v>28</v>
      </c>
      <c r="M6" s="38" t="s">
        <v>29</v>
      </c>
      <c r="N6" s="37" t="s">
        <v>28</v>
      </c>
      <c r="O6" s="38" t="s">
        <v>29</v>
      </c>
      <c r="P6" s="37" t="s">
        <v>28</v>
      </c>
      <c r="Q6" s="38" t="s">
        <v>29</v>
      </c>
      <c r="R6" s="37" t="s">
        <v>28</v>
      </c>
      <c r="S6" s="38" t="s">
        <v>29</v>
      </c>
      <c r="T6" s="37" t="s">
        <v>28</v>
      </c>
      <c r="U6" s="38" t="s">
        <v>29</v>
      </c>
      <c r="V6" s="41" t="s">
        <v>28</v>
      </c>
      <c r="W6" s="38" t="s">
        <v>29</v>
      </c>
      <c r="X6" s="40" t="s">
        <v>28</v>
      </c>
      <c r="Y6" s="36" t="s">
        <v>29</v>
      </c>
      <c r="Z6" s="37" t="s">
        <v>28</v>
      </c>
      <c r="AA6" s="38" t="s">
        <v>29</v>
      </c>
      <c r="AB6" s="37" t="s">
        <v>28</v>
      </c>
      <c r="AC6" s="38" t="s">
        <v>29</v>
      </c>
      <c r="AD6" s="35" t="s">
        <v>28</v>
      </c>
      <c r="AE6" s="38" t="s">
        <v>29</v>
      </c>
      <c r="AF6" s="1"/>
      <c r="AG6" s="1"/>
      <c r="AH6" s="1"/>
      <c r="AI6" s="1"/>
      <c r="AJ6" s="1"/>
      <c r="AK6" s="1"/>
      <c r="AL6" s="1"/>
      <c r="AM6" s="1"/>
      <c r="AN6" s="1"/>
      <c r="AO6" s="1"/>
      <c r="AP6" s="1"/>
      <c r="AQ6" s="1"/>
      <c r="AR6" s="1"/>
      <c r="AS6" s="1"/>
      <c r="AT6" s="1"/>
      <c r="AU6" s="1"/>
      <c r="AV6" s="1"/>
      <c r="AW6" s="1"/>
      <c r="AX6" s="1"/>
      <c r="AY6" s="1"/>
      <c r="AZ6" s="1"/>
      <c r="BA6" s="1"/>
    </row>
    <row r="7" spans="1:54" ht="23" customHeight="1" thickBot="1" x14ac:dyDescent="0.25">
      <c r="A7" s="31" t="s">
        <v>30</v>
      </c>
      <c r="B7" s="31" t="s">
        <v>31</v>
      </c>
      <c r="C7" s="42" t="s">
        <v>32</v>
      </c>
      <c r="E7" s="43"/>
      <c r="H7" s="31"/>
      <c r="I7" s="44"/>
      <c r="J7" s="45"/>
      <c r="K7" s="46"/>
      <c r="L7" s="39"/>
      <c r="M7" s="38"/>
      <c r="N7" s="37"/>
      <c r="O7" s="38"/>
      <c r="P7" s="37"/>
      <c r="Q7" s="38"/>
      <c r="R7" s="37"/>
      <c r="S7" s="38"/>
      <c r="T7" s="37"/>
      <c r="U7" s="38"/>
      <c r="V7" s="41"/>
      <c r="W7" s="38"/>
      <c r="X7" s="49"/>
      <c r="Y7" s="48"/>
      <c r="Z7" s="37"/>
      <c r="AA7" s="38"/>
      <c r="AB7" s="37"/>
      <c r="AC7" s="38"/>
      <c r="AD7" s="47"/>
      <c r="AE7" s="38"/>
      <c r="AF7" s="1"/>
      <c r="AG7" s="1"/>
      <c r="AH7" s="1"/>
      <c r="AI7" s="1"/>
      <c r="AJ7" s="1"/>
      <c r="AK7" s="1"/>
      <c r="AL7" s="1"/>
      <c r="AM7" s="1"/>
      <c r="AN7" s="1"/>
      <c r="AO7" s="1"/>
      <c r="AP7" s="1"/>
      <c r="AQ7" s="1"/>
      <c r="AR7" s="1"/>
      <c r="AS7" s="1"/>
      <c r="AT7" s="1"/>
      <c r="AU7" s="1"/>
      <c r="AV7" s="1"/>
      <c r="AW7" s="1"/>
      <c r="AX7" s="1"/>
      <c r="AY7" s="1"/>
      <c r="AZ7" s="1"/>
      <c r="BA7" s="1"/>
    </row>
    <row r="8" spans="1:54" ht="23" customHeight="1" x14ac:dyDescent="0.2">
      <c r="A8" s="31"/>
      <c r="B8" s="31"/>
      <c r="C8" s="42"/>
      <c r="H8" s="31"/>
      <c r="I8" s="44"/>
      <c r="J8" s="45"/>
      <c r="K8" s="46"/>
      <c r="L8" s="39"/>
      <c r="M8" s="38"/>
      <c r="N8" s="37"/>
      <c r="O8" s="38"/>
      <c r="P8" s="37"/>
      <c r="Q8" s="38"/>
      <c r="R8" s="37"/>
      <c r="S8" s="38"/>
      <c r="T8" s="37"/>
      <c r="U8" s="38"/>
      <c r="V8" s="41"/>
      <c r="W8" s="38"/>
      <c r="X8" s="49"/>
      <c r="Y8" s="48"/>
      <c r="Z8" s="37"/>
      <c r="AA8" s="38"/>
      <c r="AB8" s="37"/>
      <c r="AC8" s="38"/>
      <c r="AD8" s="47"/>
      <c r="AE8" s="38"/>
      <c r="AF8" s="1"/>
      <c r="AG8" s="1"/>
      <c r="AH8" s="1"/>
      <c r="AI8" s="1"/>
      <c r="AJ8" s="1"/>
      <c r="AK8" s="1"/>
      <c r="AL8" s="1"/>
      <c r="AM8" s="1"/>
      <c r="AN8" s="1"/>
      <c r="AO8" s="1"/>
      <c r="AP8" s="1"/>
      <c r="AQ8" s="1"/>
      <c r="AR8" s="1"/>
      <c r="AS8" s="1"/>
      <c r="AT8" s="1"/>
      <c r="AU8" s="1"/>
      <c r="AV8" s="1"/>
      <c r="AW8" s="1"/>
      <c r="AX8" s="1"/>
      <c r="AY8" s="1"/>
      <c r="AZ8" s="1"/>
      <c r="BA8" s="1"/>
    </row>
    <row r="9" spans="1:54" ht="23" customHeight="1" x14ac:dyDescent="0.2">
      <c r="A9" s="31"/>
      <c r="B9" s="31"/>
      <c r="C9" s="42"/>
      <c r="H9" s="31"/>
      <c r="I9" s="44"/>
      <c r="J9" s="45"/>
      <c r="K9" s="46"/>
      <c r="L9" s="39"/>
      <c r="M9" s="38"/>
      <c r="N9" s="37"/>
      <c r="O9" s="38"/>
      <c r="P9" s="37"/>
      <c r="Q9" s="38"/>
      <c r="R9" s="37"/>
      <c r="S9" s="38"/>
      <c r="T9" s="37"/>
      <c r="U9" s="38"/>
      <c r="V9" s="41"/>
      <c r="W9" s="38"/>
      <c r="X9" s="49"/>
      <c r="Y9" s="48"/>
      <c r="Z9" s="37"/>
      <c r="AA9" s="38"/>
      <c r="AB9" s="37"/>
      <c r="AC9" s="38"/>
      <c r="AD9" s="47"/>
      <c r="AE9" s="38"/>
      <c r="AF9" s="1"/>
      <c r="AG9" s="1"/>
      <c r="AH9" s="1"/>
      <c r="AI9" s="1"/>
      <c r="AJ9" s="1"/>
      <c r="AK9" s="1"/>
      <c r="AL9" s="1"/>
      <c r="AM9" s="1"/>
      <c r="AN9" s="1"/>
      <c r="AO9" s="1"/>
      <c r="AP9" s="1"/>
      <c r="AQ9" s="1"/>
      <c r="AR9" s="1"/>
      <c r="AS9" s="1"/>
      <c r="AT9" s="1"/>
      <c r="AU9" s="1"/>
      <c r="AV9" s="1"/>
      <c r="AW9" s="1"/>
      <c r="AX9" s="1"/>
      <c r="AY9" s="1"/>
      <c r="AZ9" s="1"/>
      <c r="BA9" s="1"/>
    </row>
    <row r="10" spans="1:54" s="54" customFormat="1" ht="23" customHeight="1" thickBot="1" x14ac:dyDescent="0.25">
      <c r="A10" s="31"/>
      <c r="B10" s="31"/>
      <c r="C10" s="42"/>
      <c r="D10" s="50" t="s">
        <v>33</v>
      </c>
      <c r="E10" s="51" t="s">
        <v>34</v>
      </c>
      <c r="F10" s="51" t="s">
        <v>35</v>
      </c>
      <c r="G10" s="50" t="s">
        <v>36</v>
      </c>
      <c r="H10" s="31"/>
      <c r="I10" s="44"/>
      <c r="J10" s="45"/>
      <c r="K10" s="46"/>
      <c r="L10" s="40"/>
      <c r="M10" s="36"/>
      <c r="N10" s="35"/>
      <c r="O10" s="36"/>
      <c r="P10" s="35"/>
      <c r="Q10" s="36"/>
      <c r="R10" s="35"/>
      <c r="S10" s="36"/>
      <c r="T10" s="35"/>
      <c r="U10" s="36"/>
      <c r="V10" s="52"/>
      <c r="W10" s="36"/>
      <c r="X10" s="49"/>
      <c r="Y10" s="48"/>
      <c r="Z10" s="35"/>
      <c r="AA10" s="36"/>
      <c r="AB10" s="35"/>
      <c r="AC10" s="36"/>
      <c r="AD10" s="47"/>
      <c r="AE10" s="36"/>
      <c r="AF10" s="53" t="s">
        <v>37</v>
      </c>
      <c r="AG10" s="51"/>
      <c r="AH10" s="51"/>
      <c r="AI10" s="51"/>
      <c r="AJ10" s="51"/>
      <c r="AK10" s="51"/>
      <c r="AL10" s="51"/>
      <c r="AM10" s="51"/>
      <c r="AN10" s="51"/>
      <c r="AO10" s="51"/>
      <c r="AP10" s="51"/>
      <c r="AQ10" s="51"/>
      <c r="AR10" s="51"/>
      <c r="AS10" s="51"/>
      <c r="AT10" s="51"/>
      <c r="AU10" s="51"/>
      <c r="AV10" s="51"/>
      <c r="AW10" s="51"/>
      <c r="AX10" s="51"/>
      <c r="AY10" s="51"/>
      <c r="AZ10" s="51"/>
      <c r="BA10" s="51"/>
      <c r="BB10" s="51"/>
    </row>
    <row r="11" spans="1:54" s="54" customFormat="1" ht="20" customHeight="1" x14ac:dyDescent="0.2">
      <c r="A11" s="177"/>
      <c r="B11" s="56"/>
      <c r="C11" s="57"/>
      <c r="D11" s="58" t="s">
        <v>38</v>
      </c>
      <c r="E11" s="59" t="s">
        <v>39</v>
      </c>
      <c r="F11" s="59" t="s">
        <v>40</v>
      </c>
      <c r="G11" s="58">
        <v>2015</v>
      </c>
      <c r="H11" s="60"/>
      <c r="I11" s="61">
        <v>40</v>
      </c>
      <c r="J11" s="62" t="s">
        <v>41</v>
      </c>
      <c r="K11" s="63" t="s">
        <v>42</v>
      </c>
      <c r="L11" s="66"/>
      <c r="M11" s="65" t="str">
        <f t="shared" ref="M11:M73" si="0">IF((ISERROR((L11/$I11)*100)), "", IF(AND(NOT(ISERROR((L11/$I11)*100)),((L11/$I11)*100) &lt;&gt; 0), (L11/$I11)*100, ""))</f>
        <v/>
      </c>
      <c r="N11" s="64"/>
      <c r="O11" s="65" t="str">
        <f t="shared" ref="O11:O73" si="1">IF((ISERROR((N11/$I11)*100)), "", IF(AND(NOT(ISERROR((N11/$I11)*100)),((N11/$I11)*100) &lt;&gt; 0), (N11/$I11)*100, ""))</f>
        <v/>
      </c>
      <c r="P11" s="64"/>
      <c r="Q11" s="65" t="str">
        <f t="shared" ref="Q11:Q73" si="2">IF((ISERROR((P11/$I11)*100)), "", IF(AND(NOT(ISERROR((P11/$I11)*100)),((P11/$I11)*100) &lt;&gt; 0), (P11/$I11)*100, ""))</f>
        <v/>
      </c>
      <c r="R11" s="64"/>
      <c r="S11" s="65" t="str">
        <f t="shared" ref="S11:S73" si="3">IF((ISERROR((R11/$I11)*100)), "", IF(AND(NOT(ISERROR((R11/$I11)*100)),((R11/$I11)*100) &lt;&gt; 0), (R11/$I11)*100, ""))</f>
        <v/>
      </c>
      <c r="T11" s="64"/>
      <c r="U11" s="65" t="str">
        <f t="shared" ref="U11:Y56" si="4">IF((ISERROR((T11/$I11)*100)), "", IF(AND(NOT(ISERROR((T11/$I11)*100)),((T11/$I11)*100) &lt;&gt; 0), (T11/$I11)*100, ""))</f>
        <v/>
      </c>
      <c r="V11" s="67"/>
      <c r="W11" s="68" t="str">
        <f t="shared" ref="W11:W73" si="5">IF((ISERROR((V11/$I11)*100)), "", IF(AND(NOT(ISERROR((V11/$I11)*100)),((V11/$I11)*100) &lt;&gt; 0), (V11/$I11)*100, ""))</f>
        <v/>
      </c>
      <c r="X11" s="66"/>
      <c r="Y11" s="65" t="str">
        <f>IF((ISERROR((X11/$I11)*100)), "", IF(AND(NOT(ISERROR((X11/$I11)*100)),((X11/$I11)*100) &lt;&gt; 0), (X11/$I11)*100, ""))</f>
        <v/>
      </c>
      <c r="Z11" s="64"/>
      <c r="AA11" s="65" t="str">
        <f>IF((ISERROR((Z11/$I11)*100)), "", IF(AND(NOT(ISERROR((Z11/$I11)*100)),((Z11/$I11)*100) &lt;&gt; 0), (Z11/$I11)*100, ""))</f>
        <v/>
      </c>
      <c r="AB11" s="64"/>
      <c r="AC11" s="65" t="str">
        <f>IF((ISERROR((AB11/$I11)*100)), "", IF(AND(NOT(ISERROR((AB11/$I11)*100)),((AB11/$I11)*100) &lt;&gt; 0), (AB11/$I11)*100, ""))</f>
        <v/>
      </c>
      <c r="AD11" s="64"/>
      <c r="AE11" s="65" t="str">
        <f>IF((ISERROR((AD11/$I11)*100)), "", IF(AND(NOT(ISERROR((AD11/$I11)*100)),((AD11/$I11)*100) &lt;&gt; 0), (AD11/$I11)*100, ""))</f>
        <v/>
      </c>
      <c r="AF11" s="69" t="s">
        <v>43</v>
      </c>
      <c r="AG11" s="51"/>
      <c r="AH11" s="51"/>
      <c r="AI11" s="51"/>
      <c r="AJ11" s="51"/>
      <c r="AK11" s="51"/>
      <c r="AL11" s="51"/>
      <c r="AM11" s="51"/>
      <c r="AN11" s="51"/>
      <c r="AO11" s="51"/>
      <c r="AP11" s="51"/>
      <c r="AQ11" s="51"/>
      <c r="AR11" s="51"/>
      <c r="AS11" s="51"/>
      <c r="AT11" s="51"/>
      <c r="AU11" s="51"/>
      <c r="AV11" s="51"/>
      <c r="AW11" s="51"/>
      <c r="AX11" s="51"/>
      <c r="AY11" s="51"/>
      <c r="AZ11" s="51"/>
      <c r="BA11" s="51"/>
      <c r="BB11" s="51"/>
    </row>
    <row r="12" spans="1:54" ht="20" customHeight="1" x14ac:dyDescent="0.2">
      <c r="A12" s="178"/>
      <c r="B12" s="84"/>
      <c r="C12" s="72"/>
      <c r="D12" s="73" t="s">
        <v>38</v>
      </c>
      <c r="E12" s="74" t="s">
        <v>44</v>
      </c>
      <c r="F12" s="74" t="s">
        <v>45</v>
      </c>
      <c r="G12" s="73">
        <v>2008</v>
      </c>
      <c r="H12" s="75">
        <v>165</v>
      </c>
      <c r="I12" s="76">
        <v>107</v>
      </c>
      <c r="J12" s="77" t="s">
        <v>46</v>
      </c>
      <c r="K12" s="78"/>
      <c r="L12" s="79"/>
      <c r="M12" s="80" t="str">
        <f t="shared" si="0"/>
        <v/>
      </c>
      <c r="N12" s="79"/>
      <c r="O12" s="80" t="str">
        <f t="shared" si="1"/>
        <v/>
      </c>
      <c r="P12" s="79"/>
      <c r="Q12" s="80" t="str">
        <f t="shared" si="2"/>
        <v/>
      </c>
      <c r="R12" s="79"/>
      <c r="S12" s="80" t="str">
        <f t="shared" si="3"/>
        <v/>
      </c>
      <c r="T12" s="79">
        <v>1</v>
      </c>
      <c r="U12" s="80">
        <f t="shared" si="4"/>
        <v>0.93457943925233633</v>
      </c>
      <c r="V12" s="90">
        <v>1</v>
      </c>
      <c r="W12" s="80">
        <f t="shared" si="5"/>
        <v>0.93457943925233633</v>
      </c>
      <c r="X12" s="79"/>
      <c r="Y12" s="80" t="str">
        <f t="shared" ref="Y12" si="6">IF((ISERROR((X12/$I12)*100)), "", IF(AND(NOT(ISERROR((X12/$I12)*100)),((X12/$I12)*100) &lt;&gt; 0), (X12/$I12)*100, ""))</f>
        <v/>
      </c>
      <c r="Z12" s="81"/>
      <c r="AA12" s="82" t="str">
        <f t="shared" ref="AA12" si="7">IF((ISERROR((Z12/$I12)*100)), "", IF(AND(NOT(ISERROR((Z12/$I12)*100)),((Z12/$I12)*100) &lt;&gt; 0), (Z12/$I12)*100, ""))</f>
        <v/>
      </c>
      <c r="AB12" s="81"/>
      <c r="AC12" s="82" t="str">
        <f t="shared" ref="AC12" si="8">IF((ISERROR((AB12/$I12)*100)), "", IF(AND(NOT(ISERROR((AB12/$I12)*100)),((AB12/$I12)*100) &lt;&gt; 0), (AB12/$I12)*100, ""))</f>
        <v/>
      </c>
      <c r="AD12" s="81"/>
      <c r="AE12" s="82" t="str">
        <f t="shared" ref="AE12" si="9">IF((ISERROR((AD12/$I12)*100)), "", IF(AND(NOT(ISERROR((AD12/$I12)*100)),((AD12/$I12)*100) &lt;&gt; 0), (AD12/$I12)*100, ""))</f>
        <v/>
      </c>
      <c r="AF12" s="1" t="s">
        <v>47</v>
      </c>
      <c r="AG12" s="1"/>
      <c r="AH12" s="1"/>
      <c r="AI12" s="1"/>
      <c r="AJ12" s="1"/>
      <c r="AK12" s="1"/>
      <c r="AL12" s="1"/>
      <c r="AM12" s="1"/>
      <c r="AN12" s="1"/>
      <c r="AO12" s="1"/>
      <c r="AP12" s="1"/>
      <c r="AQ12" s="1"/>
      <c r="AR12" s="1"/>
      <c r="AS12" s="1"/>
      <c r="AT12" s="1"/>
      <c r="AU12" s="1"/>
      <c r="AV12" s="1"/>
      <c r="AW12" s="1"/>
      <c r="AX12" s="1"/>
      <c r="AY12" s="1"/>
      <c r="AZ12" s="1"/>
      <c r="BA12" s="1"/>
    </row>
    <row r="13" spans="1:54" customFormat="1" ht="20" customHeight="1" x14ac:dyDescent="0.2">
      <c r="A13" s="179"/>
      <c r="B13" s="84"/>
      <c r="C13" s="85"/>
      <c r="D13" s="73" t="s">
        <v>38</v>
      </c>
      <c r="E13" s="74" t="s">
        <v>48</v>
      </c>
      <c r="F13" s="74" t="s">
        <v>49</v>
      </c>
      <c r="G13" s="73">
        <v>2016</v>
      </c>
      <c r="H13" s="86"/>
      <c r="I13" s="87">
        <v>12</v>
      </c>
      <c r="J13" s="88" t="s">
        <v>50</v>
      </c>
      <c r="K13" s="89"/>
      <c r="L13" s="79"/>
      <c r="M13" s="80" t="str">
        <f t="shared" si="0"/>
        <v/>
      </c>
      <c r="N13" s="79"/>
      <c r="O13" s="80" t="str">
        <f t="shared" si="1"/>
        <v/>
      </c>
      <c r="P13" s="79"/>
      <c r="Q13" s="80" t="str">
        <f t="shared" si="2"/>
        <v/>
      </c>
      <c r="R13" s="79"/>
      <c r="S13" s="80" t="str">
        <f t="shared" si="3"/>
        <v/>
      </c>
      <c r="T13" s="79"/>
      <c r="U13" s="80" t="str">
        <f t="shared" si="4"/>
        <v/>
      </c>
      <c r="V13" s="90"/>
      <c r="W13" s="80" t="str">
        <f t="shared" si="5"/>
        <v/>
      </c>
      <c r="X13" s="79"/>
      <c r="Y13" s="80" t="str">
        <f>IF((ISERROR((X13/$I13)*100)), "", IF(AND(NOT(ISERROR((X13/$I13)*100)),((X13/$I13)*100) &lt;&gt; 0), (X13/$I13)*100, ""))</f>
        <v/>
      </c>
      <c r="Z13" s="79"/>
      <c r="AA13" s="80" t="str">
        <f>IF((ISERROR((Z13/$I13)*100)), "", IF(AND(NOT(ISERROR((Z13/$I13)*100)),((Z13/$I13)*100) &lt;&gt; 0), (Z13/$I13)*100, ""))</f>
        <v/>
      </c>
      <c r="AB13" s="79"/>
      <c r="AC13" s="80" t="str">
        <f>IF((ISERROR((AB13/$I13)*100)), "", IF(AND(NOT(ISERROR((AB13/$I13)*100)),((AB13/$I13)*100) &lt;&gt; 0), (AB13/$I13)*100, ""))</f>
        <v/>
      </c>
      <c r="AD13" s="79"/>
      <c r="AE13" s="80" t="str">
        <f>IF((ISERROR((AD13/$I13)*100)), "", IF(AND(NOT(ISERROR((AD13/$I13)*100)),((AD13/$I13)*100) &lt;&gt; 0), (AD13/$I13)*100, ""))</f>
        <v/>
      </c>
      <c r="AF13" s="1" t="s">
        <v>51</v>
      </c>
    </row>
    <row r="14" spans="1:54" customFormat="1" ht="20" customHeight="1" x14ac:dyDescent="0.2">
      <c r="A14" s="179"/>
      <c r="B14" s="71"/>
      <c r="C14" s="72"/>
      <c r="D14" s="73" t="s">
        <v>38</v>
      </c>
      <c r="E14" s="74" t="s">
        <v>525</v>
      </c>
      <c r="F14" s="74" t="s">
        <v>526</v>
      </c>
      <c r="G14" s="73">
        <v>2012</v>
      </c>
      <c r="H14" s="86"/>
      <c r="I14" s="87">
        <v>70</v>
      </c>
      <c r="J14" s="88" t="s">
        <v>57</v>
      </c>
      <c r="K14" s="89" t="s">
        <v>58</v>
      </c>
      <c r="L14" s="79"/>
      <c r="M14" s="80"/>
      <c r="N14" s="79"/>
      <c r="O14" s="80"/>
      <c r="P14" s="79"/>
      <c r="Q14" s="80"/>
      <c r="R14" s="79"/>
      <c r="S14" s="80"/>
      <c r="T14" s="79">
        <v>9</v>
      </c>
      <c r="U14" s="80">
        <f t="shared" si="4"/>
        <v>12.857142857142856</v>
      </c>
      <c r="V14" s="90">
        <v>101</v>
      </c>
      <c r="W14" s="80">
        <f t="shared" si="4"/>
        <v>144.28571428571428</v>
      </c>
      <c r="X14" s="79">
        <v>8</v>
      </c>
      <c r="Y14" s="80">
        <f t="shared" si="4"/>
        <v>11.428571428571429</v>
      </c>
      <c r="Z14" s="79"/>
      <c r="AA14" s="80"/>
      <c r="AB14" s="79"/>
      <c r="AC14" s="80"/>
      <c r="AD14" s="79"/>
      <c r="AE14" s="80"/>
      <c r="AF14" s="1" t="s">
        <v>59</v>
      </c>
    </row>
    <row r="15" spans="1:54" customFormat="1" ht="20" customHeight="1" x14ac:dyDescent="0.2">
      <c r="A15" s="180"/>
      <c r="B15" s="84"/>
      <c r="C15" s="73"/>
      <c r="D15" s="73" t="s">
        <v>38</v>
      </c>
      <c r="E15" s="74" t="s">
        <v>60</v>
      </c>
      <c r="F15" s="74" t="s">
        <v>61</v>
      </c>
      <c r="G15" s="73">
        <v>1984</v>
      </c>
      <c r="H15" s="75"/>
      <c r="I15" s="181"/>
      <c r="J15" s="182" t="s">
        <v>62</v>
      </c>
      <c r="K15" s="183" t="s">
        <v>63</v>
      </c>
      <c r="L15" s="79"/>
      <c r="M15" s="80"/>
      <c r="N15" s="79"/>
      <c r="O15" s="80"/>
      <c r="P15" s="79"/>
      <c r="Q15" s="80"/>
      <c r="R15" s="79"/>
      <c r="S15" s="80"/>
      <c r="T15" s="79"/>
      <c r="U15" s="80"/>
      <c r="V15" s="90"/>
      <c r="W15" s="80"/>
      <c r="X15" s="96"/>
      <c r="Y15" s="97"/>
      <c r="Z15" s="79"/>
      <c r="AA15" s="80"/>
      <c r="AB15" s="79"/>
      <c r="AC15" s="80"/>
      <c r="AD15" s="79"/>
      <c r="AE15" s="80"/>
      <c r="AF15" s="1"/>
    </row>
    <row r="16" spans="1:54" customFormat="1" ht="20" customHeight="1" x14ac:dyDescent="0.2">
      <c r="A16" s="180"/>
      <c r="B16" s="84"/>
      <c r="C16" s="73"/>
      <c r="D16" s="73" t="s">
        <v>38</v>
      </c>
      <c r="E16" s="74" t="s">
        <v>66</v>
      </c>
      <c r="F16" s="74" t="s">
        <v>67</v>
      </c>
      <c r="G16" s="73">
        <v>2015</v>
      </c>
      <c r="H16" s="75"/>
      <c r="I16" s="181">
        <v>45</v>
      </c>
      <c r="J16" s="182" t="s">
        <v>68</v>
      </c>
      <c r="K16" s="183" t="s">
        <v>69</v>
      </c>
      <c r="L16" s="79"/>
      <c r="M16" s="80"/>
      <c r="N16" s="79"/>
      <c r="O16" s="80"/>
      <c r="P16" s="79"/>
      <c r="Q16" s="80"/>
      <c r="R16" s="79"/>
      <c r="S16" s="80"/>
      <c r="T16" s="79"/>
      <c r="U16" s="80"/>
      <c r="V16" s="90"/>
      <c r="W16" s="80"/>
      <c r="X16" s="79"/>
      <c r="Y16" s="80"/>
      <c r="Z16" s="79"/>
      <c r="AA16" s="80"/>
      <c r="AB16" s="79"/>
      <c r="AC16" s="80"/>
      <c r="AD16" s="79"/>
      <c r="AE16" s="80"/>
      <c r="AF16" s="1"/>
    </row>
    <row r="17" spans="1:53" customFormat="1" ht="20" customHeight="1" x14ac:dyDescent="0.2">
      <c r="A17" s="180"/>
      <c r="B17" s="84"/>
      <c r="C17" s="73"/>
      <c r="D17" s="73" t="s">
        <v>38</v>
      </c>
      <c r="E17" s="74" t="s">
        <v>70</v>
      </c>
      <c r="F17" s="74" t="s">
        <v>71</v>
      </c>
      <c r="G17" s="73">
        <v>2016</v>
      </c>
      <c r="H17" s="75"/>
      <c r="I17" s="185"/>
      <c r="J17" s="186" t="s">
        <v>72</v>
      </c>
      <c r="K17" s="187"/>
      <c r="L17" s="79"/>
      <c r="M17" s="80"/>
      <c r="N17" s="79"/>
      <c r="O17" s="80"/>
      <c r="P17" s="79"/>
      <c r="Q17" s="80"/>
      <c r="R17" s="79"/>
      <c r="S17" s="80"/>
      <c r="T17" s="79"/>
      <c r="U17" s="80"/>
      <c r="V17" s="90"/>
      <c r="W17" s="80"/>
      <c r="X17" s="79"/>
      <c r="Y17" s="80"/>
      <c r="Z17" s="79"/>
      <c r="AA17" s="80"/>
      <c r="AB17" s="79"/>
      <c r="AC17" s="80"/>
      <c r="AD17" s="79"/>
      <c r="AE17" s="80"/>
      <c r="AF17" s="1"/>
    </row>
    <row r="18" spans="1:53" customFormat="1" ht="20" customHeight="1" x14ac:dyDescent="0.2">
      <c r="A18" s="180"/>
      <c r="B18" s="84"/>
      <c r="C18" s="73"/>
      <c r="D18" s="73" t="s">
        <v>38</v>
      </c>
      <c r="E18" s="74" t="s">
        <v>73</v>
      </c>
      <c r="F18" s="74" t="s">
        <v>74</v>
      </c>
      <c r="G18" s="73">
        <v>2001</v>
      </c>
      <c r="H18" s="75"/>
      <c r="I18" s="185"/>
      <c r="J18" s="186" t="s">
        <v>75</v>
      </c>
      <c r="K18" s="187" t="s">
        <v>76</v>
      </c>
      <c r="L18" s="79"/>
      <c r="M18" s="80"/>
      <c r="N18" s="79"/>
      <c r="O18" s="80"/>
      <c r="P18" s="79"/>
      <c r="Q18" s="80"/>
      <c r="R18" s="79"/>
      <c r="S18" s="80"/>
      <c r="T18" s="79"/>
      <c r="U18" s="80"/>
      <c r="V18" s="90"/>
      <c r="W18" s="80"/>
      <c r="X18" s="79"/>
      <c r="Y18" s="80"/>
      <c r="Z18" s="79"/>
      <c r="AA18" s="80"/>
      <c r="AB18" s="79"/>
      <c r="AC18" s="80"/>
      <c r="AD18" s="79"/>
      <c r="AE18" s="80"/>
      <c r="AF18" s="1"/>
    </row>
    <row r="19" spans="1:53" ht="20" customHeight="1" x14ac:dyDescent="0.2">
      <c r="A19" s="178"/>
      <c r="B19" s="84"/>
      <c r="C19" s="72"/>
      <c r="D19" s="73" t="s">
        <v>38</v>
      </c>
      <c r="E19" s="74" t="s">
        <v>80</v>
      </c>
      <c r="F19" s="74" t="s">
        <v>81</v>
      </c>
      <c r="G19" s="73">
        <v>2003</v>
      </c>
      <c r="H19" s="75">
        <v>291</v>
      </c>
      <c r="I19" s="87">
        <v>14</v>
      </c>
      <c r="J19" s="88" t="s">
        <v>82</v>
      </c>
      <c r="K19" s="89"/>
      <c r="L19" s="79"/>
      <c r="M19" s="80" t="str">
        <f t="shared" si="0"/>
        <v/>
      </c>
      <c r="N19" s="79"/>
      <c r="O19" s="80" t="str">
        <f t="shared" si="1"/>
        <v/>
      </c>
      <c r="P19" s="79"/>
      <c r="Q19" s="80" t="str">
        <f t="shared" si="2"/>
        <v/>
      </c>
      <c r="R19" s="79"/>
      <c r="S19" s="80" t="str">
        <f t="shared" si="3"/>
        <v/>
      </c>
      <c r="T19" s="79">
        <v>2</v>
      </c>
      <c r="U19" s="80">
        <f t="shared" si="4"/>
        <v>14.285714285714285</v>
      </c>
      <c r="V19" s="90"/>
      <c r="W19" s="80" t="str">
        <f t="shared" si="5"/>
        <v/>
      </c>
      <c r="X19" s="79"/>
      <c r="Y19" s="80" t="str">
        <f t="shared" ref="Y19" si="10">IF((ISERROR((X19/$I19)*100)), "", IF(AND(NOT(ISERROR((X19/$I19)*100)),((X19/$I19)*100) &lt;&gt; 0), (X19/$I19)*100, ""))</f>
        <v/>
      </c>
      <c r="Z19" s="79"/>
      <c r="AA19" s="80" t="str">
        <f t="shared" ref="AA19" si="11">IF((ISERROR((Z19/$I19)*100)), "", IF(AND(NOT(ISERROR((Z19/$I19)*100)),((Z19/$I19)*100) &lt;&gt; 0), (Z19/$I19)*100, ""))</f>
        <v/>
      </c>
      <c r="AB19" s="79"/>
      <c r="AC19" s="80" t="str">
        <f t="shared" ref="AC19" si="12">IF((ISERROR((AB19/$I19)*100)), "", IF(AND(NOT(ISERROR((AB19/$I19)*100)),((AB19/$I19)*100) &lt;&gt; 0), (AB19/$I19)*100, ""))</f>
        <v/>
      </c>
      <c r="AD19" s="79"/>
      <c r="AE19" s="80" t="str">
        <f t="shared" ref="AE19" si="13">IF((ISERROR((AD19/$I19)*100)), "", IF(AND(NOT(ISERROR((AD19/$I19)*100)),((AD19/$I19)*100) &lt;&gt; 0), (AD19/$I19)*100, ""))</f>
        <v/>
      </c>
      <c r="AF19" s="1" t="s">
        <v>83</v>
      </c>
      <c r="AG19" s="1"/>
      <c r="AH19" s="1"/>
      <c r="AI19" s="1"/>
      <c r="AJ19" s="1"/>
      <c r="AK19" s="1"/>
      <c r="AL19" s="1"/>
      <c r="AM19" s="1"/>
      <c r="AN19" s="1"/>
      <c r="AO19" s="1"/>
      <c r="AP19" s="1"/>
      <c r="AQ19" s="1"/>
      <c r="AR19" s="1"/>
      <c r="AS19" s="1"/>
      <c r="AT19" s="1"/>
      <c r="AU19" s="1"/>
      <c r="AV19" s="1"/>
      <c r="AW19" s="1"/>
      <c r="AX19" s="1"/>
      <c r="AY19" s="1"/>
      <c r="AZ19" s="1"/>
      <c r="BA19" s="1"/>
    </row>
    <row r="20" spans="1:53" ht="20" customHeight="1" x14ac:dyDescent="0.2">
      <c r="A20" s="178"/>
      <c r="B20" s="71"/>
      <c r="C20" s="72"/>
      <c r="D20" s="73" t="s">
        <v>38</v>
      </c>
      <c r="E20" s="74" t="s">
        <v>84</v>
      </c>
      <c r="F20" s="74" t="s">
        <v>85</v>
      </c>
      <c r="G20" s="73">
        <v>2008</v>
      </c>
      <c r="H20" s="75"/>
      <c r="I20" s="87">
        <v>13</v>
      </c>
      <c r="J20" s="88" t="s">
        <v>86</v>
      </c>
      <c r="K20" s="89" t="s">
        <v>87</v>
      </c>
      <c r="L20" s="79"/>
      <c r="M20" s="80" t="str">
        <f t="shared" si="0"/>
        <v/>
      </c>
      <c r="N20" s="79"/>
      <c r="O20" s="80" t="str">
        <f t="shared" si="1"/>
        <v/>
      </c>
      <c r="P20" s="79"/>
      <c r="Q20" s="80" t="str">
        <f t="shared" si="2"/>
        <v/>
      </c>
      <c r="R20" s="79"/>
      <c r="S20" s="80" t="str">
        <f t="shared" si="3"/>
        <v/>
      </c>
      <c r="T20" s="79"/>
      <c r="U20" s="80" t="str">
        <f t="shared" si="4"/>
        <v/>
      </c>
      <c r="V20" s="90"/>
      <c r="W20" s="80" t="str">
        <f t="shared" si="5"/>
        <v/>
      </c>
      <c r="X20" s="79"/>
      <c r="Y20" s="80" t="str">
        <f>IF((ISERROR((X20/$I20)*100)), "", IF(AND(NOT(ISERROR((X20/$I20)*100)),((X20/$I20)*100) &lt;&gt; 0), (X20/$I20)*100, ""))</f>
        <v/>
      </c>
      <c r="Z20" s="79"/>
      <c r="AA20" s="80" t="str">
        <f>IF((ISERROR((Z20/$I20)*100)), "", IF(AND(NOT(ISERROR((Z20/$I20)*100)),((Z20/$I20)*100) &lt;&gt; 0), (Z20/$I20)*100, ""))</f>
        <v/>
      </c>
      <c r="AB20" s="79"/>
      <c r="AC20" s="80" t="str">
        <f>IF((ISERROR((AB20/$I20)*100)), "", IF(AND(NOT(ISERROR((AB20/$I20)*100)),((AB20/$I20)*100) &lt;&gt; 0), (AB20/$I20)*100, ""))</f>
        <v/>
      </c>
      <c r="AD20" s="79"/>
      <c r="AE20" s="80" t="str">
        <f>IF((ISERROR((AD20/$I20)*100)), "", IF(AND(NOT(ISERROR((AD20/$I20)*100)),((AD20/$I20)*100) &lt;&gt; 0), (AD20/$I20)*100, ""))</f>
        <v/>
      </c>
      <c r="AF20" s="1"/>
      <c r="AG20" s="1"/>
      <c r="AH20" s="1"/>
      <c r="AI20" s="1"/>
      <c r="AJ20" s="1"/>
      <c r="AK20" s="1"/>
      <c r="AL20" s="1"/>
      <c r="AM20" s="1"/>
      <c r="AN20" s="1"/>
      <c r="AO20" s="1"/>
      <c r="AP20" s="1"/>
      <c r="AQ20" s="1"/>
      <c r="AR20" s="1"/>
      <c r="AS20" s="1"/>
      <c r="AT20" s="1"/>
      <c r="AU20" s="1"/>
      <c r="AV20" s="1"/>
      <c r="AW20" s="1"/>
      <c r="AX20" s="1"/>
      <c r="AY20" s="1"/>
      <c r="AZ20" s="1"/>
      <c r="BA20" s="1"/>
    </row>
    <row r="21" spans="1:53" ht="20" customHeight="1" x14ac:dyDescent="0.2">
      <c r="A21" s="178"/>
      <c r="B21" s="84"/>
      <c r="C21" s="72"/>
      <c r="D21" s="73" t="s">
        <v>38</v>
      </c>
      <c r="E21" s="74" t="s">
        <v>88</v>
      </c>
      <c r="F21" s="74" t="s">
        <v>89</v>
      </c>
      <c r="G21" s="73">
        <v>2008</v>
      </c>
      <c r="H21" s="75">
        <v>40</v>
      </c>
      <c r="I21" s="87">
        <v>29</v>
      </c>
      <c r="J21" s="88" t="s">
        <v>90</v>
      </c>
      <c r="K21" s="89" t="s">
        <v>63</v>
      </c>
      <c r="L21" s="79"/>
      <c r="M21" s="80" t="str">
        <f t="shared" si="0"/>
        <v/>
      </c>
      <c r="N21" s="79"/>
      <c r="O21" s="80" t="str">
        <f t="shared" si="1"/>
        <v/>
      </c>
      <c r="P21" s="79"/>
      <c r="Q21" s="80" t="str">
        <f t="shared" si="2"/>
        <v/>
      </c>
      <c r="R21" s="79"/>
      <c r="S21" s="80" t="str">
        <f t="shared" si="3"/>
        <v/>
      </c>
      <c r="T21" s="79"/>
      <c r="U21" s="80" t="str">
        <f t="shared" si="4"/>
        <v/>
      </c>
      <c r="V21" s="90">
        <v>5</v>
      </c>
      <c r="W21" s="80">
        <f t="shared" si="5"/>
        <v>17.241379310344829</v>
      </c>
      <c r="X21" s="79"/>
      <c r="Y21" s="80" t="str">
        <f>IF((ISERROR((X21/$I21)*100)), "", IF(AND(NOT(ISERROR((X21/$I21)*100)),((X21/$I21)*100) &lt;&gt; 0), (X21/$I21)*100, ""))</f>
        <v/>
      </c>
      <c r="Z21" s="79"/>
      <c r="AA21" s="80" t="str">
        <f>IF((ISERROR((Z21/$I21)*100)), "", IF(AND(NOT(ISERROR((Z21/$I21)*100)),((Z21/$I21)*100) &lt;&gt; 0), (Z21/$I21)*100, ""))</f>
        <v/>
      </c>
      <c r="AB21" s="79">
        <v>5</v>
      </c>
      <c r="AC21" s="80">
        <f>IF((ISERROR((AB21/$I21)*100)), "", IF(AND(NOT(ISERROR((AB21/$I21)*100)),((AB21/$I21)*100) &lt;&gt; 0), (AB21/$I21)*100, ""))</f>
        <v>17.241379310344829</v>
      </c>
      <c r="AD21" s="79"/>
      <c r="AE21" s="80" t="str">
        <f>IF((ISERROR((AD21/$I21)*100)), "", IF(AND(NOT(ISERROR((AD21/$I21)*100)),((AD21/$I21)*100) &lt;&gt; 0), (AD21/$I21)*100, ""))</f>
        <v/>
      </c>
      <c r="AF21" s="1" t="s">
        <v>91</v>
      </c>
      <c r="AG21" s="1"/>
      <c r="AH21" s="1"/>
      <c r="AI21" s="1"/>
      <c r="AJ21" s="1"/>
      <c r="AK21" s="1"/>
      <c r="AL21" s="1"/>
      <c r="AM21" s="1"/>
      <c r="AN21" s="1"/>
      <c r="AO21" s="1"/>
      <c r="AP21" s="1"/>
      <c r="AQ21" s="1"/>
      <c r="AR21" s="1"/>
      <c r="AS21" s="1"/>
      <c r="AT21" s="1"/>
      <c r="AU21" s="1"/>
      <c r="AV21" s="1"/>
      <c r="AW21" s="1"/>
      <c r="AX21" s="1"/>
      <c r="AY21" s="1"/>
      <c r="AZ21" s="1"/>
      <c r="BA21" s="1"/>
    </row>
    <row r="22" spans="1:53" ht="20" customHeight="1" x14ac:dyDescent="0.2">
      <c r="A22" s="178"/>
      <c r="B22" s="71"/>
      <c r="C22" s="72"/>
      <c r="D22" s="73" t="s">
        <v>38</v>
      </c>
      <c r="E22" s="74" t="s">
        <v>178</v>
      </c>
      <c r="F22" s="74" t="s">
        <v>179</v>
      </c>
      <c r="G22" s="73">
        <v>2004</v>
      </c>
      <c r="H22" s="75">
        <v>79</v>
      </c>
      <c r="I22" s="87">
        <v>12</v>
      </c>
      <c r="J22" s="88" t="s">
        <v>180</v>
      </c>
      <c r="K22" s="89" t="s">
        <v>63</v>
      </c>
      <c r="L22" s="79"/>
      <c r="M22" s="80" t="str">
        <f t="shared" si="0"/>
        <v/>
      </c>
      <c r="N22" s="79"/>
      <c r="O22" s="80" t="str">
        <f t="shared" si="1"/>
        <v/>
      </c>
      <c r="P22" s="79"/>
      <c r="Q22" s="80" t="str">
        <f t="shared" si="2"/>
        <v/>
      </c>
      <c r="R22" s="79"/>
      <c r="S22" s="80" t="str">
        <f t="shared" si="3"/>
        <v/>
      </c>
      <c r="T22" s="79"/>
      <c r="U22" s="80" t="str">
        <f t="shared" si="4"/>
        <v/>
      </c>
      <c r="V22" s="90"/>
      <c r="W22" s="80" t="str">
        <f t="shared" si="5"/>
        <v/>
      </c>
      <c r="X22" s="79"/>
      <c r="Y22" s="80" t="str">
        <f>IF((ISERROR((X22/$I22)*100)), "", IF(AND(NOT(ISERROR((X22/$I22)*100)),((X22/$I22)*100) &lt;&gt; 0), (X22/$I22)*100, ""))</f>
        <v/>
      </c>
      <c r="Z22" s="79"/>
      <c r="AA22" s="80" t="str">
        <f>IF((ISERROR((Z22/$I22)*100)), "", IF(AND(NOT(ISERROR((Z22/$I22)*100)),((Z22/$I22)*100) &lt;&gt; 0), (Z22/$I22)*100, ""))</f>
        <v/>
      </c>
      <c r="AB22" s="79"/>
      <c r="AC22" s="80" t="str">
        <f>IF((ISERROR((AB22/$I22)*100)), "", IF(AND(NOT(ISERROR((AB22/$I22)*100)),((AB22/$I22)*100) &lt;&gt; 0), (AB22/$I22)*100, ""))</f>
        <v/>
      </c>
      <c r="AD22" s="79"/>
      <c r="AE22" s="80" t="str">
        <f>IF((ISERROR((AD22/$I22)*100)), "", IF(AND(NOT(ISERROR((AD22/$I22)*100)),((AD22/$I22)*100) &lt;&gt; 0), (AD22/$I22)*100, ""))</f>
        <v/>
      </c>
      <c r="AF22" s="1" t="s">
        <v>181</v>
      </c>
      <c r="AG22" s="1"/>
      <c r="AH22" s="1"/>
      <c r="AI22" s="1"/>
      <c r="AJ22" s="1"/>
      <c r="AK22" s="1"/>
      <c r="AL22" s="1"/>
      <c r="AM22" s="1"/>
      <c r="AN22" s="1"/>
      <c r="AO22" s="1"/>
      <c r="AP22" s="1"/>
      <c r="AQ22" s="1"/>
      <c r="AR22" s="1"/>
      <c r="AS22" s="1"/>
      <c r="AT22" s="1"/>
      <c r="AU22" s="1"/>
      <c r="AV22" s="1"/>
      <c r="AW22" s="1"/>
      <c r="AX22" s="1"/>
      <c r="AY22" s="1"/>
      <c r="AZ22" s="1"/>
      <c r="BA22" s="1"/>
    </row>
    <row r="23" spans="1:53" ht="20" customHeight="1" x14ac:dyDescent="0.2">
      <c r="A23" s="178"/>
      <c r="B23" s="71"/>
      <c r="C23" s="72"/>
      <c r="D23" s="73" t="s">
        <v>38</v>
      </c>
      <c r="E23" s="74" t="s">
        <v>99</v>
      </c>
      <c r="F23" s="74" t="s">
        <v>100</v>
      </c>
      <c r="G23" s="73">
        <v>1976</v>
      </c>
      <c r="H23" s="75">
        <v>179</v>
      </c>
      <c r="I23" s="87">
        <v>8</v>
      </c>
      <c r="J23" s="99" t="s">
        <v>101</v>
      </c>
      <c r="K23" s="89"/>
      <c r="L23" s="96">
        <v>2</v>
      </c>
      <c r="M23" s="97">
        <f t="shared" si="0"/>
        <v>25</v>
      </c>
      <c r="N23" s="79"/>
      <c r="O23" s="80" t="str">
        <f t="shared" si="1"/>
        <v/>
      </c>
      <c r="P23" s="96">
        <v>5</v>
      </c>
      <c r="Q23" s="97">
        <f t="shared" si="2"/>
        <v>62.5</v>
      </c>
      <c r="R23" s="96">
        <v>2</v>
      </c>
      <c r="S23" s="97">
        <f t="shared" si="3"/>
        <v>25</v>
      </c>
      <c r="T23" s="96">
        <v>1</v>
      </c>
      <c r="U23" s="97">
        <f t="shared" si="4"/>
        <v>12.5</v>
      </c>
      <c r="V23" s="90">
        <v>1</v>
      </c>
      <c r="W23" s="80">
        <f t="shared" si="5"/>
        <v>12.5</v>
      </c>
      <c r="X23" s="96">
        <v>1</v>
      </c>
      <c r="Y23" s="97">
        <f>IF((ISERROR((X23/$I23)*100)), "", IF(AND(NOT(ISERROR((X23/$I23)*100)),((X23/$I23)*100) &lt;&gt; 0), (X23/$I23)*100, ""))</f>
        <v>12.5</v>
      </c>
      <c r="Z23" s="96">
        <v>1</v>
      </c>
      <c r="AA23" s="97">
        <f>IF((ISERROR((Z23/$I23)*100)), "", IF(AND(NOT(ISERROR((Z23/$I23)*100)),((Z23/$I23)*100) &lt;&gt; 0), (Z23/$I23)*100, ""))</f>
        <v>12.5</v>
      </c>
      <c r="AB23" s="96">
        <v>1</v>
      </c>
      <c r="AC23" s="97">
        <f>IF((ISERROR((AB23/$I23)*100)), "", IF(AND(NOT(ISERROR((AB23/$I23)*100)),((AB23/$I23)*100) &lt;&gt; 0), (AB23/$I23)*100, ""))</f>
        <v>12.5</v>
      </c>
      <c r="AD23" s="79"/>
      <c r="AE23" s="80" t="str">
        <f>IF((ISERROR((AD23/$I23)*100)), "", IF(AND(NOT(ISERROR((AD23/$I23)*100)),((AD23/$I23)*100) &lt;&gt; 0), (AD23/$I23)*100, ""))</f>
        <v/>
      </c>
      <c r="AF23" s="1" t="s">
        <v>102</v>
      </c>
      <c r="AG23" s="1"/>
      <c r="AH23" s="1"/>
      <c r="AI23" s="1"/>
      <c r="AJ23" s="1"/>
      <c r="AK23" s="1"/>
      <c r="AL23" s="1"/>
      <c r="AM23" s="1"/>
      <c r="AN23" s="1"/>
      <c r="AO23" s="1"/>
      <c r="AP23" s="1"/>
      <c r="AQ23" s="1"/>
      <c r="AR23" s="1"/>
      <c r="AS23" s="1"/>
      <c r="AT23" s="1"/>
      <c r="AU23" s="1"/>
      <c r="AV23" s="1"/>
      <c r="AW23" s="1"/>
      <c r="AX23" s="1"/>
      <c r="AY23" s="1"/>
      <c r="AZ23" s="1"/>
      <c r="BA23" s="1"/>
    </row>
    <row r="24" spans="1:53" ht="20" customHeight="1" x14ac:dyDescent="0.2">
      <c r="A24" s="178"/>
      <c r="B24" s="71"/>
      <c r="C24" s="85"/>
      <c r="D24" s="73" t="s">
        <v>38</v>
      </c>
      <c r="E24" s="74" t="s">
        <v>103</v>
      </c>
      <c r="F24" s="74" t="s">
        <v>104</v>
      </c>
      <c r="G24" s="73">
        <v>2007</v>
      </c>
      <c r="H24" s="75"/>
      <c r="I24" s="87">
        <v>44</v>
      </c>
      <c r="J24" s="88"/>
      <c r="K24" s="89"/>
      <c r="L24" s="79"/>
      <c r="M24" s="80" t="str">
        <f t="shared" si="0"/>
        <v/>
      </c>
      <c r="N24" s="79"/>
      <c r="O24" s="80" t="str">
        <f t="shared" si="1"/>
        <v/>
      </c>
      <c r="P24" s="79"/>
      <c r="Q24" s="80" t="str">
        <f t="shared" si="2"/>
        <v/>
      </c>
      <c r="R24" s="79"/>
      <c r="S24" s="80" t="str">
        <f t="shared" si="3"/>
        <v/>
      </c>
      <c r="T24" s="79"/>
      <c r="U24" s="80" t="str">
        <f t="shared" si="4"/>
        <v/>
      </c>
      <c r="V24" s="90"/>
      <c r="W24" s="80" t="str">
        <f t="shared" si="5"/>
        <v/>
      </c>
      <c r="X24" s="79"/>
      <c r="Y24" s="80" t="str">
        <f t="shared" ref="Y24" si="14">IF((ISERROR((X24/$I24)*100)), "", IF(AND(NOT(ISERROR((X24/$I24)*100)),((X24/$I24)*100) &lt;&gt; 0), (X24/$I24)*100, ""))</f>
        <v/>
      </c>
      <c r="Z24" s="79"/>
      <c r="AA24" s="80" t="str">
        <f t="shared" ref="AA24" si="15">IF((ISERROR((Z24/$I24)*100)), "", IF(AND(NOT(ISERROR((Z24/$I24)*100)),((Z24/$I24)*100) &lt;&gt; 0), (Z24/$I24)*100, ""))</f>
        <v/>
      </c>
      <c r="AB24" s="79"/>
      <c r="AC24" s="80" t="str">
        <f t="shared" ref="AC24" si="16">IF((ISERROR((AB24/$I24)*100)), "", IF(AND(NOT(ISERROR((AB24/$I24)*100)),((AB24/$I24)*100) &lt;&gt; 0), (AB24/$I24)*100, ""))</f>
        <v/>
      </c>
      <c r="AD24" s="79"/>
      <c r="AE24" s="80" t="str">
        <f t="shared" ref="AE24" si="17">IF((ISERROR((AD24/$I24)*100)), "", IF(AND(NOT(ISERROR((AD24/$I24)*100)),((AD24/$I24)*100) &lt;&gt; 0), (AD24/$I24)*100, ""))</f>
        <v/>
      </c>
      <c r="AF24" s="1" t="s">
        <v>107</v>
      </c>
      <c r="AG24" s="1"/>
      <c r="AH24" s="1"/>
      <c r="AI24" s="1"/>
      <c r="AJ24" s="1"/>
      <c r="AK24" s="1"/>
      <c r="AL24" s="1"/>
      <c r="AM24" s="1"/>
      <c r="AN24" s="1"/>
      <c r="AO24" s="1"/>
      <c r="AP24" s="1"/>
      <c r="AQ24" s="1"/>
      <c r="AR24" s="1"/>
      <c r="AS24" s="1"/>
      <c r="AT24" s="1"/>
      <c r="AU24" s="1"/>
      <c r="AV24" s="1"/>
      <c r="AW24" s="1"/>
      <c r="AX24" s="1"/>
      <c r="AY24" s="1"/>
      <c r="AZ24" s="1"/>
      <c r="BA24" s="1"/>
    </row>
    <row r="25" spans="1:53" ht="20" customHeight="1" x14ac:dyDescent="0.2">
      <c r="A25" s="178"/>
      <c r="B25" s="71"/>
      <c r="C25" s="85"/>
      <c r="D25" s="73" t="s">
        <v>38</v>
      </c>
      <c r="E25" s="74" t="s">
        <v>108</v>
      </c>
      <c r="F25" s="74" t="s">
        <v>109</v>
      </c>
      <c r="G25" s="73">
        <v>2014</v>
      </c>
      <c r="H25" s="75"/>
      <c r="I25" s="87">
        <v>48</v>
      </c>
      <c r="J25" s="88" t="s">
        <v>75</v>
      </c>
      <c r="K25" s="89" t="s">
        <v>110</v>
      </c>
      <c r="L25" s="96"/>
      <c r="M25" s="97" t="str">
        <f t="shared" si="0"/>
        <v/>
      </c>
      <c r="N25" s="79"/>
      <c r="O25" s="80" t="str">
        <f t="shared" si="1"/>
        <v/>
      </c>
      <c r="P25" s="79"/>
      <c r="Q25" s="80" t="str">
        <f t="shared" si="2"/>
        <v/>
      </c>
      <c r="R25" s="79"/>
      <c r="S25" s="80" t="str">
        <f t="shared" si="3"/>
        <v/>
      </c>
      <c r="T25" s="79"/>
      <c r="U25" s="80" t="str">
        <f t="shared" si="4"/>
        <v/>
      </c>
      <c r="V25" s="90"/>
      <c r="W25" s="80" t="str">
        <f t="shared" si="5"/>
        <v/>
      </c>
      <c r="X25" s="79"/>
      <c r="Y25" s="80" t="str">
        <f>IF((ISERROR((X25/$I25)*100)), "", IF(AND(NOT(ISERROR((X25/$I25)*100)),((X25/$I25)*100) &lt;&gt; 0), (X25/$I25)*100, ""))</f>
        <v/>
      </c>
      <c r="Z25" s="79"/>
      <c r="AA25" s="80" t="str">
        <f>IF((ISERROR((Z25/$I25)*100)), "", IF(AND(NOT(ISERROR((Z25/$I25)*100)),((Z25/$I25)*100) &lt;&gt; 0), (Z25/$I25)*100, ""))</f>
        <v/>
      </c>
      <c r="AB25" s="79"/>
      <c r="AC25" s="80" t="str">
        <f>IF((ISERROR((AB25/$I25)*100)), "", IF(AND(NOT(ISERROR((AB25/$I25)*100)),((AB25/$I25)*100) &lt;&gt; 0), (AB25/$I25)*100, ""))</f>
        <v/>
      </c>
      <c r="AD25" s="79"/>
      <c r="AE25" s="80" t="str">
        <f>IF((ISERROR((AD25/$I25)*100)), "", IF(AND(NOT(ISERROR((AD25/$I25)*100)),((AD25/$I25)*100) &lt;&gt; 0), (AD25/$I25)*100, ""))</f>
        <v/>
      </c>
      <c r="AF25" s="1" t="s">
        <v>111</v>
      </c>
      <c r="AG25" s="1"/>
      <c r="AH25" s="1"/>
      <c r="AI25" s="1"/>
      <c r="AJ25" s="1"/>
      <c r="AK25" s="1"/>
      <c r="AL25" s="1"/>
      <c r="AM25" s="1"/>
      <c r="AN25" s="1"/>
      <c r="AO25" s="1"/>
      <c r="AP25" s="1"/>
      <c r="AQ25" s="1"/>
      <c r="AR25" s="1"/>
      <c r="AS25" s="1"/>
      <c r="AT25" s="1"/>
      <c r="AU25" s="1"/>
      <c r="AV25" s="1"/>
      <c r="AW25" s="1"/>
      <c r="AX25" s="1"/>
      <c r="AY25" s="1"/>
      <c r="AZ25" s="1"/>
      <c r="BA25" s="1"/>
    </row>
    <row r="26" spans="1:53" ht="20" customHeight="1" x14ac:dyDescent="0.2">
      <c r="A26" s="180"/>
      <c r="B26" s="84"/>
      <c r="C26" s="85"/>
      <c r="D26" s="73" t="s">
        <v>38</v>
      </c>
      <c r="E26" s="74" t="s">
        <v>114</v>
      </c>
      <c r="F26" s="74" t="s">
        <v>115</v>
      </c>
      <c r="G26" s="73">
        <v>2004</v>
      </c>
      <c r="H26" s="75"/>
      <c r="I26" s="181"/>
      <c r="J26" s="182" t="s">
        <v>116</v>
      </c>
      <c r="K26" s="183"/>
      <c r="L26" s="79"/>
      <c r="M26" s="80"/>
      <c r="N26" s="79"/>
      <c r="O26" s="80"/>
      <c r="P26" s="79"/>
      <c r="Q26" s="80"/>
      <c r="R26" s="79"/>
      <c r="S26" s="80"/>
      <c r="T26" s="79"/>
      <c r="U26" s="80"/>
      <c r="V26" s="90"/>
      <c r="W26" s="80"/>
      <c r="X26" s="79"/>
      <c r="Y26" s="80"/>
      <c r="Z26" s="79"/>
      <c r="AA26" s="80"/>
      <c r="AB26" s="79"/>
      <c r="AC26" s="80"/>
      <c r="AD26" s="79"/>
      <c r="AE26" s="80"/>
      <c r="AF26" s="1"/>
      <c r="AG26" s="1"/>
      <c r="AH26" s="1"/>
      <c r="AI26" s="1"/>
      <c r="AJ26" s="1"/>
      <c r="AK26" s="1"/>
      <c r="AL26" s="1"/>
      <c r="AM26" s="1"/>
      <c r="AN26" s="1"/>
      <c r="AO26" s="1"/>
      <c r="AP26" s="1"/>
      <c r="AQ26" s="1"/>
      <c r="AR26" s="1"/>
      <c r="AS26" s="1"/>
      <c r="AT26" s="1"/>
      <c r="AU26" s="1"/>
      <c r="AV26" s="1"/>
      <c r="AW26" s="1"/>
      <c r="AX26" s="1"/>
      <c r="AY26" s="1"/>
      <c r="AZ26" s="1"/>
      <c r="BA26" s="1"/>
    </row>
    <row r="27" spans="1:53" ht="20" customHeight="1" x14ac:dyDescent="0.2">
      <c r="A27" s="178"/>
      <c r="B27" s="71"/>
      <c r="C27" s="85"/>
      <c r="D27" s="73" t="s">
        <v>38</v>
      </c>
      <c r="E27" s="74" t="s">
        <v>117</v>
      </c>
      <c r="F27" s="74" t="s">
        <v>118</v>
      </c>
      <c r="G27" s="73">
        <v>2012</v>
      </c>
      <c r="H27" s="75"/>
      <c r="I27" s="87">
        <v>80</v>
      </c>
      <c r="J27" s="88" t="s">
        <v>75</v>
      </c>
      <c r="K27" s="89" t="s">
        <v>58</v>
      </c>
      <c r="L27" s="79"/>
      <c r="M27" s="80" t="str">
        <f t="shared" si="0"/>
        <v/>
      </c>
      <c r="N27" s="79"/>
      <c r="O27" s="80" t="str">
        <f t="shared" si="1"/>
        <v/>
      </c>
      <c r="P27" s="79"/>
      <c r="Q27" s="80" t="str">
        <f t="shared" si="2"/>
        <v/>
      </c>
      <c r="R27" s="79"/>
      <c r="S27" s="80" t="str">
        <f t="shared" si="3"/>
        <v/>
      </c>
      <c r="T27" s="79"/>
      <c r="U27" s="80" t="str">
        <f t="shared" si="4"/>
        <v/>
      </c>
      <c r="V27" s="90"/>
      <c r="W27" s="80" t="str">
        <f t="shared" si="5"/>
        <v/>
      </c>
      <c r="X27" s="79"/>
      <c r="Y27" s="80" t="str">
        <f>IF((ISERROR((X27/$I27)*100)), "", IF(AND(NOT(ISERROR((X27/$I27)*100)),((X27/$I27)*100) &lt;&gt; 0), (X27/$I27)*100, ""))</f>
        <v/>
      </c>
      <c r="Z27" s="79"/>
      <c r="AA27" s="80" t="str">
        <f>IF((ISERROR((Z27/$I27)*100)), "", IF(AND(NOT(ISERROR((Z27/$I27)*100)),((Z27/$I27)*100) &lt;&gt; 0), (Z27/$I27)*100, ""))</f>
        <v/>
      </c>
      <c r="AB27" s="79"/>
      <c r="AC27" s="80" t="str">
        <f>IF((ISERROR((AB27/$I27)*100)), "", IF(AND(NOT(ISERROR((AB27/$I27)*100)),((AB27/$I27)*100) &lt;&gt; 0), (AB27/$I27)*100, ""))</f>
        <v/>
      </c>
      <c r="AD27" s="79"/>
      <c r="AE27" s="80" t="str">
        <f>IF((ISERROR((AD27/$I27)*100)), "", IF(AND(NOT(ISERROR((AD27/$I27)*100)),((AD27/$I27)*100) &lt;&gt; 0), (AD27/$I27)*100, ""))</f>
        <v/>
      </c>
      <c r="AF27" s="1"/>
      <c r="AG27" s="1"/>
      <c r="AH27" s="1"/>
      <c r="AI27" s="1"/>
      <c r="AJ27" s="1"/>
      <c r="AK27" s="1"/>
      <c r="AL27" s="1"/>
      <c r="AM27" s="1"/>
      <c r="AN27" s="1"/>
      <c r="AO27" s="1"/>
      <c r="AP27" s="1"/>
      <c r="AQ27" s="1"/>
      <c r="AR27" s="1"/>
      <c r="AS27" s="1"/>
      <c r="AT27" s="1"/>
      <c r="AU27" s="1"/>
      <c r="AV27" s="1"/>
      <c r="AW27" s="1"/>
      <c r="AX27" s="1"/>
      <c r="AY27" s="1"/>
      <c r="AZ27" s="1"/>
      <c r="BA27" s="1"/>
    </row>
    <row r="28" spans="1:53" ht="20" customHeight="1" x14ac:dyDescent="0.2">
      <c r="A28" s="178"/>
      <c r="B28" s="71"/>
      <c r="C28" s="72"/>
      <c r="D28" s="73" t="s">
        <v>38</v>
      </c>
      <c r="E28" s="74" t="s">
        <v>119</v>
      </c>
      <c r="F28" s="74" t="s">
        <v>120</v>
      </c>
      <c r="G28" s="73">
        <v>2013</v>
      </c>
      <c r="H28" s="75"/>
      <c r="I28" s="87">
        <v>12</v>
      </c>
      <c r="J28" s="88" t="s">
        <v>75</v>
      </c>
      <c r="K28" s="89" t="s">
        <v>121</v>
      </c>
      <c r="L28" s="79"/>
      <c r="M28" s="80" t="str">
        <f t="shared" si="0"/>
        <v/>
      </c>
      <c r="N28" s="79"/>
      <c r="O28" s="80" t="str">
        <f t="shared" si="1"/>
        <v/>
      </c>
      <c r="P28" s="79"/>
      <c r="Q28" s="80" t="str">
        <f t="shared" si="2"/>
        <v/>
      </c>
      <c r="R28" s="79"/>
      <c r="S28" s="80" t="str">
        <f t="shared" si="3"/>
        <v/>
      </c>
      <c r="T28" s="96"/>
      <c r="U28" s="97" t="str">
        <f t="shared" si="4"/>
        <v/>
      </c>
      <c r="V28" s="104"/>
      <c r="W28" s="97" t="str">
        <f t="shared" si="5"/>
        <v/>
      </c>
      <c r="X28" s="79"/>
      <c r="Y28" s="80" t="str">
        <f>IF((ISERROR((X28/$I28)*100)), "", IF(AND(NOT(ISERROR((X28/$I28)*100)),((X28/$I28)*100) &lt;&gt; 0), (X28/$I28)*100, ""))</f>
        <v/>
      </c>
      <c r="Z28" s="79"/>
      <c r="AA28" s="80" t="str">
        <f>IF((ISERROR((Z28/$I28)*100)), "", IF(AND(NOT(ISERROR((Z28/$I28)*100)),((Z28/$I28)*100) &lt;&gt; 0), (Z28/$I28)*100, ""))</f>
        <v/>
      </c>
      <c r="AB28" s="79"/>
      <c r="AC28" s="80" t="str">
        <f>IF((ISERROR((AB28/$I28)*100)), "", IF(AND(NOT(ISERROR((AB28/$I28)*100)),((AB28/$I28)*100) &lt;&gt; 0), (AB28/$I28)*100, ""))</f>
        <v/>
      </c>
      <c r="AD28" s="79"/>
      <c r="AE28" s="80" t="str">
        <f>IF((ISERROR((AD28/$I28)*100)), "", IF(AND(NOT(ISERROR((AD28/$I28)*100)),((AD28/$I28)*100) &lt;&gt; 0), (AD28/$I28)*100, ""))</f>
        <v/>
      </c>
      <c r="AF28" s="1" t="s">
        <v>122</v>
      </c>
      <c r="AG28" s="1"/>
      <c r="AH28" s="1"/>
      <c r="AI28" s="1"/>
      <c r="AJ28" s="1"/>
      <c r="AK28" s="1"/>
      <c r="AL28" s="1"/>
      <c r="AM28" s="1"/>
      <c r="AN28" s="1"/>
      <c r="AO28" s="1"/>
      <c r="AP28" s="1"/>
      <c r="AQ28" s="1"/>
      <c r="AR28" s="1"/>
      <c r="AS28" s="1"/>
      <c r="AT28" s="1"/>
      <c r="AU28" s="1"/>
      <c r="AV28" s="1"/>
      <c r="AW28" s="1"/>
      <c r="AX28" s="1"/>
      <c r="AY28" s="1"/>
      <c r="AZ28" s="1"/>
      <c r="BA28" s="1"/>
    </row>
    <row r="29" spans="1:53" ht="20" customHeight="1" x14ac:dyDescent="0.2">
      <c r="A29" s="178"/>
      <c r="B29" s="84"/>
      <c r="C29" s="100"/>
      <c r="D29" s="73" t="s">
        <v>38</v>
      </c>
      <c r="E29" s="74" t="s">
        <v>123</v>
      </c>
      <c r="F29" s="74" t="s">
        <v>124</v>
      </c>
      <c r="G29" s="73">
        <v>1998</v>
      </c>
      <c r="H29" s="75">
        <v>96</v>
      </c>
      <c r="I29" s="87">
        <v>61</v>
      </c>
      <c r="J29" s="88" t="s">
        <v>90</v>
      </c>
      <c r="K29" s="89" t="s">
        <v>125</v>
      </c>
      <c r="L29" s="79"/>
      <c r="M29" s="80" t="str">
        <f t="shared" si="0"/>
        <v/>
      </c>
      <c r="N29" s="79"/>
      <c r="O29" s="80" t="str">
        <f t="shared" si="1"/>
        <v/>
      </c>
      <c r="P29" s="79"/>
      <c r="Q29" s="80" t="str">
        <f t="shared" si="2"/>
        <v/>
      </c>
      <c r="R29" s="79"/>
      <c r="S29" s="80" t="str">
        <f t="shared" si="3"/>
        <v/>
      </c>
      <c r="T29" s="79"/>
      <c r="U29" s="80" t="str">
        <f t="shared" si="4"/>
        <v/>
      </c>
      <c r="V29" s="90"/>
      <c r="W29" s="80" t="str">
        <f t="shared" si="5"/>
        <v/>
      </c>
      <c r="X29" s="79"/>
      <c r="Y29" s="80" t="str">
        <f t="shared" ref="Y29:Y31" si="18">IF((ISERROR((X29/$I29)*100)), "", IF(AND(NOT(ISERROR((X29/$I29)*100)),((X29/$I29)*100) &lt;&gt; 0), (X29/$I29)*100, ""))</f>
        <v/>
      </c>
      <c r="Z29" s="79"/>
      <c r="AA29" s="80" t="str">
        <f t="shared" ref="AA29:AA31" si="19">IF((ISERROR((Z29/$I29)*100)), "", IF(AND(NOT(ISERROR((Z29/$I29)*100)),((Z29/$I29)*100) &lt;&gt; 0), (Z29/$I29)*100, ""))</f>
        <v/>
      </c>
      <c r="AB29" s="79"/>
      <c r="AC29" s="80" t="str">
        <f t="shared" ref="AC29:AC31" si="20">IF((ISERROR((AB29/$I29)*100)), "", IF(AND(NOT(ISERROR((AB29/$I29)*100)),((AB29/$I29)*100) &lt;&gt; 0), (AB29/$I29)*100, ""))</f>
        <v/>
      </c>
      <c r="AD29" s="79"/>
      <c r="AE29" s="80" t="str">
        <f t="shared" ref="AE29:AE31" si="21">IF((ISERROR((AD29/$I29)*100)), "", IF(AND(NOT(ISERROR((AD29/$I29)*100)),((AD29/$I29)*100) &lt;&gt; 0), (AD29/$I29)*100, ""))</f>
        <v/>
      </c>
      <c r="AF29" s="1" t="s">
        <v>126</v>
      </c>
      <c r="AG29" s="1"/>
      <c r="AH29" s="1"/>
      <c r="AI29" s="1"/>
      <c r="AJ29" s="1"/>
      <c r="AK29" s="1"/>
      <c r="AL29" s="1"/>
      <c r="AM29" s="1"/>
      <c r="AN29" s="1"/>
      <c r="AO29" s="1"/>
      <c r="AP29" s="1"/>
      <c r="AQ29" s="1"/>
      <c r="AR29" s="1"/>
      <c r="AS29" s="1"/>
      <c r="AT29" s="1"/>
      <c r="AU29" s="1"/>
      <c r="AV29" s="1"/>
      <c r="AW29" s="1"/>
      <c r="AX29" s="1"/>
      <c r="AY29" s="1"/>
      <c r="AZ29" s="1"/>
      <c r="BA29" s="1"/>
    </row>
    <row r="30" spans="1:53" ht="20" customHeight="1" x14ac:dyDescent="0.2">
      <c r="A30" s="178"/>
      <c r="B30" s="71"/>
      <c r="C30" s="72"/>
      <c r="D30" s="73" t="s">
        <v>38</v>
      </c>
      <c r="E30" s="74" t="s">
        <v>127</v>
      </c>
      <c r="F30" s="74" t="s">
        <v>128</v>
      </c>
      <c r="G30" s="73">
        <v>2000</v>
      </c>
      <c r="H30" s="75"/>
      <c r="I30" s="87">
        <v>9</v>
      </c>
      <c r="J30" s="88" t="s">
        <v>86</v>
      </c>
      <c r="K30" s="89" t="s">
        <v>63</v>
      </c>
      <c r="L30" s="79"/>
      <c r="M30" s="80" t="str">
        <f t="shared" si="0"/>
        <v/>
      </c>
      <c r="N30" s="79"/>
      <c r="O30" s="80" t="str">
        <f t="shared" si="1"/>
        <v/>
      </c>
      <c r="P30" s="79">
        <v>1</v>
      </c>
      <c r="Q30" s="80">
        <f t="shared" si="2"/>
        <v>11.111111111111111</v>
      </c>
      <c r="R30" s="79"/>
      <c r="S30" s="80" t="str">
        <f t="shared" si="3"/>
        <v/>
      </c>
      <c r="T30" s="79">
        <v>1</v>
      </c>
      <c r="U30" s="80">
        <f t="shared" si="4"/>
        <v>11.111111111111111</v>
      </c>
      <c r="V30" s="90">
        <v>1</v>
      </c>
      <c r="W30" s="80">
        <f t="shared" si="5"/>
        <v>11.111111111111111</v>
      </c>
      <c r="X30" s="79"/>
      <c r="Y30" s="80" t="str">
        <f t="shared" si="18"/>
        <v/>
      </c>
      <c r="Z30" s="79"/>
      <c r="AA30" s="80" t="str">
        <f t="shared" si="19"/>
        <v/>
      </c>
      <c r="AB30" s="79"/>
      <c r="AC30" s="80" t="str">
        <f t="shared" si="20"/>
        <v/>
      </c>
      <c r="AD30" s="79"/>
      <c r="AE30" s="80" t="str">
        <f t="shared" si="21"/>
        <v/>
      </c>
      <c r="AF30" s="1" t="s">
        <v>129</v>
      </c>
      <c r="AG30" s="1"/>
      <c r="AH30" s="1"/>
      <c r="AI30" s="1"/>
      <c r="AJ30" s="1"/>
      <c r="AK30" s="1"/>
      <c r="AL30" s="1"/>
      <c r="AM30" s="1"/>
      <c r="AN30" s="1"/>
      <c r="AO30" s="1"/>
      <c r="AP30" s="1"/>
      <c r="AQ30" s="1"/>
      <c r="AR30" s="1"/>
      <c r="AS30" s="1"/>
      <c r="AT30" s="1"/>
      <c r="AU30" s="1"/>
      <c r="AV30" s="1"/>
      <c r="AW30" s="1"/>
      <c r="AX30" s="1"/>
      <c r="AY30" s="1"/>
      <c r="AZ30" s="1"/>
      <c r="BA30" s="1"/>
    </row>
    <row r="31" spans="1:53" ht="20" customHeight="1" x14ac:dyDescent="0.2">
      <c r="A31" s="178"/>
      <c r="B31" s="71"/>
      <c r="C31" s="85"/>
      <c r="D31" s="73" t="s">
        <v>38</v>
      </c>
      <c r="E31" s="74" t="s">
        <v>134</v>
      </c>
      <c r="F31" s="74" t="s">
        <v>135</v>
      </c>
      <c r="G31" s="73">
        <v>2003</v>
      </c>
      <c r="H31" s="75"/>
      <c r="I31" s="87">
        <v>10</v>
      </c>
      <c r="J31" s="88" t="s">
        <v>72</v>
      </c>
      <c r="K31" s="89" t="s">
        <v>76</v>
      </c>
      <c r="L31" s="79"/>
      <c r="M31" s="80" t="str">
        <f t="shared" si="0"/>
        <v/>
      </c>
      <c r="N31" s="79"/>
      <c r="O31" s="80" t="str">
        <f t="shared" si="1"/>
        <v/>
      </c>
      <c r="P31" s="79"/>
      <c r="Q31" s="80" t="str">
        <f t="shared" si="2"/>
        <v/>
      </c>
      <c r="R31" s="79"/>
      <c r="S31" s="80" t="str">
        <f t="shared" si="3"/>
        <v/>
      </c>
      <c r="T31" s="79"/>
      <c r="U31" s="80" t="str">
        <f t="shared" si="4"/>
        <v/>
      </c>
      <c r="V31" s="90"/>
      <c r="W31" s="80" t="str">
        <f t="shared" si="5"/>
        <v/>
      </c>
      <c r="X31" s="79"/>
      <c r="Y31" s="80" t="str">
        <f t="shared" si="18"/>
        <v/>
      </c>
      <c r="Z31" s="79"/>
      <c r="AA31" s="80" t="str">
        <f t="shared" si="19"/>
        <v/>
      </c>
      <c r="AB31" s="79"/>
      <c r="AC31" s="80" t="str">
        <f t="shared" si="20"/>
        <v/>
      </c>
      <c r="AD31" s="79"/>
      <c r="AE31" s="80" t="str">
        <f t="shared" si="21"/>
        <v/>
      </c>
      <c r="AF31" s="1" t="s">
        <v>136</v>
      </c>
      <c r="AG31" s="1"/>
      <c r="AH31" s="1"/>
      <c r="AI31" s="1"/>
      <c r="AJ31" s="1"/>
      <c r="AK31" s="1"/>
      <c r="AL31" s="1"/>
      <c r="AM31" s="1"/>
      <c r="AN31" s="1"/>
      <c r="AO31" s="1"/>
      <c r="AP31" s="1"/>
      <c r="AQ31" s="1"/>
      <c r="AR31" s="1"/>
      <c r="AS31" s="1"/>
      <c r="AT31" s="1"/>
      <c r="AU31" s="1"/>
      <c r="AV31" s="1"/>
      <c r="AW31" s="1"/>
      <c r="AX31" s="1"/>
      <c r="AY31" s="1"/>
      <c r="AZ31" s="1"/>
      <c r="BA31" s="1"/>
    </row>
    <row r="32" spans="1:53" ht="20" customHeight="1" x14ac:dyDescent="0.2">
      <c r="A32" s="180"/>
      <c r="B32" s="84"/>
      <c r="C32" s="73"/>
      <c r="D32" s="73" t="s">
        <v>38</v>
      </c>
      <c r="E32" s="74" t="s">
        <v>137</v>
      </c>
      <c r="F32" s="74" t="s">
        <v>138</v>
      </c>
      <c r="G32" s="73">
        <v>2011</v>
      </c>
      <c r="H32" s="75"/>
      <c r="I32" s="87">
        <v>80</v>
      </c>
      <c r="J32" s="88" t="s">
        <v>139</v>
      </c>
      <c r="K32" s="89" t="s">
        <v>140</v>
      </c>
      <c r="L32" s="79"/>
      <c r="M32" s="80"/>
      <c r="N32" s="79"/>
      <c r="O32" s="80"/>
      <c r="P32" s="79"/>
      <c r="Q32" s="80"/>
      <c r="R32" s="79"/>
      <c r="S32" s="80"/>
      <c r="T32" s="79"/>
      <c r="U32" s="80"/>
      <c r="V32" s="90"/>
      <c r="W32" s="80"/>
      <c r="X32" s="79"/>
      <c r="Y32" s="80"/>
      <c r="Z32" s="79"/>
      <c r="AA32" s="80"/>
      <c r="AB32" s="79"/>
      <c r="AC32" s="80"/>
      <c r="AD32" s="79"/>
      <c r="AE32" s="80"/>
      <c r="AF32" s="1"/>
      <c r="AG32" s="1"/>
      <c r="AH32" s="1"/>
      <c r="AI32" s="1"/>
      <c r="AJ32" s="1"/>
      <c r="AK32" s="1"/>
      <c r="AL32" s="1"/>
      <c r="AM32" s="1"/>
      <c r="AN32" s="1"/>
      <c r="AO32" s="1"/>
      <c r="AP32" s="1"/>
      <c r="AQ32" s="1"/>
      <c r="AR32" s="1"/>
      <c r="AS32" s="1"/>
      <c r="AT32" s="1"/>
      <c r="AU32" s="1"/>
      <c r="AV32" s="1"/>
      <c r="AW32" s="1"/>
      <c r="AX32" s="1"/>
      <c r="AY32" s="1"/>
      <c r="AZ32" s="1"/>
      <c r="BA32" s="1"/>
    </row>
    <row r="33" spans="1:53" ht="20" customHeight="1" x14ac:dyDescent="0.2">
      <c r="A33" s="180"/>
      <c r="B33" s="84"/>
      <c r="C33" s="73"/>
      <c r="D33" s="73" t="s">
        <v>38</v>
      </c>
      <c r="E33" s="74" t="s">
        <v>141</v>
      </c>
      <c r="F33" s="74" t="s">
        <v>142</v>
      </c>
      <c r="G33" s="73">
        <v>2012</v>
      </c>
      <c r="H33" s="75"/>
      <c r="I33" s="87"/>
      <c r="J33" s="88" t="s">
        <v>75</v>
      </c>
      <c r="K33" s="89" t="s">
        <v>143</v>
      </c>
      <c r="L33" s="79"/>
      <c r="M33" s="80"/>
      <c r="N33" s="79"/>
      <c r="O33" s="80"/>
      <c r="P33" s="79"/>
      <c r="Q33" s="80"/>
      <c r="R33" s="79"/>
      <c r="S33" s="80"/>
      <c r="T33" s="79"/>
      <c r="U33" s="80"/>
      <c r="V33" s="90"/>
      <c r="W33" s="80"/>
      <c r="X33" s="79"/>
      <c r="Y33" s="80"/>
      <c r="Z33" s="79"/>
      <c r="AA33" s="80"/>
      <c r="AB33" s="79"/>
      <c r="AC33" s="80"/>
      <c r="AD33" s="79"/>
      <c r="AE33" s="80"/>
      <c r="AF33" s="1"/>
      <c r="AG33" s="1"/>
      <c r="AH33" s="1"/>
      <c r="AI33" s="1"/>
      <c r="AJ33" s="1"/>
      <c r="AK33" s="1"/>
      <c r="AL33" s="1"/>
      <c r="AM33" s="1"/>
      <c r="AN33" s="1"/>
      <c r="AO33" s="1"/>
      <c r="AP33" s="1"/>
      <c r="AQ33" s="1"/>
      <c r="AR33" s="1"/>
      <c r="AS33" s="1"/>
      <c r="AT33" s="1"/>
      <c r="AU33" s="1"/>
      <c r="AV33" s="1"/>
      <c r="AW33" s="1"/>
      <c r="AX33" s="1"/>
      <c r="AY33" s="1"/>
      <c r="AZ33" s="1"/>
      <c r="BA33" s="1"/>
    </row>
    <row r="34" spans="1:53" ht="20" customHeight="1" x14ac:dyDescent="0.2">
      <c r="A34" s="178"/>
      <c r="B34" s="71"/>
      <c r="C34" s="72"/>
      <c r="D34" s="73" t="s">
        <v>38</v>
      </c>
      <c r="E34" s="74" t="s">
        <v>144</v>
      </c>
      <c r="F34" s="74" t="s">
        <v>145</v>
      </c>
      <c r="G34" s="73">
        <v>2013</v>
      </c>
      <c r="H34" s="75"/>
      <c r="I34" s="87">
        <v>38</v>
      </c>
      <c r="J34" s="88" t="s">
        <v>146</v>
      </c>
      <c r="K34" s="89" t="s">
        <v>63</v>
      </c>
      <c r="L34" s="79"/>
      <c r="M34" s="80" t="str">
        <f t="shared" si="0"/>
        <v/>
      </c>
      <c r="N34" s="79"/>
      <c r="O34" s="80" t="str">
        <f t="shared" si="1"/>
        <v/>
      </c>
      <c r="P34" s="79"/>
      <c r="Q34" s="80" t="str">
        <f t="shared" si="2"/>
        <v/>
      </c>
      <c r="R34" s="79"/>
      <c r="S34" s="80" t="str">
        <f t="shared" si="3"/>
        <v/>
      </c>
      <c r="T34" s="79"/>
      <c r="U34" s="80" t="str">
        <f t="shared" si="4"/>
        <v/>
      </c>
      <c r="V34" s="79"/>
      <c r="W34" s="80" t="str">
        <f t="shared" si="5"/>
        <v/>
      </c>
      <c r="X34" s="79"/>
      <c r="Y34" s="80" t="str">
        <f>IF((ISERROR((X34/$I34)*100)), "", IF(AND(NOT(ISERROR((X34/$I34)*100)),((X34/$I34)*100) &lt;&gt; 0), (X34/$I34)*100, ""))</f>
        <v/>
      </c>
      <c r="Z34" s="79"/>
      <c r="AA34" s="80" t="str">
        <f>IF((ISERROR((Z34/$I34)*100)), "", IF(AND(NOT(ISERROR((Z34/$I34)*100)),((Z34/$I34)*100) &lt;&gt; 0), (Z34/$I34)*100, ""))</f>
        <v/>
      </c>
      <c r="AB34" s="79"/>
      <c r="AC34" s="80" t="str">
        <f>IF((ISERROR((AB34/$I34)*100)), "", IF(AND(NOT(ISERROR((AB34/$I34)*100)),((AB34/$I34)*100) &lt;&gt; 0), (AB34/$I34)*100, ""))</f>
        <v/>
      </c>
      <c r="AD34" s="79"/>
      <c r="AE34" s="80" t="str">
        <f>IF((ISERROR((AD34/$I34)*100)), "", IF(AND(NOT(ISERROR((AD34/$I34)*100)),((AD34/$I34)*100) &lt;&gt; 0), (AD34/$I34)*100, ""))</f>
        <v/>
      </c>
      <c r="AF34" s="1" t="s">
        <v>147</v>
      </c>
      <c r="AG34" s="1"/>
      <c r="AH34" s="1"/>
      <c r="AI34" s="1"/>
      <c r="AJ34" s="1"/>
      <c r="AK34" s="1"/>
      <c r="AL34" s="1"/>
      <c r="AM34" s="1"/>
      <c r="AN34" s="1"/>
      <c r="AO34" s="1"/>
      <c r="AP34" s="1"/>
      <c r="AQ34" s="1"/>
      <c r="AR34" s="1"/>
      <c r="AS34" s="1"/>
      <c r="AT34" s="1"/>
      <c r="AU34" s="1"/>
      <c r="AV34" s="1"/>
      <c r="AW34" s="1"/>
      <c r="AX34" s="1"/>
      <c r="AY34" s="1"/>
      <c r="AZ34" s="1"/>
      <c r="BA34" s="1"/>
    </row>
    <row r="35" spans="1:53" ht="20" customHeight="1" x14ac:dyDescent="0.2">
      <c r="A35" s="180"/>
      <c r="B35" s="84"/>
      <c r="C35" s="73"/>
      <c r="D35" s="73" t="s">
        <v>38</v>
      </c>
      <c r="E35" s="74" t="s">
        <v>148</v>
      </c>
      <c r="F35" s="74" t="s">
        <v>149</v>
      </c>
      <c r="G35" s="73">
        <v>2000</v>
      </c>
      <c r="H35" s="75"/>
      <c r="I35" s="87">
        <v>12</v>
      </c>
      <c r="J35" s="88" t="s">
        <v>150</v>
      </c>
      <c r="K35" s="89"/>
      <c r="L35" s="79"/>
      <c r="M35" s="80"/>
      <c r="N35" s="79"/>
      <c r="O35" s="80"/>
      <c r="P35" s="79"/>
      <c r="Q35" s="80"/>
      <c r="R35" s="79"/>
      <c r="S35" s="80"/>
      <c r="T35" s="79"/>
      <c r="U35" s="80"/>
      <c r="V35" s="90"/>
      <c r="W35" s="80"/>
      <c r="X35" s="79"/>
      <c r="Y35" s="80"/>
      <c r="Z35" s="79"/>
      <c r="AA35" s="80"/>
      <c r="AB35" s="79"/>
      <c r="AC35" s="80"/>
      <c r="AD35" s="79"/>
      <c r="AE35" s="80"/>
      <c r="AF35" s="1"/>
      <c r="AG35" s="1"/>
      <c r="AH35" s="1"/>
      <c r="AI35" s="1"/>
      <c r="AJ35" s="1"/>
      <c r="AK35" s="1"/>
      <c r="AL35" s="1"/>
      <c r="AM35" s="1"/>
      <c r="AN35" s="1"/>
      <c r="AO35" s="1"/>
      <c r="AP35" s="1"/>
      <c r="AQ35" s="1"/>
      <c r="AR35" s="1"/>
      <c r="AS35" s="1"/>
      <c r="AT35" s="1"/>
      <c r="AU35" s="1"/>
      <c r="AV35" s="1"/>
      <c r="AW35" s="1"/>
      <c r="AX35" s="1"/>
      <c r="AY35" s="1"/>
      <c r="AZ35" s="1"/>
      <c r="BA35" s="1"/>
    </row>
    <row r="36" spans="1:53" ht="20" customHeight="1" x14ac:dyDescent="0.2">
      <c r="A36" s="178"/>
      <c r="B36" s="71"/>
      <c r="C36" s="85"/>
      <c r="D36" s="73" t="s">
        <v>38</v>
      </c>
      <c r="E36" s="74" t="s">
        <v>151</v>
      </c>
      <c r="F36" s="74" t="s">
        <v>152</v>
      </c>
      <c r="G36" s="73">
        <v>2001</v>
      </c>
      <c r="H36" s="75">
        <v>118</v>
      </c>
      <c r="I36" s="87">
        <v>20</v>
      </c>
      <c r="J36" s="88" t="s">
        <v>90</v>
      </c>
      <c r="K36" s="89" t="s">
        <v>153</v>
      </c>
      <c r="L36" s="79"/>
      <c r="M36" s="80" t="str">
        <f t="shared" si="0"/>
        <v/>
      </c>
      <c r="N36" s="79"/>
      <c r="O36" s="80" t="str">
        <f t="shared" si="1"/>
        <v/>
      </c>
      <c r="P36" s="79"/>
      <c r="Q36" s="80" t="str">
        <f t="shared" si="2"/>
        <v/>
      </c>
      <c r="R36" s="79"/>
      <c r="S36" s="80" t="str">
        <f t="shared" si="3"/>
        <v/>
      </c>
      <c r="T36" s="79"/>
      <c r="U36" s="80" t="str">
        <f t="shared" si="4"/>
        <v/>
      </c>
      <c r="V36" s="90"/>
      <c r="W36" s="80" t="str">
        <f t="shared" si="5"/>
        <v/>
      </c>
      <c r="X36" s="79"/>
      <c r="Y36" s="80" t="str">
        <f>IF((ISERROR((X36/$I36)*100)), "", IF(AND(NOT(ISERROR((X36/$I36)*100)),((X36/$I36)*100) &lt;&gt; 0), (X36/$I36)*100, ""))</f>
        <v/>
      </c>
      <c r="Z36" s="79"/>
      <c r="AA36" s="80" t="str">
        <f>IF((ISERROR((Z36/$I36)*100)), "", IF(AND(NOT(ISERROR((Z36/$I36)*100)),((Z36/$I36)*100) &lt;&gt; 0), (Z36/$I36)*100, ""))</f>
        <v/>
      </c>
      <c r="AB36" s="79"/>
      <c r="AC36" s="80" t="str">
        <f>IF((ISERROR((AB36/$I36)*100)), "", IF(AND(NOT(ISERROR((AB36/$I36)*100)),((AB36/$I36)*100) &lt;&gt; 0), (AB36/$I36)*100, ""))</f>
        <v/>
      </c>
      <c r="AD36" s="79"/>
      <c r="AE36" s="80" t="str">
        <f>IF((ISERROR((AD36/$I36)*100)), "", IF(AND(NOT(ISERROR((AD36/$I36)*100)),((AD36/$I36)*100) &lt;&gt; 0), (AD36/$I36)*100, ""))</f>
        <v/>
      </c>
      <c r="AF36" s="1" t="s">
        <v>154</v>
      </c>
      <c r="AG36" s="1"/>
      <c r="AH36" s="1"/>
      <c r="AI36" s="1"/>
      <c r="AJ36" s="1"/>
      <c r="AK36" s="1"/>
      <c r="AL36" s="1"/>
      <c r="AM36" s="1"/>
      <c r="AN36" s="1"/>
      <c r="AO36" s="1"/>
      <c r="AP36" s="1"/>
      <c r="AQ36" s="1"/>
      <c r="AR36" s="1"/>
      <c r="AS36" s="1"/>
      <c r="AT36" s="1"/>
      <c r="AU36" s="1"/>
      <c r="AV36" s="1"/>
      <c r="AW36" s="1"/>
      <c r="AX36" s="1"/>
      <c r="AY36" s="1"/>
      <c r="AZ36" s="1"/>
      <c r="BA36" s="1"/>
    </row>
    <row r="37" spans="1:53" ht="20" customHeight="1" x14ac:dyDescent="0.2">
      <c r="A37" s="180"/>
      <c r="B37" s="84"/>
      <c r="C37" s="72"/>
      <c r="D37" s="73" t="s">
        <v>38</v>
      </c>
      <c r="E37" s="74" t="s">
        <v>155</v>
      </c>
      <c r="F37" s="74" t="s">
        <v>156</v>
      </c>
      <c r="G37" s="73">
        <v>1993</v>
      </c>
      <c r="H37" s="75"/>
      <c r="I37" s="181"/>
      <c r="J37" s="182" t="s">
        <v>157</v>
      </c>
      <c r="K37" s="183" t="s">
        <v>158</v>
      </c>
      <c r="L37" s="79"/>
      <c r="M37" s="80"/>
      <c r="N37" s="79"/>
      <c r="O37" s="80"/>
      <c r="P37" s="79"/>
      <c r="Q37" s="80"/>
      <c r="R37" s="79"/>
      <c r="S37" s="80"/>
      <c r="T37" s="79"/>
      <c r="U37" s="80"/>
      <c r="V37" s="90"/>
      <c r="W37" s="80"/>
      <c r="X37" s="79"/>
      <c r="Y37" s="80"/>
      <c r="Z37" s="79"/>
      <c r="AA37" s="80"/>
      <c r="AB37" s="79"/>
      <c r="AC37" s="80"/>
      <c r="AD37" s="79"/>
      <c r="AE37" s="80"/>
      <c r="AF37" s="1"/>
      <c r="AG37" s="1"/>
      <c r="AH37" s="1"/>
      <c r="AI37" s="1"/>
      <c r="AJ37" s="1"/>
      <c r="AK37" s="1"/>
      <c r="AL37" s="1"/>
      <c r="AM37" s="1"/>
      <c r="AN37" s="1"/>
      <c r="AO37" s="1"/>
      <c r="AP37" s="1"/>
      <c r="AQ37" s="1"/>
      <c r="AR37" s="1"/>
      <c r="AS37" s="1"/>
      <c r="AT37" s="1"/>
      <c r="AU37" s="1"/>
      <c r="AV37" s="1"/>
      <c r="AW37" s="1"/>
      <c r="AX37" s="1"/>
      <c r="AY37" s="1"/>
      <c r="AZ37" s="1"/>
      <c r="BA37" s="1"/>
    </row>
    <row r="38" spans="1:53" ht="20" customHeight="1" x14ac:dyDescent="0.2">
      <c r="A38" s="178"/>
      <c r="B38" s="71"/>
      <c r="C38" s="72"/>
      <c r="D38" s="73" t="s">
        <v>38</v>
      </c>
      <c r="E38" s="74" t="s">
        <v>159</v>
      </c>
      <c r="F38" s="74" t="s">
        <v>160</v>
      </c>
      <c r="G38" s="73">
        <v>1994</v>
      </c>
      <c r="H38" s="75"/>
      <c r="I38" s="87">
        <v>20</v>
      </c>
      <c r="J38" s="88" t="s">
        <v>161</v>
      </c>
      <c r="K38" s="89"/>
      <c r="L38" s="79"/>
      <c r="M38" s="80" t="str">
        <f t="shared" si="0"/>
        <v/>
      </c>
      <c r="N38" s="79"/>
      <c r="O38" s="80" t="str">
        <f t="shared" si="1"/>
        <v/>
      </c>
      <c r="P38" s="79"/>
      <c r="Q38" s="80" t="str">
        <f t="shared" si="2"/>
        <v/>
      </c>
      <c r="R38" s="79"/>
      <c r="S38" s="80" t="str">
        <f t="shared" si="3"/>
        <v/>
      </c>
      <c r="T38" s="96"/>
      <c r="U38" s="97" t="str">
        <f t="shared" si="4"/>
        <v/>
      </c>
      <c r="V38" s="104"/>
      <c r="W38" s="97" t="str">
        <f t="shared" si="5"/>
        <v/>
      </c>
      <c r="X38" s="96"/>
      <c r="Y38" s="97" t="str">
        <f>IF((ISERROR((X38/$I38)*100)), "", IF(AND(NOT(ISERROR((X38/$I38)*100)),((X38/$I38)*100) &lt;&gt; 0), (X38/$I38)*100, ""))</f>
        <v/>
      </c>
      <c r="Z38" s="79"/>
      <c r="AA38" s="80" t="str">
        <f>IF((ISERROR((Z38/$I38)*100)), "", IF(AND(NOT(ISERROR((Z38/$I38)*100)),((Z38/$I38)*100) &lt;&gt; 0), (Z38/$I38)*100, ""))</f>
        <v/>
      </c>
      <c r="AB38" s="79"/>
      <c r="AC38" s="80" t="str">
        <f>IF((ISERROR((AB38/$I38)*100)), "", IF(AND(NOT(ISERROR((AB38/$I38)*100)),((AB38/$I38)*100) &lt;&gt; 0), (AB38/$I38)*100, ""))</f>
        <v/>
      </c>
      <c r="AD38" s="79"/>
      <c r="AE38" s="80" t="str">
        <f>IF((ISERROR((AD38/$I38)*100)), "", IF(AND(NOT(ISERROR((AD38/$I38)*100)),((AD38/$I38)*100) &lt;&gt; 0), (AD38/$I38)*100, ""))</f>
        <v/>
      </c>
      <c r="AF38" s="1" t="s">
        <v>162</v>
      </c>
      <c r="AG38" s="1"/>
      <c r="AH38" s="1"/>
      <c r="AI38" s="1"/>
      <c r="AJ38" s="1"/>
      <c r="AK38" s="1"/>
      <c r="AL38" s="1"/>
      <c r="AM38" s="1"/>
      <c r="AN38" s="1"/>
      <c r="AO38" s="1"/>
      <c r="AP38" s="1"/>
      <c r="AQ38" s="1"/>
      <c r="AR38" s="1"/>
      <c r="AS38" s="1"/>
      <c r="AT38" s="1"/>
      <c r="AU38" s="1"/>
      <c r="AV38" s="1"/>
      <c r="AW38" s="1"/>
      <c r="AX38" s="1"/>
      <c r="AY38" s="1"/>
      <c r="AZ38" s="1"/>
      <c r="BA38" s="1"/>
    </row>
    <row r="39" spans="1:53" ht="20" customHeight="1" x14ac:dyDescent="0.2">
      <c r="A39" s="180"/>
      <c r="B39" s="84"/>
      <c r="C39" s="72"/>
      <c r="D39" s="73" t="s">
        <v>38</v>
      </c>
      <c r="E39" s="74" t="s">
        <v>163</v>
      </c>
      <c r="F39" s="74" t="s">
        <v>164</v>
      </c>
      <c r="G39" s="73">
        <v>2013</v>
      </c>
      <c r="H39" s="75"/>
      <c r="I39" s="181">
        <v>30</v>
      </c>
      <c r="J39" s="182" t="s">
        <v>75</v>
      </c>
      <c r="K39" s="183" t="s">
        <v>165</v>
      </c>
      <c r="L39" s="79"/>
      <c r="M39" s="80"/>
      <c r="N39" s="79"/>
      <c r="O39" s="80"/>
      <c r="P39" s="79"/>
      <c r="Q39" s="80"/>
      <c r="R39" s="79"/>
      <c r="S39" s="80"/>
      <c r="T39" s="79"/>
      <c r="U39" s="80"/>
      <c r="V39" s="90"/>
      <c r="W39" s="80"/>
      <c r="X39" s="79"/>
      <c r="Y39" s="80"/>
      <c r="Z39" s="79"/>
      <c r="AA39" s="80"/>
      <c r="AB39" s="79"/>
      <c r="AC39" s="80"/>
      <c r="AD39" s="79"/>
      <c r="AE39" s="80"/>
      <c r="AF39" s="1"/>
      <c r="AG39" s="1"/>
      <c r="AH39" s="1"/>
      <c r="AI39" s="1"/>
      <c r="AJ39" s="1"/>
      <c r="AK39" s="1"/>
      <c r="AL39" s="1"/>
      <c r="AM39" s="1"/>
      <c r="AN39" s="1"/>
      <c r="AO39" s="1"/>
      <c r="AP39" s="1"/>
      <c r="AQ39" s="1"/>
      <c r="AR39" s="1"/>
      <c r="AS39" s="1"/>
      <c r="AT39" s="1"/>
      <c r="AU39" s="1"/>
      <c r="AV39" s="1"/>
      <c r="AW39" s="1"/>
      <c r="AX39" s="1"/>
      <c r="AY39" s="1"/>
      <c r="AZ39" s="1"/>
      <c r="BA39" s="1"/>
    </row>
    <row r="40" spans="1:53" ht="20" customHeight="1" x14ac:dyDescent="0.2">
      <c r="A40" s="178"/>
      <c r="B40" s="71"/>
      <c r="C40" s="85"/>
      <c r="D40" s="73" t="s">
        <v>38</v>
      </c>
      <c r="E40" s="74" t="s">
        <v>166</v>
      </c>
      <c r="F40" s="74" t="s">
        <v>167</v>
      </c>
      <c r="G40" s="73">
        <v>2008</v>
      </c>
      <c r="H40" s="75"/>
      <c r="I40" s="87">
        <v>16</v>
      </c>
      <c r="J40" s="88" t="s">
        <v>90</v>
      </c>
      <c r="K40" s="89" t="s">
        <v>168</v>
      </c>
      <c r="L40" s="79"/>
      <c r="M40" s="80" t="str">
        <f t="shared" si="0"/>
        <v/>
      </c>
      <c r="N40" s="79"/>
      <c r="O40" s="80" t="str">
        <f t="shared" si="1"/>
        <v/>
      </c>
      <c r="P40" s="79"/>
      <c r="Q40" s="80" t="str">
        <f t="shared" si="2"/>
        <v/>
      </c>
      <c r="R40" s="79"/>
      <c r="S40" s="80" t="str">
        <f t="shared" si="3"/>
        <v/>
      </c>
      <c r="T40" s="79"/>
      <c r="U40" s="80" t="str">
        <f t="shared" si="4"/>
        <v/>
      </c>
      <c r="V40" s="90"/>
      <c r="W40" s="80" t="str">
        <f t="shared" si="5"/>
        <v/>
      </c>
      <c r="X40" s="79"/>
      <c r="Y40" s="80" t="str">
        <f>IF((ISERROR((X40/$I40)*100)), "", IF(AND(NOT(ISERROR((X40/$I40)*100)),((X40/$I40)*100) &lt;&gt; 0), (X40/$I40)*100, ""))</f>
        <v/>
      </c>
      <c r="Z40" s="79"/>
      <c r="AA40" s="80" t="str">
        <f>IF((ISERROR((Z40/$I40)*100)), "", IF(AND(NOT(ISERROR((Z40/$I40)*100)),((Z40/$I40)*100) &lt;&gt; 0), (Z40/$I40)*100, ""))</f>
        <v/>
      </c>
      <c r="AB40" s="79"/>
      <c r="AC40" s="80" t="str">
        <f>IF((ISERROR((AB40/$I40)*100)), "", IF(AND(NOT(ISERROR((AB40/$I40)*100)),((AB40/$I40)*100) &lt;&gt; 0), (AB40/$I40)*100, ""))</f>
        <v/>
      </c>
      <c r="AD40" s="79"/>
      <c r="AE40" s="80" t="str">
        <f>IF((ISERROR((AD40/$I40)*100)), "", IF(AND(NOT(ISERROR((AD40/$I40)*100)),((AD40/$I40)*100) &lt;&gt; 0), (AD40/$I40)*100, ""))</f>
        <v/>
      </c>
      <c r="AF40" s="1" t="s">
        <v>169</v>
      </c>
      <c r="AG40" s="1"/>
      <c r="AH40" s="1"/>
      <c r="AI40" s="1"/>
      <c r="AJ40" s="1"/>
      <c r="AK40" s="1"/>
      <c r="AL40" s="1"/>
      <c r="AM40" s="1"/>
      <c r="AN40" s="1"/>
      <c r="AO40" s="1"/>
      <c r="AP40" s="1"/>
      <c r="AQ40" s="1"/>
      <c r="AR40" s="1"/>
      <c r="AS40" s="1"/>
      <c r="AT40" s="1"/>
      <c r="AU40" s="1"/>
      <c r="AV40" s="1"/>
      <c r="AW40" s="1"/>
      <c r="AX40" s="1"/>
      <c r="AY40" s="1"/>
      <c r="AZ40" s="1"/>
      <c r="BA40" s="1"/>
    </row>
    <row r="41" spans="1:53" ht="20" customHeight="1" x14ac:dyDescent="0.2">
      <c r="A41" s="178"/>
      <c r="B41" s="71"/>
      <c r="C41" s="72"/>
      <c r="D41" s="73" t="s">
        <v>38</v>
      </c>
      <c r="E41" s="74" t="s">
        <v>170</v>
      </c>
      <c r="F41" s="74" t="s">
        <v>171</v>
      </c>
      <c r="G41" s="73">
        <v>1996</v>
      </c>
      <c r="H41" s="75">
        <v>82</v>
      </c>
      <c r="I41" s="87">
        <v>15</v>
      </c>
      <c r="J41" s="88" t="s">
        <v>90</v>
      </c>
      <c r="K41" s="89" t="s">
        <v>172</v>
      </c>
      <c r="L41" s="79">
        <v>1</v>
      </c>
      <c r="M41" s="80">
        <f t="shared" si="0"/>
        <v>6.666666666666667</v>
      </c>
      <c r="N41" s="79"/>
      <c r="O41" s="80" t="str">
        <f t="shared" si="1"/>
        <v/>
      </c>
      <c r="P41" s="79"/>
      <c r="Q41" s="80" t="str">
        <f t="shared" si="2"/>
        <v/>
      </c>
      <c r="R41" s="79"/>
      <c r="S41" s="80" t="str">
        <f t="shared" si="3"/>
        <v/>
      </c>
      <c r="T41" s="79"/>
      <c r="U41" s="80" t="str">
        <f t="shared" si="4"/>
        <v/>
      </c>
      <c r="V41" s="90">
        <v>1</v>
      </c>
      <c r="W41" s="80">
        <f t="shared" si="5"/>
        <v>6.666666666666667</v>
      </c>
      <c r="X41" s="79"/>
      <c r="Y41" s="80" t="str">
        <f>IF((ISERROR((X41/$I41)*100)), "", IF(AND(NOT(ISERROR((X41/$I41)*100)),((X41/$I41)*100) &lt;&gt; 0), (X41/$I41)*100, ""))</f>
        <v/>
      </c>
      <c r="Z41" s="79"/>
      <c r="AA41" s="80" t="str">
        <f>IF((ISERROR((Z41/$I41)*100)), "", IF(AND(NOT(ISERROR((Z41/$I41)*100)),((Z41/$I41)*100) &lt;&gt; 0), (Z41/$I41)*100, ""))</f>
        <v/>
      </c>
      <c r="AB41" s="79"/>
      <c r="AC41" s="80" t="str">
        <f>IF((ISERROR((AB41/$I41)*100)), "", IF(AND(NOT(ISERROR((AB41/$I41)*100)),((AB41/$I41)*100) &lt;&gt; 0), (AB41/$I41)*100, ""))</f>
        <v/>
      </c>
      <c r="AD41" s="79"/>
      <c r="AE41" s="80" t="str">
        <f>IF((ISERROR((AD41/$I41)*100)), "", IF(AND(NOT(ISERROR((AD41/$I41)*100)),((AD41/$I41)*100) &lt;&gt; 0), (AD41/$I41)*100, ""))</f>
        <v/>
      </c>
      <c r="AF41" s="1" t="s">
        <v>173</v>
      </c>
      <c r="AG41" s="1"/>
      <c r="AH41" s="1"/>
      <c r="AI41" s="1"/>
      <c r="AJ41" s="1"/>
      <c r="AK41" s="1"/>
      <c r="AL41" s="1"/>
      <c r="AM41" s="1"/>
      <c r="AN41" s="1"/>
      <c r="AO41" s="1"/>
      <c r="AP41" s="1"/>
      <c r="AQ41" s="1"/>
      <c r="AR41" s="1"/>
      <c r="AS41" s="1"/>
      <c r="AT41" s="1"/>
      <c r="AU41" s="1"/>
      <c r="AV41" s="1"/>
      <c r="AW41" s="1"/>
      <c r="AX41" s="1"/>
      <c r="AY41" s="1"/>
      <c r="AZ41" s="1"/>
      <c r="BA41" s="1"/>
    </row>
    <row r="42" spans="1:53" ht="20" customHeight="1" x14ac:dyDescent="0.2">
      <c r="A42" s="178"/>
      <c r="B42" s="71"/>
      <c r="C42" s="85"/>
      <c r="D42" s="73" t="s">
        <v>38</v>
      </c>
      <c r="E42" s="74" t="s">
        <v>174</v>
      </c>
      <c r="F42" s="74" t="s">
        <v>175</v>
      </c>
      <c r="G42" s="73">
        <v>2016</v>
      </c>
      <c r="H42" s="75"/>
      <c r="I42" s="87">
        <v>49</v>
      </c>
      <c r="J42" s="88" t="s">
        <v>176</v>
      </c>
      <c r="K42" s="89" t="s">
        <v>143</v>
      </c>
      <c r="L42" s="79"/>
      <c r="M42" s="80" t="str">
        <f t="shared" si="0"/>
        <v/>
      </c>
      <c r="N42" s="79"/>
      <c r="O42" s="80" t="str">
        <f t="shared" si="1"/>
        <v/>
      </c>
      <c r="P42" s="79"/>
      <c r="Q42" s="80" t="str">
        <f t="shared" si="2"/>
        <v/>
      </c>
      <c r="R42" s="79"/>
      <c r="S42" s="80" t="str">
        <f t="shared" si="3"/>
        <v/>
      </c>
      <c r="T42" s="79"/>
      <c r="U42" s="80" t="str">
        <f t="shared" si="4"/>
        <v/>
      </c>
      <c r="V42" s="90"/>
      <c r="W42" s="80" t="str">
        <f t="shared" si="5"/>
        <v/>
      </c>
      <c r="X42" s="79"/>
      <c r="Y42" s="80" t="str">
        <f t="shared" ref="Y42:Y50" si="22">IF((ISERROR((X42/$I42)*100)), "", IF(AND(NOT(ISERROR((X42/$I42)*100)),((X42/$I42)*100) &lt;&gt; 0), (X42/$I42)*100, ""))</f>
        <v/>
      </c>
      <c r="Z42" s="79"/>
      <c r="AA42" s="80" t="str">
        <f t="shared" ref="AA42:AA50" si="23">IF((ISERROR((Z42/$I42)*100)), "", IF(AND(NOT(ISERROR((Z42/$I42)*100)),((Z42/$I42)*100) &lt;&gt; 0), (Z42/$I42)*100, ""))</f>
        <v/>
      </c>
      <c r="AB42" s="79"/>
      <c r="AC42" s="80" t="str">
        <f t="shared" ref="AC42:AC50" si="24">IF((ISERROR((AB42/$I42)*100)), "", IF(AND(NOT(ISERROR((AB42/$I42)*100)),((AB42/$I42)*100) &lt;&gt; 0), (AB42/$I42)*100, ""))</f>
        <v/>
      </c>
      <c r="AD42" s="79"/>
      <c r="AE42" s="80" t="str">
        <f t="shared" ref="AE42:AE50" si="25">IF((ISERROR((AD42/$I42)*100)), "", IF(AND(NOT(ISERROR((AD42/$I42)*100)),((AD42/$I42)*100) &lt;&gt; 0), (AD42/$I42)*100, ""))</f>
        <v/>
      </c>
      <c r="AF42" s="1" t="s">
        <v>177</v>
      </c>
      <c r="AG42" s="1"/>
      <c r="AH42" s="1"/>
      <c r="AI42" s="1"/>
      <c r="AJ42" s="1"/>
      <c r="AK42" s="1"/>
      <c r="AL42" s="1"/>
      <c r="AM42" s="1"/>
      <c r="AN42" s="1"/>
      <c r="AO42" s="1"/>
      <c r="AP42" s="1"/>
      <c r="AQ42" s="1"/>
      <c r="AR42" s="1"/>
      <c r="AS42" s="1"/>
      <c r="AT42" s="1"/>
      <c r="AU42" s="1"/>
      <c r="AV42" s="1"/>
      <c r="AW42" s="1"/>
      <c r="AX42" s="1"/>
      <c r="AY42" s="1"/>
      <c r="AZ42" s="1"/>
      <c r="BA42" s="1"/>
    </row>
    <row r="43" spans="1:53" ht="20" customHeight="1" x14ac:dyDescent="0.2">
      <c r="A43" s="178"/>
      <c r="B43" s="84"/>
      <c r="C43" s="85"/>
      <c r="D43" s="73" t="s">
        <v>38</v>
      </c>
      <c r="E43" s="74" t="s">
        <v>182</v>
      </c>
      <c r="F43" s="74" t="s">
        <v>183</v>
      </c>
      <c r="G43" s="73">
        <v>2014</v>
      </c>
      <c r="H43" s="75">
        <v>41</v>
      </c>
      <c r="I43" s="87">
        <v>20</v>
      </c>
      <c r="J43" s="88" t="s">
        <v>184</v>
      </c>
      <c r="K43" s="89"/>
      <c r="L43" s="79"/>
      <c r="M43" s="80" t="str">
        <f t="shared" si="0"/>
        <v/>
      </c>
      <c r="N43" s="79"/>
      <c r="O43" s="80" t="str">
        <f t="shared" si="1"/>
        <v/>
      </c>
      <c r="P43" s="79"/>
      <c r="Q43" s="80" t="str">
        <f t="shared" si="2"/>
        <v/>
      </c>
      <c r="R43" s="79"/>
      <c r="S43" s="80" t="str">
        <f t="shared" si="3"/>
        <v/>
      </c>
      <c r="T43" s="96"/>
      <c r="U43" s="97" t="str">
        <f t="shared" si="4"/>
        <v/>
      </c>
      <c r="V43" s="90"/>
      <c r="W43" s="80" t="str">
        <f t="shared" si="5"/>
        <v/>
      </c>
      <c r="X43" s="79"/>
      <c r="Y43" s="80" t="str">
        <f t="shared" si="22"/>
        <v/>
      </c>
      <c r="Z43" s="79"/>
      <c r="AA43" s="80" t="str">
        <f t="shared" si="23"/>
        <v/>
      </c>
      <c r="AB43" s="79"/>
      <c r="AC43" s="80" t="str">
        <f t="shared" si="24"/>
        <v/>
      </c>
      <c r="AD43" s="79"/>
      <c r="AE43" s="80" t="str">
        <f t="shared" si="25"/>
        <v/>
      </c>
      <c r="AF43" s="1" t="s">
        <v>185</v>
      </c>
      <c r="AG43" s="1"/>
      <c r="AH43" s="1"/>
      <c r="AI43" s="1"/>
      <c r="AJ43" s="1"/>
      <c r="AK43" s="1"/>
      <c r="AL43" s="1"/>
      <c r="AM43" s="1"/>
      <c r="AN43" s="1"/>
      <c r="AO43" s="1"/>
      <c r="AP43" s="1"/>
      <c r="AQ43" s="1"/>
      <c r="AR43" s="1"/>
      <c r="AS43" s="1"/>
      <c r="AT43" s="1"/>
      <c r="AU43" s="1"/>
      <c r="AV43" s="1"/>
      <c r="AW43" s="1"/>
      <c r="AX43" s="1"/>
      <c r="AY43" s="1"/>
      <c r="AZ43" s="1"/>
      <c r="BA43" s="1"/>
    </row>
    <row r="44" spans="1:53" ht="20" customHeight="1" x14ac:dyDescent="0.2">
      <c r="A44" s="184"/>
      <c r="B44" s="84"/>
      <c r="C44" s="72"/>
      <c r="D44" s="73" t="s">
        <v>38</v>
      </c>
      <c r="E44" s="74" t="s">
        <v>186</v>
      </c>
      <c r="F44" s="74" t="s">
        <v>187</v>
      </c>
      <c r="G44" s="73">
        <v>1995</v>
      </c>
      <c r="H44" s="75"/>
      <c r="I44" s="181">
        <v>12</v>
      </c>
      <c r="J44" s="182" t="s">
        <v>62</v>
      </c>
      <c r="K44" s="183" t="s">
        <v>188</v>
      </c>
      <c r="L44" s="79"/>
      <c r="M44" s="80"/>
      <c r="N44" s="79"/>
      <c r="O44" s="80"/>
      <c r="P44" s="79"/>
      <c r="Q44" s="80"/>
      <c r="R44" s="79"/>
      <c r="S44" s="80"/>
      <c r="T44" s="79"/>
      <c r="U44" s="80"/>
      <c r="V44" s="90">
        <v>1</v>
      </c>
      <c r="W44" s="80">
        <f t="shared" si="5"/>
        <v>8.3333333333333321</v>
      </c>
      <c r="X44" s="79"/>
      <c r="Y44" s="80"/>
      <c r="Z44" s="79"/>
      <c r="AA44" s="80"/>
      <c r="AB44" s="79"/>
      <c r="AC44" s="80"/>
      <c r="AD44" s="79"/>
      <c r="AE44" s="80"/>
      <c r="AF44" s="1" t="s">
        <v>528</v>
      </c>
      <c r="AG44" s="1"/>
      <c r="AH44" s="1"/>
      <c r="AI44" s="1"/>
      <c r="AJ44" s="1"/>
      <c r="AK44" s="1"/>
      <c r="AL44" s="1"/>
      <c r="AM44" s="1"/>
      <c r="AN44" s="1"/>
      <c r="AO44" s="1"/>
      <c r="AP44" s="1"/>
      <c r="AQ44" s="1"/>
      <c r="AR44" s="1"/>
      <c r="AS44" s="1"/>
      <c r="AT44" s="1"/>
      <c r="AU44" s="1"/>
      <c r="AV44" s="1"/>
      <c r="AW44" s="1"/>
      <c r="AX44" s="1"/>
      <c r="AY44" s="1"/>
      <c r="AZ44" s="1"/>
      <c r="BA44" s="1"/>
    </row>
    <row r="45" spans="1:53" ht="20" customHeight="1" x14ac:dyDescent="0.2">
      <c r="A45" s="184"/>
      <c r="B45" s="71"/>
      <c r="C45" s="72"/>
      <c r="D45" s="73" t="s">
        <v>38</v>
      </c>
      <c r="E45" s="74" t="s">
        <v>190</v>
      </c>
      <c r="F45" s="74" t="s">
        <v>187</v>
      </c>
      <c r="G45" s="73">
        <v>1999</v>
      </c>
      <c r="H45" s="75"/>
      <c r="I45" s="185">
        <v>34</v>
      </c>
      <c r="J45" s="186" t="s">
        <v>62</v>
      </c>
      <c r="K45" s="187" t="s">
        <v>191</v>
      </c>
      <c r="L45" s="79"/>
      <c r="M45" s="80"/>
      <c r="N45" s="79"/>
      <c r="O45" s="80"/>
      <c r="P45" s="79"/>
      <c r="Q45" s="80"/>
      <c r="R45" s="79"/>
      <c r="S45" s="80"/>
      <c r="T45" s="79"/>
      <c r="U45" s="80"/>
      <c r="V45" s="90"/>
      <c r="W45" s="80"/>
      <c r="X45" s="79"/>
      <c r="Y45" s="80"/>
      <c r="Z45" s="79"/>
      <c r="AA45" s="80"/>
      <c r="AB45" s="79"/>
      <c r="AC45" s="80"/>
      <c r="AD45" s="79"/>
      <c r="AE45" s="80"/>
      <c r="AF45" s="1"/>
      <c r="AG45" s="1"/>
      <c r="AH45" s="1"/>
      <c r="AI45" s="1"/>
      <c r="AJ45" s="1"/>
      <c r="AK45" s="1"/>
      <c r="AL45" s="1"/>
      <c r="AM45" s="1"/>
      <c r="AN45" s="1"/>
      <c r="AO45" s="1"/>
      <c r="AP45" s="1"/>
      <c r="AQ45" s="1"/>
      <c r="AR45" s="1"/>
      <c r="AS45" s="1"/>
      <c r="AT45" s="1"/>
      <c r="AU45" s="1"/>
      <c r="AV45" s="1"/>
      <c r="AW45" s="1"/>
      <c r="AX45" s="1"/>
      <c r="AY45" s="1"/>
      <c r="AZ45" s="1"/>
      <c r="BA45" s="1"/>
    </row>
    <row r="46" spans="1:53" ht="20" customHeight="1" x14ac:dyDescent="0.2">
      <c r="A46" s="184"/>
      <c r="B46" s="71"/>
      <c r="C46" s="72"/>
      <c r="D46" s="73" t="s">
        <v>38</v>
      </c>
      <c r="E46" s="74" t="s">
        <v>192</v>
      </c>
      <c r="F46" s="74" t="s">
        <v>187</v>
      </c>
      <c r="G46" s="73">
        <v>2011</v>
      </c>
      <c r="H46" s="75"/>
      <c r="I46" s="185">
        <v>36</v>
      </c>
      <c r="J46" s="186" t="s">
        <v>62</v>
      </c>
      <c r="K46" s="187" t="s">
        <v>193</v>
      </c>
      <c r="L46" s="79">
        <v>2</v>
      </c>
      <c r="M46" s="80">
        <f t="shared" si="0"/>
        <v>5.5555555555555554</v>
      </c>
      <c r="N46" s="79"/>
      <c r="O46" s="80"/>
      <c r="P46" s="79"/>
      <c r="Q46" s="80"/>
      <c r="R46" s="79"/>
      <c r="S46" s="80"/>
      <c r="T46" s="79"/>
      <c r="U46" s="80"/>
      <c r="V46" s="90">
        <v>5</v>
      </c>
      <c r="W46" s="80">
        <f t="shared" si="5"/>
        <v>13.888888888888889</v>
      </c>
      <c r="X46" s="79"/>
      <c r="Y46" s="80"/>
      <c r="Z46" s="79"/>
      <c r="AA46" s="80"/>
      <c r="AB46" s="79"/>
      <c r="AC46" s="80"/>
      <c r="AD46" s="79"/>
      <c r="AE46" s="80"/>
      <c r="AF46" s="1" t="s">
        <v>194</v>
      </c>
      <c r="AG46" s="1"/>
      <c r="AH46" s="1"/>
      <c r="AI46" s="1"/>
      <c r="AJ46" s="1"/>
      <c r="AK46" s="1"/>
      <c r="AL46" s="1"/>
      <c r="AM46" s="1"/>
      <c r="AN46" s="1"/>
      <c r="AO46" s="1"/>
      <c r="AP46" s="1"/>
      <c r="AQ46" s="1"/>
      <c r="AR46" s="1"/>
      <c r="AS46" s="1"/>
      <c r="AT46" s="1"/>
      <c r="AU46" s="1"/>
      <c r="AV46" s="1"/>
      <c r="AW46" s="1"/>
      <c r="AX46" s="1"/>
      <c r="AY46" s="1"/>
      <c r="AZ46" s="1"/>
      <c r="BA46" s="1"/>
    </row>
    <row r="47" spans="1:53" ht="20" customHeight="1" x14ac:dyDescent="0.2">
      <c r="A47" s="178"/>
      <c r="B47" s="84"/>
      <c r="C47" s="100"/>
      <c r="D47" s="73" t="s">
        <v>38</v>
      </c>
      <c r="E47" s="74" t="s">
        <v>195</v>
      </c>
      <c r="F47" s="74" t="s">
        <v>196</v>
      </c>
      <c r="G47" s="73">
        <v>2006</v>
      </c>
      <c r="H47" s="75">
        <v>132</v>
      </c>
      <c r="I47" s="87">
        <v>7</v>
      </c>
      <c r="J47" s="88" t="s">
        <v>90</v>
      </c>
      <c r="K47" s="89" t="s">
        <v>63</v>
      </c>
      <c r="L47" s="79"/>
      <c r="M47" s="80" t="str">
        <f t="shared" si="0"/>
        <v/>
      </c>
      <c r="N47" s="79"/>
      <c r="O47" s="80" t="str">
        <f t="shared" si="1"/>
        <v/>
      </c>
      <c r="P47" s="79"/>
      <c r="Q47" s="80" t="str">
        <f t="shared" si="2"/>
        <v/>
      </c>
      <c r="R47" s="79"/>
      <c r="S47" s="80" t="str">
        <f t="shared" si="3"/>
        <v/>
      </c>
      <c r="T47" s="79"/>
      <c r="U47" s="80" t="str">
        <f t="shared" si="4"/>
        <v/>
      </c>
      <c r="V47" s="90"/>
      <c r="W47" s="80" t="str">
        <f t="shared" si="5"/>
        <v/>
      </c>
      <c r="X47" s="79"/>
      <c r="Y47" s="80" t="str">
        <f>IF((ISERROR((X47/$I47)*100)), "", IF(AND(NOT(ISERROR((X47/$I47)*100)),((X47/$I47)*100) &lt;&gt; 0), (X47/$I47)*100, ""))</f>
        <v/>
      </c>
      <c r="Z47" s="79"/>
      <c r="AA47" s="80" t="str">
        <f>IF((ISERROR((Z47/$I47)*100)), "", IF(AND(NOT(ISERROR((Z47/$I47)*100)),((Z47/$I47)*100) &lt;&gt; 0), (Z47/$I47)*100, ""))</f>
        <v/>
      </c>
      <c r="AB47" s="79"/>
      <c r="AC47" s="80" t="str">
        <f>IF((ISERROR((AB47/$I47)*100)), "", IF(AND(NOT(ISERROR((AB47/$I47)*100)),((AB47/$I47)*100) &lt;&gt; 0), (AB47/$I47)*100, ""))</f>
        <v/>
      </c>
      <c r="AD47" s="79"/>
      <c r="AE47" s="80" t="str">
        <f>IF((ISERROR((AD47/$I47)*100)), "", IF(AND(NOT(ISERROR((AD47/$I47)*100)),((AD47/$I47)*100) &lt;&gt; 0), (AD47/$I47)*100, ""))</f>
        <v/>
      </c>
      <c r="AF47" s="1" t="s">
        <v>197</v>
      </c>
      <c r="AG47" s="1"/>
      <c r="AH47" s="1"/>
      <c r="AI47" s="1"/>
      <c r="AJ47" s="1"/>
      <c r="AK47" s="1"/>
      <c r="AL47" s="1"/>
      <c r="AM47" s="1"/>
      <c r="AN47" s="1"/>
      <c r="AO47" s="1"/>
      <c r="AP47" s="1"/>
      <c r="AQ47" s="1"/>
      <c r="AR47" s="1"/>
      <c r="AS47" s="1"/>
      <c r="AT47" s="1"/>
      <c r="AU47" s="1"/>
      <c r="AV47" s="1"/>
      <c r="AW47" s="1"/>
      <c r="AX47" s="1"/>
      <c r="AY47" s="1"/>
      <c r="AZ47" s="1"/>
      <c r="BA47" s="1"/>
    </row>
    <row r="48" spans="1:53" ht="20" customHeight="1" x14ac:dyDescent="0.2">
      <c r="A48" s="178"/>
      <c r="B48" s="71"/>
      <c r="C48" s="85"/>
      <c r="D48" s="73" t="s">
        <v>38</v>
      </c>
      <c r="E48" s="74" t="s">
        <v>198</v>
      </c>
      <c r="F48" s="74" t="s">
        <v>199</v>
      </c>
      <c r="G48" s="73">
        <v>2009</v>
      </c>
      <c r="H48" s="75">
        <v>49</v>
      </c>
      <c r="I48" s="87">
        <v>22</v>
      </c>
      <c r="J48" s="88" t="s">
        <v>90</v>
      </c>
      <c r="K48" s="89" t="s">
        <v>200</v>
      </c>
      <c r="L48" s="79"/>
      <c r="M48" s="80" t="str">
        <f t="shared" si="0"/>
        <v/>
      </c>
      <c r="N48" s="79"/>
      <c r="O48" s="80" t="str">
        <f t="shared" si="1"/>
        <v/>
      </c>
      <c r="P48" s="79"/>
      <c r="Q48" s="80" t="str">
        <f t="shared" si="2"/>
        <v/>
      </c>
      <c r="R48" s="79"/>
      <c r="S48" s="80" t="str">
        <f t="shared" si="3"/>
        <v/>
      </c>
      <c r="T48" s="79"/>
      <c r="U48" s="80" t="str">
        <f t="shared" si="4"/>
        <v/>
      </c>
      <c r="V48" s="90"/>
      <c r="W48" s="80" t="str">
        <f t="shared" si="5"/>
        <v/>
      </c>
      <c r="X48" s="79"/>
      <c r="Y48" s="80" t="str">
        <f>IF((ISERROR((X48/$I48)*100)), "", IF(AND(NOT(ISERROR((X48/$I48)*100)),((X48/$I48)*100) &lt;&gt; 0), (X48/$I48)*100, ""))</f>
        <v/>
      </c>
      <c r="Z48" s="79"/>
      <c r="AA48" s="80" t="str">
        <f>IF((ISERROR((Z48/$I48)*100)), "", IF(AND(NOT(ISERROR((Z48/$I48)*100)),((Z48/$I48)*100) &lt;&gt; 0), (Z48/$I48)*100, ""))</f>
        <v/>
      </c>
      <c r="AB48" s="79"/>
      <c r="AC48" s="80" t="str">
        <f>IF((ISERROR((AB48/$I48)*100)), "", IF(AND(NOT(ISERROR((AB48/$I48)*100)),((AB48/$I48)*100) &lt;&gt; 0), (AB48/$I48)*100, ""))</f>
        <v/>
      </c>
      <c r="AD48" s="79"/>
      <c r="AE48" s="80" t="str">
        <f>IF((ISERROR((AD48/$I48)*100)), "", IF(AND(NOT(ISERROR((AD48/$I48)*100)),((AD48/$I48)*100) &lt;&gt; 0), (AD48/$I48)*100, ""))</f>
        <v/>
      </c>
      <c r="AF48" s="1" t="s">
        <v>201</v>
      </c>
      <c r="AG48" s="1"/>
      <c r="AH48" s="1"/>
      <c r="AI48" s="1"/>
      <c r="AJ48" s="1"/>
      <c r="AK48" s="1"/>
      <c r="AL48" s="1"/>
      <c r="AM48" s="1"/>
      <c r="AN48" s="1"/>
      <c r="AO48" s="1"/>
      <c r="AP48" s="1"/>
      <c r="AQ48" s="1"/>
      <c r="AR48" s="1"/>
      <c r="AS48" s="1"/>
      <c r="AT48" s="1"/>
      <c r="AU48" s="1"/>
      <c r="AV48" s="1"/>
      <c r="AW48" s="1"/>
      <c r="AX48" s="1"/>
      <c r="AY48" s="1"/>
      <c r="AZ48" s="1"/>
      <c r="BA48" s="1"/>
    </row>
    <row r="49" spans="1:53" ht="20" customHeight="1" x14ac:dyDescent="0.2">
      <c r="A49" s="178"/>
      <c r="B49" s="84"/>
      <c r="C49" s="85"/>
      <c r="D49" s="73" t="s">
        <v>38</v>
      </c>
      <c r="E49" s="74" t="s">
        <v>202</v>
      </c>
      <c r="F49" s="74" t="s">
        <v>203</v>
      </c>
      <c r="G49" s="73">
        <v>2006</v>
      </c>
      <c r="H49" s="75">
        <v>144</v>
      </c>
      <c r="I49" s="87">
        <v>25</v>
      </c>
      <c r="J49" s="88"/>
      <c r="K49" s="89" t="s">
        <v>76</v>
      </c>
      <c r="L49" s="79"/>
      <c r="M49" s="80" t="str">
        <f t="shared" si="0"/>
        <v/>
      </c>
      <c r="N49" s="79"/>
      <c r="O49" s="80" t="str">
        <f t="shared" si="1"/>
        <v/>
      </c>
      <c r="P49" s="79"/>
      <c r="Q49" s="80" t="str">
        <f t="shared" si="2"/>
        <v/>
      </c>
      <c r="R49" s="79"/>
      <c r="S49" s="80" t="str">
        <f t="shared" si="3"/>
        <v/>
      </c>
      <c r="T49" s="79"/>
      <c r="U49" s="80" t="str">
        <f t="shared" si="4"/>
        <v/>
      </c>
      <c r="V49" s="90"/>
      <c r="W49" s="80" t="str">
        <f t="shared" si="5"/>
        <v/>
      </c>
      <c r="X49" s="79"/>
      <c r="Y49" s="80" t="str">
        <f t="shared" si="22"/>
        <v/>
      </c>
      <c r="Z49" s="79"/>
      <c r="AA49" s="80" t="str">
        <f t="shared" si="23"/>
        <v/>
      </c>
      <c r="AB49" s="79"/>
      <c r="AC49" s="80" t="str">
        <f t="shared" si="24"/>
        <v/>
      </c>
      <c r="AD49" s="79"/>
      <c r="AE49" s="80" t="str">
        <f t="shared" si="25"/>
        <v/>
      </c>
      <c r="AF49" s="1" t="s">
        <v>204</v>
      </c>
      <c r="AG49" s="1"/>
      <c r="AH49" s="1"/>
      <c r="AI49" s="1"/>
      <c r="AJ49" s="1"/>
      <c r="AK49" s="1"/>
      <c r="AL49" s="1"/>
      <c r="AM49" s="1"/>
      <c r="AN49" s="1"/>
      <c r="AO49" s="1"/>
      <c r="AP49" s="1"/>
      <c r="AQ49" s="1"/>
      <c r="AR49" s="1"/>
      <c r="AS49" s="1"/>
      <c r="AT49" s="1"/>
      <c r="AU49" s="1"/>
      <c r="AV49" s="1"/>
      <c r="AW49" s="1"/>
      <c r="AX49" s="1"/>
      <c r="AY49" s="1"/>
      <c r="AZ49" s="1"/>
      <c r="BA49" s="1"/>
    </row>
    <row r="50" spans="1:53" ht="20" customHeight="1" x14ac:dyDescent="0.2">
      <c r="A50" s="178"/>
      <c r="B50" s="84"/>
      <c r="C50" s="73"/>
      <c r="D50" s="73"/>
      <c r="E50" s="74" t="s">
        <v>205</v>
      </c>
      <c r="F50" s="74" t="s">
        <v>206</v>
      </c>
      <c r="G50" s="73">
        <v>2004</v>
      </c>
      <c r="H50" s="75"/>
      <c r="I50" s="87"/>
      <c r="J50" s="88"/>
      <c r="K50" s="89"/>
      <c r="L50" s="79"/>
      <c r="M50" s="80" t="str">
        <f t="shared" si="0"/>
        <v/>
      </c>
      <c r="N50" s="79"/>
      <c r="O50" s="80" t="str">
        <f t="shared" si="1"/>
        <v/>
      </c>
      <c r="P50" s="79"/>
      <c r="Q50" s="80" t="str">
        <f t="shared" si="2"/>
        <v/>
      </c>
      <c r="R50" s="79"/>
      <c r="S50" s="80" t="str">
        <f t="shared" si="3"/>
        <v/>
      </c>
      <c r="T50" s="79"/>
      <c r="U50" s="80" t="str">
        <f t="shared" si="4"/>
        <v/>
      </c>
      <c r="V50" s="90"/>
      <c r="W50" s="80" t="str">
        <f t="shared" si="5"/>
        <v/>
      </c>
      <c r="X50" s="79"/>
      <c r="Y50" s="80" t="str">
        <f t="shared" si="22"/>
        <v/>
      </c>
      <c r="Z50" s="79"/>
      <c r="AA50" s="80" t="str">
        <f t="shared" si="23"/>
        <v/>
      </c>
      <c r="AB50" s="79"/>
      <c r="AC50" s="80" t="str">
        <f t="shared" si="24"/>
        <v/>
      </c>
      <c r="AD50" s="79"/>
      <c r="AE50" s="80" t="str">
        <f t="shared" si="25"/>
        <v/>
      </c>
      <c r="AF50" s="1"/>
      <c r="AG50" s="1"/>
      <c r="AH50" s="1"/>
      <c r="AI50" s="1"/>
      <c r="AJ50" s="1"/>
      <c r="AK50" s="1"/>
      <c r="AL50" s="1"/>
      <c r="AM50" s="1"/>
      <c r="AN50" s="1"/>
      <c r="AO50" s="1"/>
      <c r="AP50" s="1"/>
      <c r="AQ50" s="1"/>
      <c r="AR50" s="1"/>
      <c r="AS50" s="1"/>
      <c r="AT50" s="1"/>
      <c r="AU50" s="1"/>
      <c r="AV50" s="1"/>
      <c r="AW50" s="1"/>
      <c r="AX50" s="1"/>
      <c r="AY50" s="1"/>
      <c r="AZ50" s="1"/>
      <c r="BA50" s="1"/>
    </row>
    <row r="51" spans="1:53" ht="20" customHeight="1" x14ac:dyDescent="0.2">
      <c r="A51" s="184"/>
      <c r="B51" s="71"/>
      <c r="C51" s="85"/>
      <c r="D51" s="73" t="s">
        <v>38</v>
      </c>
      <c r="E51" s="74" t="s">
        <v>207</v>
      </c>
      <c r="F51" s="74" t="s">
        <v>208</v>
      </c>
      <c r="G51" s="73">
        <v>2012</v>
      </c>
      <c r="H51" s="75"/>
      <c r="I51" s="181">
        <v>18</v>
      </c>
      <c r="J51" s="182" t="s">
        <v>209</v>
      </c>
      <c r="K51" s="183"/>
      <c r="L51" s="79"/>
      <c r="M51" s="80"/>
      <c r="N51" s="79"/>
      <c r="O51" s="80"/>
      <c r="P51" s="79"/>
      <c r="Q51" s="80"/>
      <c r="R51" s="79"/>
      <c r="S51" s="80"/>
      <c r="T51" s="79"/>
      <c r="U51" s="80"/>
      <c r="V51" s="90"/>
      <c r="W51" s="80"/>
      <c r="X51" s="79"/>
      <c r="Y51" s="80"/>
      <c r="Z51" s="79"/>
      <c r="AA51" s="80"/>
      <c r="AB51" s="79"/>
      <c r="AC51" s="80"/>
      <c r="AD51" s="79"/>
      <c r="AE51" s="80"/>
      <c r="AF51" s="1"/>
      <c r="AG51" s="1"/>
      <c r="AH51" s="1"/>
      <c r="AI51" s="1"/>
      <c r="AJ51" s="1"/>
      <c r="AK51" s="1"/>
      <c r="AL51" s="1"/>
      <c r="AM51" s="1"/>
      <c r="AN51" s="1"/>
      <c r="AO51" s="1"/>
      <c r="AP51" s="1"/>
      <c r="AQ51" s="1"/>
      <c r="AR51" s="1"/>
      <c r="AS51" s="1"/>
      <c r="AT51" s="1"/>
      <c r="AU51" s="1"/>
      <c r="AV51" s="1"/>
      <c r="AW51" s="1"/>
      <c r="AX51" s="1"/>
      <c r="AY51" s="1"/>
      <c r="AZ51" s="1"/>
      <c r="BA51" s="1"/>
    </row>
    <row r="52" spans="1:53" ht="20" customHeight="1" x14ac:dyDescent="0.2">
      <c r="A52" s="178"/>
      <c r="B52" s="71"/>
      <c r="C52" s="72"/>
      <c r="D52" s="73" t="s">
        <v>38</v>
      </c>
      <c r="E52" s="74" t="s">
        <v>210</v>
      </c>
      <c r="F52" s="74" t="s">
        <v>211</v>
      </c>
      <c r="G52" s="73">
        <v>2014</v>
      </c>
      <c r="H52" s="75"/>
      <c r="I52" s="87">
        <v>39</v>
      </c>
      <c r="J52" s="88" t="s">
        <v>212</v>
      </c>
      <c r="K52" s="89" t="s">
        <v>168</v>
      </c>
      <c r="L52" s="79">
        <v>22</v>
      </c>
      <c r="M52" s="80">
        <f t="shared" si="0"/>
        <v>56.410256410256409</v>
      </c>
      <c r="N52" s="79"/>
      <c r="O52" s="80" t="str">
        <f t="shared" si="1"/>
        <v/>
      </c>
      <c r="P52" s="79"/>
      <c r="Q52" s="80" t="str">
        <f t="shared" si="2"/>
        <v/>
      </c>
      <c r="R52" s="79"/>
      <c r="S52" s="80" t="str">
        <f t="shared" si="3"/>
        <v/>
      </c>
      <c r="T52" s="79">
        <v>22</v>
      </c>
      <c r="U52" s="80">
        <f t="shared" si="4"/>
        <v>56.410256410256409</v>
      </c>
      <c r="V52" s="90"/>
      <c r="W52" s="80" t="str">
        <f t="shared" si="5"/>
        <v/>
      </c>
      <c r="X52" s="79">
        <v>23</v>
      </c>
      <c r="Y52" s="80">
        <f t="shared" ref="Y52:Y58" si="26">IF((ISERROR((X52/$I52)*100)), "", IF(AND(NOT(ISERROR((X52/$I52)*100)),((X52/$I52)*100) &lt;&gt; 0), (X52/$I52)*100, ""))</f>
        <v>58.974358974358978</v>
      </c>
      <c r="Z52" s="79"/>
      <c r="AA52" s="80" t="str">
        <f t="shared" ref="AA52:AA58" si="27">IF((ISERROR((Z52/$I52)*100)), "", IF(AND(NOT(ISERROR((Z52/$I52)*100)),((Z52/$I52)*100) &lt;&gt; 0), (Z52/$I52)*100, ""))</f>
        <v/>
      </c>
      <c r="AB52" s="79"/>
      <c r="AC52" s="80" t="str">
        <f t="shared" ref="AC52:AC58" si="28">IF((ISERROR((AB52/$I52)*100)), "", IF(AND(NOT(ISERROR((AB52/$I52)*100)),((AB52/$I52)*100) &lt;&gt; 0), (AB52/$I52)*100, ""))</f>
        <v/>
      </c>
      <c r="AD52" s="79"/>
      <c r="AE52" s="80" t="str">
        <f t="shared" ref="AE52:AE58" si="29">IF((ISERROR((AD52/$I52)*100)), "", IF(AND(NOT(ISERROR((AD52/$I52)*100)),((AD52/$I52)*100) &lt;&gt; 0), (AD52/$I52)*100, ""))</f>
        <v/>
      </c>
      <c r="AF52" s="1" t="s">
        <v>213</v>
      </c>
      <c r="AG52" s="1"/>
      <c r="AH52" s="1"/>
      <c r="AI52" s="1"/>
      <c r="AJ52" s="1"/>
      <c r="AK52" s="1"/>
      <c r="AL52" s="1"/>
      <c r="AM52" s="1"/>
      <c r="AN52" s="1"/>
      <c r="AO52" s="1"/>
      <c r="AP52" s="1"/>
      <c r="AQ52" s="1"/>
      <c r="AR52" s="1"/>
      <c r="AS52" s="1"/>
      <c r="AT52" s="1"/>
      <c r="AU52" s="1"/>
      <c r="AV52" s="1"/>
      <c r="AW52" s="1"/>
      <c r="AX52" s="1"/>
      <c r="AY52" s="1"/>
      <c r="AZ52" s="1"/>
      <c r="BA52" s="1"/>
    </row>
    <row r="53" spans="1:53" ht="20" customHeight="1" x14ac:dyDescent="0.2">
      <c r="A53" s="178"/>
      <c r="B53" s="71"/>
      <c r="C53" s="73"/>
      <c r="D53" s="73" t="s">
        <v>38</v>
      </c>
      <c r="E53" s="74" t="s">
        <v>214</v>
      </c>
      <c r="F53" s="74" t="s">
        <v>215</v>
      </c>
      <c r="G53" s="73">
        <v>2015</v>
      </c>
      <c r="H53" s="75"/>
      <c r="I53" s="87">
        <v>8</v>
      </c>
      <c r="J53" s="88" t="s">
        <v>75</v>
      </c>
      <c r="K53" s="89" t="s">
        <v>216</v>
      </c>
      <c r="L53" s="79"/>
      <c r="M53" s="80" t="str">
        <f t="shared" si="0"/>
        <v/>
      </c>
      <c r="N53" s="79"/>
      <c r="O53" s="80" t="str">
        <f t="shared" si="1"/>
        <v/>
      </c>
      <c r="P53" s="79"/>
      <c r="Q53" s="80" t="str">
        <f t="shared" si="2"/>
        <v/>
      </c>
      <c r="R53" s="79"/>
      <c r="S53" s="80" t="str">
        <f t="shared" si="3"/>
        <v/>
      </c>
      <c r="T53" s="79">
        <v>2</v>
      </c>
      <c r="U53" s="80">
        <f t="shared" si="4"/>
        <v>25</v>
      </c>
      <c r="V53" s="90"/>
      <c r="W53" s="80" t="str">
        <f t="shared" si="5"/>
        <v/>
      </c>
      <c r="X53" s="79"/>
      <c r="Y53" s="80" t="str">
        <f t="shared" si="26"/>
        <v/>
      </c>
      <c r="Z53" s="79"/>
      <c r="AA53" s="80" t="str">
        <f t="shared" si="27"/>
        <v/>
      </c>
      <c r="AB53" s="79"/>
      <c r="AC53" s="80" t="str">
        <f t="shared" si="28"/>
        <v/>
      </c>
      <c r="AD53" s="79"/>
      <c r="AE53" s="80" t="str">
        <f t="shared" si="29"/>
        <v/>
      </c>
      <c r="AF53" s="1" t="s">
        <v>217</v>
      </c>
      <c r="AG53" s="1"/>
      <c r="AH53" s="1"/>
      <c r="AI53" s="1"/>
      <c r="AJ53" s="1"/>
      <c r="AK53" s="1"/>
      <c r="AL53" s="1"/>
      <c r="AM53" s="1"/>
      <c r="AN53" s="1"/>
      <c r="AO53" s="1"/>
      <c r="AP53" s="1"/>
      <c r="AQ53" s="1"/>
      <c r="AR53" s="1"/>
      <c r="AS53" s="1"/>
      <c r="AT53" s="1"/>
      <c r="AU53" s="1"/>
      <c r="AV53" s="1"/>
      <c r="AW53" s="1"/>
      <c r="AX53" s="1"/>
      <c r="AY53" s="1"/>
      <c r="AZ53" s="1"/>
      <c r="BA53" s="1"/>
    </row>
    <row r="54" spans="1:53" ht="20" customHeight="1" x14ac:dyDescent="0.2">
      <c r="A54" s="178"/>
      <c r="B54" s="84"/>
      <c r="C54" s="72"/>
      <c r="D54" s="73" t="s">
        <v>38</v>
      </c>
      <c r="E54" s="74" t="s">
        <v>218</v>
      </c>
      <c r="F54" s="74" t="s">
        <v>219</v>
      </c>
      <c r="G54" s="73">
        <v>2001</v>
      </c>
      <c r="H54" s="75"/>
      <c r="I54" s="87">
        <v>9</v>
      </c>
      <c r="J54" s="88"/>
      <c r="K54" s="89" t="s">
        <v>220</v>
      </c>
      <c r="L54" s="79"/>
      <c r="M54" s="80" t="str">
        <f t="shared" si="0"/>
        <v/>
      </c>
      <c r="N54" s="79"/>
      <c r="O54" s="80" t="str">
        <f t="shared" si="1"/>
        <v/>
      </c>
      <c r="P54" s="79"/>
      <c r="Q54" s="80" t="str">
        <f t="shared" si="2"/>
        <v/>
      </c>
      <c r="R54" s="79"/>
      <c r="S54" s="80" t="str">
        <f t="shared" si="3"/>
        <v/>
      </c>
      <c r="T54" s="79"/>
      <c r="U54" s="80" t="str">
        <f t="shared" si="4"/>
        <v/>
      </c>
      <c r="V54" s="104"/>
      <c r="W54" s="97" t="str">
        <f t="shared" si="5"/>
        <v/>
      </c>
      <c r="X54" s="79"/>
      <c r="Y54" s="80" t="str">
        <f t="shared" si="26"/>
        <v/>
      </c>
      <c r="Z54" s="79"/>
      <c r="AA54" s="80" t="str">
        <f t="shared" si="27"/>
        <v/>
      </c>
      <c r="AB54" s="79"/>
      <c r="AC54" s="80" t="str">
        <f t="shared" si="28"/>
        <v/>
      </c>
      <c r="AD54" s="79"/>
      <c r="AE54" s="80" t="str">
        <f t="shared" si="29"/>
        <v/>
      </c>
      <c r="AF54" s="1" t="s">
        <v>221</v>
      </c>
      <c r="AG54" s="1"/>
      <c r="AH54" s="1"/>
      <c r="AI54" s="1"/>
      <c r="AJ54" s="1"/>
      <c r="AK54" s="1"/>
      <c r="AL54" s="1"/>
      <c r="AM54" s="1"/>
      <c r="AN54" s="1"/>
      <c r="AO54" s="1"/>
      <c r="AP54" s="1"/>
      <c r="AQ54" s="1"/>
      <c r="AR54" s="1"/>
      <c r="AS54" s="1"/>
      <c r="AT54" s="1"/>
      <c r="AU54" s="1"/>
      <c r="AV54" s="1"/>
      <c r="AW54" s="1"/>
      <c r="AX54" s="1"/>
      <c r="AY54" s="1"/>
      <c r="AZ54" s="1"/>
      <c r="BA54" s="1"/>
    </row>
    <row r="55" spans="1:53" ht="20" customHeight="1" x14ac:dyDescent="0.2">
      <c r="A55" s="178"/>
      <c r="B55" s="71"/>
      <c r="C55" s="72"/>
      <c r="D55" s="73" t="s">
        <v>38</v>
      </c>
      <c r="E55" s="74" t="s">
        <v>222</v>
      </c>
      <c r="F55" s="74" t="s">
        <v>223</v>
      </c>
      <c r="G55" s="73">
        <v>2012</v>
      </c>
      <c r="H55" s="75">
        <v>83</v>
      </c>
      <c r="I55" s="87">
        <v>70</v>
      </c>
      <c r="J55" s="88" t="s">
        <v>57</v>
      </c>
      <c r="K55" s="89" t="s">
        <v>58</v>
      </c>
      <c r="L55" s="79"/>
      <c r="M55" s="80" t="str">
        <f t="shared" si="0"/>
        <v/>
      </c>
      <c r="N55" s="79"/>
      <c r="O55" s="80" t="str">
        <f t="shared" si="1"/>
        <v/>
      </c>
      <c r="P55" s="79"/>
      <c r="Q55" s="80" t="str">
        <f t="shared" si="2"/>
        <v/>
      </c>
      <c r="R55" s="79"/>
      <c r="S55" s="80" t="str">
        <f t="shared" si="3"/>
        <v/>
      </c>
      <c r="T55" s="79">
        <v>9</v>
      </c>
      <c r="U55" s="80">
        <f t="shared" si="4"/>
        <v>12.857142857142856</v>
      </c>
      <c r="V55" s="90">
        <v>31</v>
      </c>
      <c r="W55" s="80">
        <f t="shared" si="5"/>
        <v>44.285714285714285</v>
      </c>
      <c r="X55" s="79">
        <v>8</v>
      </c>
      <c r="Y55" s="80">
        <f t="shared" si="26"/>
        <v>11.428571428571429</v>
      </c>
      <c r="Z55" s="79"/>
      <c r="AA55" s="80" t="str">
        <f t="shared" si="27"/>
        <v/>
      </c>
      <c r="AB55" s="79"/>
      <c r="AC55" s="80" t="str">
        <f t="shared" si="28"/>
        <v/>
      </c>
      <c r="AD55" s="79"/>
      <c r="AE55" s="80" t="str">
        <f t="shared" si="29"/>
        <v/>
      </c>
      <c r="AF55" s="1" t="s">
        <v>224</v>
      </c>
      <c r="AG55" s="1"/>
      <c r="AH55" s="1"/>
      <c r="AI55" s="1"/>
      <c r="AJ55" s="1"/>
      <c r="AK55" s="1"/>
      <c r="AL55" s="1"/>
      <c r="AM55" s="1"/>
      <c r="AN55" s="1"/>
      <c r="AO55" s="1"/>
      <c r="AP55" s="1"/>
      <c r="AQ55" s="1"/>
      <c r="AR55" s="1"/>
      <c r="AS55" s="1"/>
      <c r="AT55" s="1"/>
      <c r="AU55" s="1"/>
      <c r="AV55" s="1"/>
      <c r="AW55" s="1"/>
      <c r="AX55" s="1"/>
      <c r="AY55" s="1"/>
      <c r="AZ55" s="1"/>
      <c r="BA55" s="1"/>
    </row>
    <row r="56" spans="1:53" ht="20" customHeight="1" x14ac:dyDescent="0.2">
      <c r="A56" s="178"/>
      <c r="B56" s="71"/>
      <c r="C56" s="100"/>
      <c r="D56" s="73" t="s">
        <v>38</v>
      </c>
      <c r="E56" s="74" t="s">
        <v>228</v>
      </c>
      <c r="F56" s="74" t="s">
        <v>229</v>
      </c>
      <c r="G56" s="73">
        <v>2004</v>
      </c>
      <c r="H56" s="75">
        <v>61</v>
      </c>
      <c r="I56" s="87">
        <v>15</v>
      </c>
      <c r="J56" s="88" t="s">
        <v>230</v>
      </c>
      <c r="K56" s="89" t="s">
        <v>153</v>
      </c>
      <c r="L56" s="79"/>
      <c r="M56" s="80" t="str">
        <f t="shared" si="0"/>
        <v/>
      </c>
      <c r="N56" s="79"/>
      <c r="O56" s="80" t="str">
        <f t="shared" si="1"/>
        <v/>
      </c>
      <c r="P56" s="79"/>
      <c r="Q56" s="80" t="str">
        <f t="shared" si="2"/>
        <v/>
      </c>
      <c r="R56" s="79"/>
      <c r="S56" s="80" t="str">
        <f t="shared" si="3"/>
        <v/>
      </c>
      <c r="T56" s="79"/>
      <c r="U56" s="80" t="str">
        <f t="shared" si="4"/>
        <v/>
      </c>
      <c r="V56" s="90">
        <v>13</v>
      </c>
      <c r="W56" s="80">
        <f t="shared" si="5"/>
        <v>86.666666666666671</v>
      </c>
      <c r="X56" s="79"/>
      <c r="Y56" s="80" t="str">
        <f t="shared" si="26"/>
        <v/>
      </c>
      <c r="Z56" s="79"/>
      <c r="AA56" s="80" t="str">
        <f t="shared" si="27"/>
        <v/>
      </c>
      <c r="AB56" s="79"/>
      <c r="AC56" s="80" t="str">
        <f t="shared" si="28"/>
        <v/>
      </c>
      <c r="AD56" s="79"/>
      <c r="AE56" s="80" t="str">
        <f t="shared" si="29"/>
        <v/>
      </c>
      <c r="AF56" s="1" t="s">
        <v>231</v>
      </c>
      <c r="AG56" s="1"/>
      <c r="AH56" s="1"/>
      <c r="AI56" s="1"/>
      <c r="AJ56" s="1"/>
      <c r="AK56" s="1"/>
      <c r="AL56" s="1"/>
      <c r="AM56" s="1"/>
      <c r="AN56" s="1"/>
      <c r="AO56" s="1"/>
      <c r="AP56" s="1"/>
      <c r="AQ56" s="1"/>
      <c r="AR56" s="1"/>
      <c r="AS56" s="1"/>
      <c r="AT56" s="1"/>
      <c r="AU56" s="1"/>
      <c r="AV56" s="1"/>
      <c r="AW56" s="1"/>
      <c r="AX56" s="1"/>
      <c r="AY56" s="1"/>
      <c r="AZ56" s="1"/>
      <c r="BA56" s="1"/>
    </row>
    <row r="57" spans="1:53" ht="20" customHeight="1" x14ac:dyDescent="0.2">
      <c r="A57" s="178"/>
      <c r="B57" s="71"/>
      <c r="C57" s="85"/>
      <c r="D57" s="92" t="s">
        <v>38</v>
      </c>
      <c r="E57" s="93" t="s">
        <v>232</v>
      </c>
      <c r="F57" s="93" t="s">
        <v>229</v>
      </c>
      <c r="G57" s="92">
        <v>2004</v>
      </c>
      <c r="H57" s="94">
        <v>45</v>
      </c>
      <c r="I57" s="87">
        <v>15</v>
      </c>
      <c r="J57" s="88" t="s">
        <v>230</v>
      </c>
      <c r="K57" s="89" t="s">
        <v>153</v>
      </c>
      <c r="L57" s="79"/>
      <c r="M57" s="80" t="str">
        <f t="shared" si="0"/>
        <v/>
      </c>
      <c r="N57" s="79"/>
      <c r="O57" s="80" t="str">
        <f t="shared" si="1"/>
        <v/>
      </c>
      <c r="P57" s="79"/>
      <c r="Q57" s="80" t="str">
        <f t="shared" si="2"/>
        <v/>
      </c>
      <c r="R57" s="79"/>
      <c r="S57" s="80" t="str">
        <f t="shared" si="3"/>
        <v/>
      </c>
      <c r="T57" s="79"/>
      <c r="U57" s="80" t="str">
        <f t="shared" ref="U57:U117" si="30">IF((ISERROR((T57/$I57)*100)), "", IF(AND(NOT(ISERROR((T57/$I57)*100)),((T57/$I57)*100) &lt;&gt; 0), (T57/$I57)*100, ""))</f>
        <v/>
      </c>
      <c r="V57" s="90"/>
      <c r="W57" s="80" t="str">
        <f t="shared" si="5"/>
        <v/>
      </c>
      <c r="X57" s="79"/>
      <c r="Y57" s="80" t="str">
        <f t="shared" si="26"/>
        <v/>
      </c>
      <c r="Z57" s="79"/>
      <c r="AA57" s="80" t="str">
        <f t="shared" si="27"/>
        <v/>
      </c>
      <c r="AB57" s="79"/>
      <c r="AC57" s="80" t="str">
        <f t="shared" si="28"/>
        <v/>
      </c>
      <c r="AD57" s="79"/>
      <c r="AE57" s="80" t="str">
        <f t="shared" si="29"/>
        <v/>
      </c>
      <c r="AF57" s="1" t="s">
        <v>233</v>
      </c>
      <c r="AG57" s="1"/>
      <c r="AH57" s="1"/>
      <c r="AI57" s="1"/>
      <c r="AJ57" s="1"/>
      <c r="AK57" s="1"/>
      <c r="AL57" s="1"/>
      <c r="AM57" s="1"/>
      <c r="AN57" s="1"/>
      <c r="AO57" s="1"/>
      <c r="AP57" s="1"/>
      <c r="AQ57" s="1"/>
      <c r="AR57" s="1"/>
      <c r="AS57" s="1"/>
      <c r="AT57" s="1"/>
      <c r="AU57" s="1"/>
      <c r="AV57" s="1"/>
      <c r="AW57" s="1"/>
      <c r="AX57" s="1"/>
      <c r="AY57" s="1"/>
      <c r="AZ57" s="1"/>
      <c r="BA57" s="1"/>
    </row>
    <row r="58" spans="1:53" ht="20" customHeight="1" x14ac:dyDescent="0.2">
      <c r="A58" s="178"/>
      <c r="B58" s="71"/>
      <c r="C58" s="72"/>
      <c r="D58" s="73"/>
      <c r="E58" s="74" t="s">
        <v>234</v>
      </c>
      <c r="F58" s="74" t="s">
        <v>235</v>
      </c>
      <c r="G58" s="73">
        <v>2008</v>
      </c>
      <c r="H58" s="75"/>
      <c r="I58" s="87"/>
      <c r="J58" s="88"/>
      <c r="K58" s="89" t="s">
        <v>236</v>
      </c>
      <c r="L58" s="79"/>
      <c r="M58" s="80" t="str">
        <f t="shared" si="0"/>
        <v/>
      </c>
      <c r="N58" s="79"/>
      <c r="O58" s="80" t="str">
        <f t="shared" si="1"/>
        <v/>
      </c>
      <c r="P58" s="79"/>
      <c r="Q58" s="80" t="str">
        <f t="shared" si="2"/>
        <v/>
      </c>
      <c r="R58" s="79"/>
      <c r="S58" s="80" t="str">
        <f t="shared" si="3"/>
        <v/>
      </c>
      <c r="T58" s="79">
        <v>2</v>
      </c>
      <c r="U58" s="80" t="str">
        <f t="shared" si="30"/>
        <v/>
      </c>
      <c r="V58" s="90"/>
      <c r="W58" s="80" t="str">
        <f t="shared" si="5"/>
        <v/>
      </c>
      <c r="X58" s="79"/>
      <c r="Y58" s="80" t="str">
        <f t="shared" si="26"/>
        <v/>
      </c>
      <c r="Z58" s="79"/>
      <c r="AA58" s="80" t="str">
        <f t="shared" si="27"/>
        <v/>
      </c>
      <c r="AB58" s="79"/>
      <c r="AC58" s="80" t="str">
        <f t="shared" si="28"/>
        <v/>
      </c>
      <c r="AD58" s="79"/>
      <c r="AE58" s="80" t="str">
        <f t="shared" si="29"/>
        <v/>
      </c>
      <c r="AF58" s="1"/>
      <c r="AG58" s="1"/>
      <c r="AH58" s="1"/>
      <c r="AI58" s="1"/>
      <c r="AJ58" s="1"/>
      <c r="AK58" s="1"/>
      <c r="AL58" s="1"/>
      <c r="AM58" s="1"/>
      <c r="AN58" s="1"/>
      <c r="AO58" s="1"/>
      <c r="AP58" s="1"/>
      <c r="AQ58" s="1"/>
      <c r="AR58" s="1"/>
      <c r="AS58" s="1"/>
      <c r="AT58" s="1"/>
      <c r="AU58" s="1"/>
      <c r="AV58" s="1"/>
      <c r="AW58" s="1"/>
      <c r="AX58" s="1"/>
      <c r="AY58" s="1"/>
      <c r="AZ58" s="1"/>
      <c r="BA58" s="1"/>
    </row>
    <row r="59" spans="1:53" ht="20" customHeight="1" x14ac:dyDescent="0.2">
      <c r="A59" s="178"/>
      <c r="B59" s="71"/>
      <c r="C59" s="85"/>
      <c r="D59" s="73" t="s">
        <v>38</v>
      </c>
      <c r="E59" s="74" t="s">
        <v>237</v>
      </c>
      <c r="F59" s="74" t="s">
        <v>238</v>
      </c>
      <c r="G59" s="73">
        <v>2013</v>
      </c>
      <c r="H59" s="75"/>
      <c r="I59" s="87">
        <v>23</v>
      </c>
      <c r="J59" s="88"/>
      <c r="K59" s="89"/>
      <c r="L59" s="79"/>
      <c r="M59" s="80" t="str">
        <f t="shared" si="0"/>
        <v/>
      </c>
      <c r="N59" s="79"/>
      <c r="O59" s="80" t="str">
        <f t="shared" si="1"/>
        <v/>
      </c>
      <c r="P59" s="79"/>
      <c r="Q59" s="80" t="str">
        <f t="shared" si="2"/>
        <v/>
      </c>
      <c r="R59" s="79"/>
      <c r="S59" s="80" t="str">
        <f t="shared" si="3"/>
        <v/>
      </c>
      <c r="T59" s="79"/>
      <c r="U59" s="80" t="str">
        <f t="shared" si="30"/>
        <v/>
      </c>
      <c r="V59" s="90"/>
      <c r="W59" s="80" t="str">
        <f t="shared" si="5"/>
        <v/>
      </c>
      <c r="X59" s="79"/>
      <c r="Y59" s="80" t="str">
        <f>IF((ISERROR((X59/$I59)*100)), "", IF(AND(NOT(ISERROR((X59/$I59)*100)),((X59/$I59)*100) &lt;&gt; 0), (X59/$I59)*100, ""))</f>
        <v/>
      </c>
      <c r="Z59" s="79"/>
      <c r="AA59" s="80" t="str">
        <f>IF((ISERROR((Z59/$I59)*100)), "", IF(AND(NOT(ISERROR((Z59/$I59)*100)),((Z59/$I59)*100) &lt;&gt; 0), (Z59/$I59)*100, ""))</f>
        <v/>
      </c>
      <c r="AB59" s="79"/>
      <c r="AC59" s="80" t="str">
        <f>IF((ISERROR((AB59/$I59)*100)), "", IF(AND(NOT(ISERROR((AB59/$I59)*100)),((AB59/$I59)*100) &lt;&gt; 0), (AB59/$I59)*100, ""))</f>
        <v/>
      </c>
      <c r="AD59" s="79"/>
      <c r="AE59" s="80" t="str">
        <f>IF((ISERROR((AD59/$I59)*100)), "", IF(AND(NOT(ISERROR((AD59/$I59)*100)),((AD59/$I59)*100) &lt;&gt; 0), (AD59/$I59)*100, ""))</f>
        <v/>
      </c>
      <c r="AF59" s="1" t="s">
        <v>239</v>
      </c>
      <c r="AG59" s="1"/>
      <c r="AH59" s="1"/>
      <c r="AI59" s="1"/>
      <c r="AJ59" s="1"/>
      <c r="AK59" s="1"/>
      <c r="AL59" s="1"/>
      <c r="AM59" s="1"/>
      <c r="AN59" s="1"/>
      <c r="AO59" s="1"/>
      <c r="AP59" s="1"/>
      <c r="AQ59" s="1"/>
      <c r="AR59" s="1"/>
      <c r="AS59" s="1"/>
      <c r="AT59" s="1"/>
      <c r="AU59" s="1"/>
      <c r="AV59" s="1"/>
      <c r="AW59" s="1"/>
      <c r="AX59" s="1"/>
      <c r="AY59" s="1"/>
      <c r="AZ59" s="1"/>
      <c r="BA59" s="1"/>
    </row>
    <row r="60" spans="1:53" ht="20" customHeight="1" x14ac:dyDescent="0.2">
      <c r="A60" s="184"/>
      <c r="B60" s="84"/>
      <c r="C60" s="85"/>
      <c r="D60" s="73" t="s">
        <v>38</v>
      </c>
      <c r="E60" s="74" t="s">
        <v>240</v>
      </c>
      <c r="F60" s="74" t="s">
        <v>241</v>
      </c>
      <c r="G60" s="73">
        <v>2005</v>
      </c>
      <c r="H60" s="75"/>
      <c r="I60" s="181">
        <v>8</v>
      </c>
      <c r="J60" s="182" t="s">
        <v>242</v>
      </c>
      <c r="K60" s="183"/>
      <c r="L60" s="79"/>
      <c r="M60" s="80"/>
      <c r="N60" s="79"/>
      <c r="O60" s="80"/>
      <c r="P60" s="79"/>
      <c r="Q60" s="80"/>
      <c r="R60" s="79"/>
      <c r="S60" s="80"/>
      <c r="T60" s="79"/>
      <c r="U60" s="80"/>
      <c r="V60" s="90"/>
      <c r="W60" s="80"/>
      <c r="X60" s="79"/>
      <c r="Y60" s="80"/>
      <c r="Z60" s="79"/>
      <c r="AA60" s="80"/>
      <c r="AB60" s="79"/>
      <c r="AC60" s="80"/>
      <c r="AD60" s="79"/>
      <c r="AE60" s="80"/>
      <c r="AF60" s="1"/>
      <c r="AG60" s="1"/>
      <c r="AH60" s="1"/>
      <c r="AI60" s="1"/>
      <c r="AJ60" s="1"/>
      <c r="AK60" s="1"/>
      <c r="AL60" s="1"/>
      <c r="AM60" s="1"/>
      <c r="AN60" s="1"/>
      <c r="AO60" s="1"/>
      <c r="AP60" s="1"/>
      <c r="AQ60" s="1"/>
      <c r="AR60" s="1"/>
      <c r="AS60" s="1"/>
      <c r="AT60" s="1"/>
      <c r="AU60" s="1"/>
      <c r="AV60" s="1"/>
      <c r="AW60" s="1"/>
      <c r="AX60" s="1"/>
      <c r="AY60" s="1"/>
      <c r="AZ60" s="1"/>
      <c r="BA60" s="1"/>
    </row>
    <row r="61" spans="1:53" ht="20" customHeight="1" x14ac:dyDescent="0.2">
      <c r="A61" s="178"/>
      <c r="B61" s="84"/>
      <c r="C61" s="73"/>
      <c r="D61" s="92" t="s">
        <v>38</v>
      </c>
      <c r="E61" s="93" t="s">
        <v>243</v>
      </c>
      <c r="F61" s="93" t="s">
        <v>244</v>
      </c>
      <c r="G61" s="92">
        <v>2014</v>
      </c>
      <c r="H61" s="94">
        <v>23</v>
      </c>
      <c r="I61" s="87">
        <v>28</v>
      </c>
      <c r="J61" s="88" t="s">
        <v>72</v>
      </c>
      <c r="K61" s="89" t="s">
        <v>143</v>
      </c>
      <c r="L61" s="79"/>
      <c r="M61" s="80" t="str">
        <f t="shared" si="0"/>
        <v/>
      </c>
      <c r="N61" s="79"/>
      <c r="O61" s="80" t="str">
        <f t="shared" si="1"/>
        <v/>
      </c>
      <c r="P61" s="79"/>
      <c r="Q61" s="80" t="str">
        <f t="shared" si="2"/>
        <v/>
      </c>
      <c r="R61" s="79"/>
      <c r="S61" s="80" t="str">
        <f t="shared" si="3"/>
        <v/>
      </c>
      <c r="T61" s="79"/>
      <c r="U61" s="80" t="str">
        <f t="shared" si="30"/>
        <v/>
      </c>
      <c r="V61" s="90"/>
      <c r="W61" s="80" t="str">
        <f t="shared" si="5"/>
        <v/>
      </c>
      <c r="X61" s="79"/>
      <c r="Y61" s="80" t="str">
        <f>IF((ISERROR((X61/$I61)*100)), "", IF(AND(NOT(ISERROR((X61/$I61)*100)),((X61/$I61)*100) &lt;&gt; 0), (X61/$I61)*100, ""))</f>
        <v/>
      </c>
      <c r="Z61" s="79"/>
      <c r="AA61" s="80" t="str">
        <f>IF((ISERROR((Z61/$I61)*100)), "", IF(AND(NOT(ISERROR((Z61/$I61)*100)),((Z61/$I61)*100) &lt;&gt; 0), (Z61/$I61)*100, ""))</f>
        <v/>
      </c>
      <c r="AB61" s="79"/>
      <c r="AC61" s="80" t="str">
        <f>IF((ISERROR((AB61/$I61)*100)), "", IF(AND(NOT(ISERROR((AB61/$I61)*100)),((AB61/$I61)*100) &lt;&gt; 0), (AB61/$I61)*100, ""))</f>
        <v/>
      </c>
      <c r="AD61" s="79"/>
      <c r="AE61" s="80" t="str">
        <f>IF((ISERROR((AD61/$I61)*100)), "", IF(AND(NOT(ISERROR((AD61/$I61)*100)),((AD61/$I61)*100) &lt;&gt; 0), (AD61/$I61)*100, ""))</f>
        <v/>
      </c>
      <c r="AF61" s="1" t="s">
        <v>245</v>
      </c>
      <c r="AG61" s="1"/>
      <c r="AH61" s="1"/>
      <c r="AI61" s="1"/>
      <c r="AJ61" s="1"/>
      <c r="AK61" s="1"/>
      <c r="AL61" s="1"/>
      <c r="AM61" s="1"/>
      <c r="AN61" s="1"/>
      <c r="AO61" s="1"/>
      <c r="AP61" s="1"/>
      <c r="AQ61" s="1"/>
      <c r="AR61" s="1"/>
      <c r="AS61" s="1"/>
      <c r="AT61" s="1"/>
      <c r="AU61" s="1"/>
      <c r="AV61" s="1"/>
      <c r="AW61" s="1"/>
      <c r="AX61" s="1"/>
      <c r="AY61" s="1"/>
      <c r="AZ61" s="1"/>
      <c r="BA61" s="1"/>
    </row>
    <row r="62" spans="1:53" ht="20" customHeight="1" x14ac:dyDescent="0.2">
      <c r="A62" s="178"/>
      <c r="B62" s="71"/>
      <c r="C62" s="72"/>
      <c r="D62" s="73" t="s">
        <v>38</v>
      </c>
      <c r="E62" s="74" t="s">
        <v>246</v>
      </c>
      <c r="F62" s="74" t="s">
        <v>247</v>
      </c>
      <c r="G62" s="73">
        <v>2014</v>
      </c>
      <c r="H62" s="75"/>
      <c r="I62" s="87">
        <v>28</v>
      </c>
      <c r="J62" s="88" t="s">
        <v>72</v>
      </c>
      <c r="K62" s="89" t="s">
        <v>143</v>
      </c>
      <c r="L62" s="79"/>
      <c r="M62" s="80" t="str">
        <f t="shared" si="0"/>
        <v/>
      </c>
      <c r="N62" s="79"/>
      <c r="O62" s="80" t="str">
        <f t="shared" si="1"/>
        <v/>
      </c>
      <c r="P62" s="79"/>
      <c r="Q62" s="80" t="str">
        <f t="shared" si="2"/>
        <v/>
      </c>
      <c r="R62" s="79"/>
      <c r="S62" s="80" t="str">
        <f t="shared" si="3"/>
        <v/>
      </c>
      <c r="T62" s="79"/>
      <c r="U62" s="80" t="str">
        <f t="shared" si="30"/>
        <v/>
      </c>
      <c r="V62" s="90">
        <v>3</v>
      </c>
      <c r="W62" s="80">
        <f t="shared" si="5"/>
        <v>10.714285714285714</v>
      </c>
      <c r="X62" s="79"/>
      <c r="Y62" s="80" t="str">
        <f>IF((ISERROR((X62/$I62)*100)), "", IF(AND(NOT(ISERROR((X62/$I62)*100)),((X62/$I62)*100) &lt;&gt; 0), (X62/$I62)*100, ""))</f>
        <v/>
      </c>
      <c r="Z62" s="79"/>
      <c r="AA62" s="80" t="str">
        <f>IF((ISERROR((Z62/$I62)*100)), "", IF(AND(NOT(ISERROR((Z62/$I62)*100)),((Z62/$I62)*100) &lt;&gt; 0), (Z62/$I62)*100, ""))</f>
        <v/>
      </c>
      <c r="AB62" s="79"/>
      <c r="AC62" s="80" t="str">
        <f>IF((ISERROR((AB62/$I62)*100)), "", IF(AND(NOT(ISERROR((AB62/$I62)*100)),((AB62/$I62)*100) &lt;&gt; 0), (AB62/$I62)*100, ""))</f>
        <v/>
      </c>
      <c r="AD62" s="79"/>
      <c r="AE62" s="80" t="str">
        <f>IF((ISERROR((AD62/$I62)*100)), "", IF(AND(NOT(ISERROR((AD62/$I62)*100)),((AD62/$I62)*100) &lt;&gt; 0), (AD62/$I62)*100, ""))</f>
        <v/>
      </c>
      <c r="AF62" s="1" t="s">
        <v>248</v>
      </c>
      <c r="AG62" s="1"/>
      <c r="AH62" s="1"/>
      <c r="AI62" s="1"/>
      <c r="AJ62" s="1"/>
      <c r="AK62" s="1"/>
      <c r="AL62" s="1"/>
      <c r="AM62" s="1"/>
      <c r="AN62" s="1"/>
      <c r="AO62" s="1"/>
      <c r="AP62" s="1"/>
      <c r="AQ62" s="1"/>
      <c r="AR62" s="1"/>
      <c r="AS62" s="1"/>
      <c r="AT62" s="1"/>
      <c r="AU62" s="1"/>
      <c r="AV62" s="1"/>
      <c r="AW62" s="1"/>
      <c r="AX62" s="1"/>
      <c r="AY62" s="1"/>
      <c r="AZ62" s="1"/>
      <c r="BA62" s="1"/>
    </row>
    <row r="63" spans="1:53" ht="20" customHeight="1" x14ac:dyDescent="0.2">
      <c r="A63" s="178"/>
      <c r="B63" s="71"/>
      <c r="C63" s="72"/>
      <c r="D63" s="73" t="s">
        <v>256</v>
      </c>
      <c r="E63" s="74" t="s">
        <v>257</v>
      </c>
      <c r="F63" s="74" t="s">
        <v>258</v>
      </c>
      <c r="G63" s="73">
        <v>2009</v>
      </c>
      <c r="H63" s="75">
        <v>134</v>
      </c>
      <c r="I63" s="87">
        <v>94</v>
      </c>
      <c r="J63" s="88" t="s">
        <v>259</v>
      </c>
      <c r="K63" s="89" t="s">
        <v>260</v>
      </c>
      <c r="L63" s="79">
        <v>3</v>
      </c>
      <c r="M63" s="80">
        <f t="shared" si="0"/>
        <v>3.1914893617021276</v>
      </c>
      <c r="N63" s="79"/>
      <c r="O63" s="80" t="str">
        <f t="shared" si="1"/>
        <v/>
      </c>
      <c r="P63" s="79"/>
      <c r="Q63" s="80" t="str">
        <f t="shared" si="2"/>
        <v/>
      </c>
      <c r="R63" s="79"/>
      <c r="S63" s="80" t="str">
        <f t="shared" si="3"/>
        <v/>
      </c>
      <c r="T63" s="79">
        <v>2</v>
      </c>
      <c r="U63" s="80">
        <f t="shared" si="30"/>
        <v>2.1276595744680851</v>
      </c>
      <c r="V63" s="90">
        <v>8</v>
      </c>
      <c r="W63" s="80">
        <f t="shared" si="5"/>
        <v>8.5106382978723403</v>
      </c>
      <c r="X63" s="79">
        <v>1</v>
      </c>
      <c r="Y63" s="80">
        <f t="shared" ref="Y63:Y73" si="31">IF((ISERROR((X63/$I63)*100)), "", IF(AND(NOT(ISERROR((X63/$I63)*100)),((X63/$I63)*100) &lt;&gt; 0), (X63/$I63)*100, ""))</f>
        <v>1.0638297872340425</v>
      </c>
      <c r="Z63" s="79"/>
      <c r="AA63" s="80" t="str">
        <f t="shared" ref="AA63:AA73" si="32">IF((ISERROR((Z63/$I63)*100)), "", IF(AND(NOT(ISERROR((Z63/$I63)*100)),((Z63/$I63)*100) &lt;&gt; 0), (Z63/$I63)*100, ""))</f>
        <v/>
      </c>
      <c r="AB63" s="79"/>
      <c r="AC63" s="80" t="str">
        <f t="shared" ref="AC63:AC73" si="33">IF((ISERROR((AB63/$I63)*100)), "", IF(AND(NOT(ISERROR((AB63/$I63)*100)),((AB63/$I63)*100) &lt;&gt; 0), (AB63/$I63)*100, ""))</f>
        <v/>
      </c>
      <c r="AD63" s="79"/>
      <c r="AE63" s="80" t="str">
        <f t="shared" ref="AE63:AE73" si="34">IF((ISERROR((AD63/$I63)*100)), "", IF(AND(NOT(ISERROR((AD63/$I63)*100)),((AD63/$I63)*100) &lt;&gt; 0), (AD63/$I63)*100, ""))</f>
        <v/>
      </c>
      <c r="AF63" s="1" t="s">
        <v>261</v>
      </c>
      <c r="AG63" s="1"/>
      <c r="AH63" s="1"/>
      <c r="AI63" s="1"/>
      <c r="AJ63" s="1"/>
      <c r="AK63" s="1"/>
      <c r="AL63" s="1"/>
      <c r="AM63" s="1"/>
      <c r="AN63" s="1"/>
      <c r="AO63" s="1"/>
      <c r="AP63" s="1"/>
      <c r="AQ63" s="1"/>
      <c r="AR63" s="1"/>
      <c r="AS63" s="1"/>
      <c r="AT63" s="1"/>
      <c r="AU63" s="1"/>
      <c r="AV63" s="1"/>
      <c r="AW63" s="1"/>
      <c r="AX63" s="1"/>
      <c r="AY63" s="1"/>
      <c r="AZ63" s="1"/>
      <c r="BA63" s="1"/>
    </row>
    <row r="64" spans="1:53" ht="20" customHeight="1" x14ac:dyDescent="0.2">
      <c r="A64" s="178"/>
      <c r="B64" s="71"/>
      <c r="C64" s="85"/>
      <c r="D64" s="73" t="s">
        <v>38</v>
      </c>
      <c r="E64" s="74" t="s">
        <v>262</v>
      </c>
      <c r="F64" s="74" t="s">
        <v>263</v>
      </c>
      <c r="G64" s="73">
        <v>2015</v>
      </c>
      <c r="H64" s="75"/>
      <c r="I64" s="87">
        <v>10</v>
      </c>
      <c r="J64" s="88" t="s">
        <v>176</v>
      </c>
      <c r="K64" s="89" t="s">
        <v>264</v>
      </c>
      <c r="L64" s="79"/>
      <c r="M64" s="80" t="str">
        <f t="shared" si="0"/>
        <v/>
      </c>
      <c r="N64" s="79"/>
      <c r="O64" s="80" t="str">
        <f t="shared" si="1"/>
        <v/>
      </c>
      <c r="P64" s="79"/>
      <c r="Q64" s="80" t="str">
        <f t="shared" si="2"/>
        <v/>
      </c>
      <c r="R64" s="79"/>
      <c r="S64" s="80" t="str">
        <f t="shared" si="3"/>
        <v/>
      </c>
      <c r="T64" s="79"/>
      <c r="U64" s="80" t="str">
        <f t="shared" si="30"/>
        <v/>
      </c>
      <c r="V64" s="90"/>
      <c r="W64" s="80" t="str">
        <f t="shared" si="5"/>
        <v/>
      </c>
      <c r="X64" s="79"/>
      <c r="Y64" s="80" t="str">
        <f>IF((ISERROR((X64/$I64)*100)), "", IF(AND(NOT(ISERROR((X64/$I64)*100)),((X64/$I64)*100) &lt;&gt; 0), (X64/$I64)*100, ""))</f>
        <v/>
      </c>
      <c r="Z64" s="79"/>
      <c r="AA64" s="80" t="str">
        <f>IF((ISERROR((Z64/$I64)*100)), "", IF(AND(NOT(ISERROR((Z64/$I64)*100)),((Z64/$I64)*100) &lt;&gt; 0), (Z64/$I64)*100, ""))</f>
        <v/>
      </c>
      <c r="AB64" s="79"/>
      <c r="AC64" s="80" t="str">
        <f>IF((ISERROR((AB64/$I64)*100)), "", IF(AND(NOT(ISERROR((AB64/$I64)*100)),((AB64/$I64)*100) &lt;&gt; 0), (AB64/$I64)*100, ""))</f>
        <v/>
      </c>
      <c r="AD64" s="79"/>
      <c r="AE64" s="80" t="str">
        <f>IF((ISERROR((AD64/$I64)*100)), "", IF(AND(NOT(ISERROR((AD64/$I64)*100)),((AD64/$I64)*100) &lt;&gt; 0), (AD64/$I64)*100, ""))</f>
        <v/>
      </c>
      <c r="AF64" s="1"/>
      <c r="AG64" s="1"/>
      <c r="AH64" s="1"/>
      <c r="AI64" s="1"/>
      <c r="AJ64" s="1"/>
      <c r="AK64" s="1"/>
      <c r="AL64" s="1"/>
      <c r="AM64" s="1"/>
      <c r="AN64" s="1"/>
      <c r="AO64" s="1"/>
      <c r="AP64" s="1"/>
      <c r="AQ64" s="1"/>
      <c r="AR64" s="1"/>
      <c r="AS64" s="1"/>
      <c r="AT64" s="1"/>
      <c r="AU64" s="1"/>
      <c r="AV64" s="1"/>
      <c r="AW64" s="1"/>
      <c r="AX64" s="1"/>
      <c r="AY64" s="1"/>
      <c r="AZ64" s="1"/>
      <c r="BA64" s="1"/>
    </row>
    <row r="65" spans="1:53" ht="20" customHeight="1" x14ac:dyDescent="0.2">
      <c r="A65" s="178"/>
      <c r="B65" s="71"/>
      <c r="C65" s="72"/>
      <c r="D65" s="73" t="s">
        <v>38</v>
      </c>
      <c r="E65" s="74" t="s">
        <v>265</v>
      </c>
      <c r="F65" s="74" t="s">
        <v>266</v>
      </c>
      <c r="G65" s="73">
        <v>2015</v>
      </c>
      <c r="H65" s="75">
        <v>10</v>
      </c>
      <c r="I65" s="87">
        <v>11</v>
      </c>
      <c r="J65" s="88" t="s">
        <v>267</v>
      </c>
      <c r="K65" s="89" t="s">
        <v>63</v>
      </c>
      <c r="L65" s="79"/>
      <c r="M65" s="80" t="str">
        <f t="shared" si="0"/>
        <v/>
      </c>
      <c r="N65" s="79"/>
      <c r="O65" s="80" t="str">
        <f t="shared" si="1"/>
        <v/>
      </c>
      <c r="P65" s="79"/>
      <c r="Q65" s="80" t="str">
        <f t="shared" si="2"/>
        <v/>
      </c>
      <c r="R65" s="79"/>
      <c r="S65" s="80" t="str">
        <f t="shared" si="3"/>
        <v/>
      </c>
      <c r="T65" s="79"/>
      <c r="U65" s="80" t="str">
        <f t="shared" si="30"/>
        <v/>
      </c>
      <c r="V65" s="90"/>
      <c r="W65" s="80" t="str">
        <f t="shared" si="5"/>
        <v/>
      </c>
      <c r="X65" s="79"/>
      <c r="Y65" s="80" t="str">
        <f>IF((ISERROR((X65/$I65)*100)), "", IF(AND(NOT(ISERROR((X65/$I65)*100)),((X65/$I65)*100) &lt;&gt; 0), (X65/$I65)*100, ""))</f>
        <v/>
      </c>
      <c r="Z65" s="79"/>
      <c r="AA65" s="80" t="str">
        <f>IF((ISERROR((Z65/$I65)*100)), "", IF(AND(NOT(ISERROR((Z65/$I65)*100)),((Z65/$I65)*100) &lt;&gt; 0), (Z65/$I65)*100, ""))</f>
        <v/>
      </c>
      <c r="AB65" s="79"/>
      <c r="AC65" s="80" t="str">
        <f>IF((ISERROR((AB65/$I65)*100)), "", IF(AND(NOT(ISERROR((AB65/$I65)*100)),((AB65/$I65)*100) &lt;&gt; 0), (AB65/$I65)*100, ""))</f>
        <v/>
      </c>
      <c r="AD65" s="79"/>
      <c r="AE65" s="80" t="str">
        <f>IF((ISERROR((AD65/$I65)*100)), "", IF(AND(NOT(ISERROR((AD65/$I65)*100)),((AD65/$I65)*100) &lt;&gt; 0), (AD65/$I65)*100, ""))</f>
        <v/>
      </c>
      <c r="AF65" s="1" t="s">
        <v>268</v>
      </c>
      <c r="AG65" s="1"/>
      <c r="AH65" s="1"/>
      <c r="AI65" s="1"/>
      <c r="AJ65" s="1"/>
      <c r="AK65" s="1"/>
      <c r="AL65" s="1"/>
      <c r="AM65" s="1"/>
      <c r="AN65" s="1"/>
      <c r="AO65" s="1"/>
      <c r="AP65" s="1"/>
      <c r="AQ65" s="1"/>
      <c r="AR65" s="1"/>
      <c r="AS65" s="1"/>
      <c r="AT65" s="1"/>
      <c r="AU65" s="1"/>
      <c r="AV65" s="1"/>
      <c r="AW65" s="1"/>
      <c r="AX65" s="1"/>
      <c r="AY65" s="1"/>
      <c r="AZ65" s="1"/>
      <c r="BA65" s="1"/>
    </row>
    <row r="66" spans="1:53" ht="20" customHeight="1" x14ac:dyDescent="0.2">
      <c r="A66" s="178"/>
      <c r="B66" s="71"/>
      <c r="C66" s="72"/>
      <c r="D66" s="73" t="s">
        <v>38</v>
      </c>
      <c r="E66" s="74" t="s">
        <v>269</v>
      </c>
      <c r="F66" s="74" t="s">
        <v>270</v>
      </c>
      <c r="G66" s="73">
        <v>1998</v>
      </c>
      <c r="H66" s="75"/>
      <c r="I66" s="87">
        <v>22</v>
      </c>
      <c r="J66" s="88" t="s">
        <v>72</v>
      </c>
      <c r="K66" s="89" t="s">
        <v>220</v>
      </c>
      <c r="L66" s="79"/>
      <c r="M66" s="80"/>
      <c r="N66" s="79"/>
      <c r="O66" s="80"/>
      <c r="P66" s="79"/>
      <c r="Q66" s="80"/>
      <c r="R66" s="79"/>
      <c r="S66" s="80"/>
      <c r="T66" s="79">
        <v>1</v>
      </c>
      <c r="U66" s="80">
        <f t="shared" si="30"/>
        <v>4.5454545454545459</v>
      </c>
      <c r="V66" s="90"/>
      <c r="W66" s="80"/>
      <c r="X66" s="79"/>
      <c r="Y66" s="80"/>
      <c r="Z66" s="79"/>
      <c r="AA66" s="80"/>
      <c r="AB66" s="79"/>
      <c r="AC66" s="80"/>
      <c r="AD66" s="79"/>
      <c r="AE66" s="80"/>
      <c r="AF66" s="1"/>
      <c r="AG66" s="1"/>
      <c r="AH66" s="1"/>
      <c r="AI66" s="1"/>
      <c r="AJ66" s="1"/>
      <c r="AK66" s="1"/>
      <c r="AL66" s="1"/>
      <c r="AM66" s="1"/>
      <c r="AN66" s="1"/>
      <c r="AO66" s="1"/>
      <c r="AP66" s="1"/>
      <c r="AQ66" s="1"/>
      <c r="AR66" s="1"/>
      <c r="AS66" s="1"/>
      <c r="AT66" s="1"/>
      <c r="AU66" s="1"/>
      <c r="AV66" s="1"/>
      <c r="AW66" s="1"/>
      <c r="AX66" s="1"/>
      <c r="AY66" s="1"/>
      <c r="AZ66" s="1"/>
      <c r="BA66" s="1"/>
    </row>
    <row r="67" spans="1:53" ht="20" customHeight="1" x14ac:dyDescent="0.2">
      <c r="A67" s="178"/>
      <c r="B67" s="84"/>
      <c r="C67" s="85"/>
      <c r="D67" s="73" t="s">
        <v>38</v>
      </c>
      <c r="E67" s="74" t="s">
        <v>271</v>
      </c>
      <c r="F67" s="74" t="s">
        <v>272</v>
      </c>
      <c r="G67" s="73">
        <v>1994</v>
      </c>
      <c r="H67" s="75">
        <v>292</v>
      </c>
      <c r="I67" s="87">
        <v>15</v>
      </c>
      <c r="J67" s="88" t="s">
        <v>273</v>
      </c>
      <c r="K67" s="89"/>
      <c r="L67" s="79"/>
      <c r="M67" s="80" t="str">
        <f t="shared" si="0"/>
        <v/>
      </c>
      <c r="N67" s="79"/>
      <c r="O67" s="80" t="str">
        <f t="shared" si="1"/>
        <v/>
      </c>
      <c r="P67" s="79"/>
      <c r="Q67" s="80" t="str">
        <f t="shared" si="2"/>
        <v/>
      </c>
      <c r="R67" s="79"/>
      <c r="S67" s="80" t="str">
        <f t="shared" si="3"/>
        <v/>
      </c>
      <c r="T67" s="79"/>
      <c r="U67" s="80" t="str">
        <f t="shared" si="30"/>
        <v/>
      </c>
      <c r="V67" s="90"/>
      <c r="W67" s="80" t="str">
        <f t="shared" si="5"/>
        <v/>
      </c>
      <c r="X67" s="79"/>
      <c r="Y67" s="80" t="str">
        <f t="shared" si="31"/>
        <v/>
      </c>
      <c r="Z67" s="79"/>
      <c r="AA67" s="80" t="str">
        <f t="shared" si="32"/>
        <v/>
      </c>
      <c r="AB67" s="79"/>
      <c r="AC67" s="80" t="str">
        <f t="shared" si="33"/>
        <v/>
      </c>
      <c r="AD67" s="79"/>
      <c r="AE67" s="80" t="str">
        <f t="shared" si="34"/>
        <v/>
      </c>
      <c r="AF67" s="1" t="s">
        <v>274</v>
      </c>
      <c r="AG67" s="1"/>
      <c r="AH67" s="1"/>
      <c r="AI67" s="1"/>
      <c r="AJ67" s="1"/>
      <c r="AK67" s="1"/>
      <c r="AL67" s="1"/>
      <c r="AM67" s="1"/>
      <c r="AN67" s="1"/>
      <c r="AO67" s="1"/>
      <c r="AP67" s="1"/>
      <c r="AQ67" s="1"/>
      <c r="AR67" s="1"/>
      <c r="AS67" s="1"/>
      <c r="AT67" s="1"/>
      <c r="AU67" s="1"/>
      <c r="AV67" s="1"/>
      <c r="AW67" s="1"/>
      <c r="AX67" s="1"/>
      <c r="AY67" s="1"/>
      <c r="AZ67" s="1"/>
      <c r="BA67" s="1"/>
    </row>
    <row r="68" spans="1:53" ht="20" customHeight="1" x14ac:dyDescent="0.2">
      <c r="A68" s="178"/>
      <c r="B68" s="71"/>
      <c r="C68" s="72"/>
      <c r="D68" s="73" t="s">
        <v>38</v>
      </c>
      <c r="E68" s="74" t="s">
        <v>275</v>
      </c>
      <c r="F68" s="74" t="s">
        <v>276</v>
      </c>
      <c r="G68" s="73">
        <v>2000</v>
      </c>
      <c r="H68" s="75">
        <v>146</v>
      </c>
      <c r="I68" s="87">
        <v>42</v>
      </c>
      <c r="J68" s="88" t="s">
        <v>277</v>
      </c>
      <c r="K68" s="89"/>
      <c r="L68" s="79"/>
      <c r="M68" s="80" t="str">
        <f t="shared" si="0"/>
        <v/>
      </c>
      <c r="N68" s="79"/>
      <c r="O68" s="80" t="str">
        <f t="shared" si="1"/>
        <v/>
      </c>
      <c r="P68" s="79"/>
      <c r="Q68" s="80" t="str">
        <f t="shared" si="2"/>
        <v/>
      </c>
      <c r="R68" s="79"/>
      <c r="S68" s="80" t="str">
        <f t="shared" si="3"/>
        <v/>
      </c>
      <c r="T68" s="79">
        <v>1</v>
      </c>
      <c r="U68" s="80">
        <f t="shared" si="30"/>
        <v>2.3809523809523809</v>
      </c>
      <c r="V68" s="90"/>
      <c r="W68" s="80" t="str">
        <f t="shared" si="5"/>
        <v/>
      </c>
      <c r="X68" s="79"/>
      <c r="Y68" s="80" t="str">
        <f t="shared" si="31"/>
        <v/>
      </c>
      <c r="Z68" s="79"/>
      <c r="AA68" s="80" t="str">
        <f t="shared" si="32"/>
        <v/>
      </c>
      <c r="AB68" s="79"/>
      <c r="AC68" s="80" t="str">
        <f t="shared" si="33"/>
        <v/>
      </c>
      <c r="AD68" s="79"/>
      <c r="AE68" s="80" t="str">
        <f t="shared" si="34"/>
        <v/>
      </c>
      <c r="AF68" s="1" t="s">
        <v>278</v>
      </c>
      <c r="AG68" s="1"/>
      <c r="AH68" s="1"/>
      <c r="AI68" s="1"/>
      <c r="AJ68" s="1"/>
      <c r="AK68" s="1"/>
      <c r="AL68" s="1"/>
      <c r="AM68" s="1"/>
      <c r="AN68" s="1"/>
      <c r="AO68" s="1"/>
      <c r="AP68" s="1"/>
      <c r="AQ68" s="1"/>
      <c r="AR68" s="1"/>
      <c r="AS68" s="1"/>
      <c r="AT68" s="1"/>
      <c r="AU68" s="1"/>
      <c r="AV68" s="1"/>
      <c r="AW68" s="1"/>
      <c r="AX68" s="1"/>
      <c r="AY68" s="1"/>
      <c r="AZ68" s="1"/>
      <c r="BA68" s="1"/>
    </row>
    <row r="69" spans="1:53" ht="20" customHeight="1" x14ac:dyDescent="0.2">
      <c r="A69" s="184"/>
      <c r="B69" s="84"/>
      <c r="C69" s="85"/>
      <c r="D69" s="73"/>
      <c r="E69" s="74" t="s">
        <v>279</v>
      </c>
      <c r="F69" s="74" t="s">
        <v>280</v>
      </c>
      <c r="G69" s="73">
        <v>2001</v>
      </c>
      <c r="H69" s="75"/>
      <c r="I69" s="87">
        <v>1</v>
      </c>
      <c r="J69" s="88"/>
      <c r="K69" s="89" t="s">
        <v>281</v>
      </c>
      <c r="L69" s="79"/>
      <c r="M69" s="80"/>
      <c r="N69" s="79"/>
      <c r="O69" s="80"/>
      <c r="P69" s="79"/>
      <c r="Q69" s="80"/>
      <c r="R69" s="79"/>
      <c r="S69" s="80"/>
      <c r="T69" s="79"/>
      <c r="U69" s="80"/>
      <c r="V69" s="90"/>
      <c r="W69" s="80"/>
      <c r="X69" s="79"/>
      <c r="Y69" s="80"/>
      <c r="Z69" s="79"/>
      <c r="AA69" s="80"/>
      <c r="AB69" s="79"/>
      <c r="AC69" s="80"/>
      <c r="AD69" s="79"/>
      <c r="AE69" s="80"/>
      <c r="AF69" s="1"/>
      <c r="AG69" s="1"/>
      <c r="AH69" s="1"/>
      <c r="AI69" s="1"/>
      <c r="AJ69" s="1"/>
      <c r="AK69" s="1"/>
      <c r="AL69" s="1"/>
      <c r="AM69" s="1"/>
      <c r="AN69" s="1"/>
      <c r="AO69" s="1"/>
      <c r="AP69" s="1"/>
      <c r="AQ69" s="1"/>
      <c r="AR69" s="1"/>
      <c r="AS69" s="1"/>
      <c r="AT69" s="1"/>
      <c r="AU69" s="1"/>
      <c r="AV69" s="1"/>
      <c r="AW69" s="1"/>
      <c r="AX69" s="1"/>
      <c r="AY69" s="1"/>
      <c r="AZ69" s="1"/>
      <c r="BA69" s="1"/>
    </row>
    <row r="70" spans="1:53" ht="20" customHeight="1" x14ac:dyDescent="0.2">
      <c r="A70" s="178"/>
      <c r="B70" s="84"/>
      <c r="C70" s="85"/>
      <c r="D70" s="92" t="s">
        <v>249</v>
      </c>
      <c r="E70" s="93" t="s">
        <v>282</v>
      </c>
      <c r="F70" s="93" t="s">
        <v>283</v>
      </c>
      <c r="G70" s="92">
        <v>1996</v>
      </c>
      <c r="H70" s="94">
        <v>187</v>
      </c>
      <c r="I70" s="87">
        <v>100</v>
      </c>
      <c r="J70" s="88" t="s">
        <v>284</v>
      </c>
      <c r="K70" s="89"/>
      <c r="L70" s="79"/>
      <c r="M70" s="80" t="str">
        <f t="shared" si="0"/>
        <v/>
      </c>
      <c r="N70" s="79"/>
      <c r="O70" s="80" t="str">
        <f t="shared" si="1"/>
        <v/>
      </c>
      <c r="P70" s="79"/>
      <c r="Q70" s="80" t="str">
        <f t="shared" si="2"/>
        <v/>
      </c>
      <c r="R70" s="79"/>
      <c r="S70" s="80" t="str">
        <f t="shared" si="3"/>
        <v/>
      </c>
      <c r="T70" s="79"/>
      <c r="U70" s="80" t="str">
        <f t="shared" si="30"/>
        <v/>
      </c>
      <c r="V70" s="90"/>
      <c r="W70" s="80" t="str">
        <f t="shared" si="5"/>
        <v/>
      </c>
      <c r="X70" s="79"/>
      <c r="Y70" s="80" t="str">
        <f t="shared" si="31"/>
        <v/>
      </c>
      <c r="Z70" s="79"/>
      <c r="AA70" s="80" t="str">
        <f t="shared" si="32"/>
        <v/>
      </c>
      <c r="AB70" s="79"/>
      <c r="AC70" s="80" t="str">
        <f t="shared" si="33"/>
        <v/>
      </c>
      <c r="AD70" s="79"/>
      <c r="AE70" s="80" t="str">
        <f t="shared" si="34"/>
        <v/>
      </c>
      <c r="AF70" s="1" t="s">
        <v>285</v>
      </c>
      <c r="AG70" s="1"/>
      <c r="AH70" s="1"/>
      <c r="AI70" s="1"/>
      <c r="AJ70" s="1"/>
      <c r="AK70" s="1"/>
      <c r="AL70" s="1"/>
      <c r="AM70" s="1"/>
      <c r="AN70" s="1"/>
      <c r="AO70" s="1"/>
      <c r="AP70" s="1"/>
      <c r="AQ70" s="1"/>
      <c r="AR70" s="1"/>
      <c r="AS70" s="1"/>
      <c r="AT70" s="1"/>
      <c r="AU70" s="1"/>
      <c r="AV70" s="1"/>
      <c r="AW70" s="1"/>
      <c r="AX70" s="1"/>
      <c r="AY70" s="1"/>
      <c r="AZ70" s="1"/>
      <c r="BA70" s="1"/>
    </row>
    <row r="71" spans="1:53" ht="20" customHeight="1" x14ac:dyDescent="0.2">
      <c r="A71" s="178"/>
      <c r="B71" s="84"/>
      <c r="C71" s="85"/>
      <c r="D71" s="73" t="s">
        <v>38</v>
      </c>
      <c r="E71" s="74" t="s">
        <v>286</v>
      </c>
      <c r="F71" s="74" t="s">
        <v>287</v>
      </c>
      <c r="G71" s="73">
        <v>2000</v>
      </c>
      <c r="H71" s="75">
        <v>79</v>
      </c>
      <c r="I71" s="87">
        <v>10</v>
      </c>
      <c r="J71" s="88" t="s">
        <v>180</v>
      </c>
      <c r="K71" s="89"/>
      <c r="L71" s="79"/>
      <c r="M71" s="80" t="str">
        <f t="shared" si="0"/>
        <v/>
      </c>
      <c r="N71" s="79"/>
      <c r="O71" s="80" t="str">
        <f t="shared" si="1"/>
        <v/>
      </c>
      <c r="P71" s="79"/>
      <c r="Q71" s="80" t="str">
        <f t="shared" si="2"/>
        <v/>
      </c>
      <c r="R71" s="79"/>
      <c r="S71" s="80" t="str">
        <f t="shared" si="3"/>
        <v/>
      </c>
      <c r="T71" s="79"/>
      <c r="U71" s="80" t="str">
        <f t="shared" si="30"/>
        <v/>
      </c>
      <c r="V71" s="90"/>
      <c r="W71" s="80" t="str">
        <f t="shared" si="5"/>
        <v/>
      </c>
      <c r="X71" s="79"/>
      <c r="Y71" s="80" t="str">
        <f t="shared" si="31"/>
        <v/>
      </c>
      <c r="Z71" s="79"/>
      <c r="AA71" s="80" t="str">
        <f t="shared" si="32"/>
        <v/>
      </c>
      <c r="AB71" s="79"/>
      <c r="AC71" s="80" t="str">
        <f t="shared" si="33"/>
        <v/>
      </c>
      <c r="AD71" s="79"/>
      <c r="AE71" s="80" t="str">
        <f t="shared" si="34"/>
        <v/>
      </c>
      <c r="AF71" s="1" t="s">
        <v>136</v>
      </c>
      <c r="AG71" s="1"/>
      <c r="AH71" s="1"/>
      <c r="AI71" s="1"/>
      <c r="AJ71" s="1"/>
      <c r="AK71" s="1"/>
      <c r="AL71" s="1"/>
      <c r="AM71" s="1"/>
      <c r="AN71" s="1"/>
      <c r="AO71" s="1"/>
      <c r="AP71" s="1"/>
      <c r="AQ71" s="1"/>
      <c r="AR71" s="1"/>
      <c r="AS71" s="1"/>
      <c r="AT71" s="1"/>
      <c r="AU71" s="1"/>
      <c r="AV71" s="1"/>
      <c r="AW71" s="1"/>
      <c r="AX71" s="1"/>
      <c r="AY71" s="1"/>
      <c r="AZ71" s="1"/>
      <c r="BA71" s="1"/>
    </row>
    <row r="72" spans="1:53" ht="20" customHeight="1" x14ac:dyDescent="0.2">
      <c r="A72" s="184"/>
      <c r="B72" s="71"/>
      <c r="C72" s="72"/>
      <c r="D72" s="73" t="s">
        <v>38</v>
      </c>
      <c r="E72" s="74" t="s">
        <v>288</v>
      </c>
      <c r="F72" s="74" t="s">
        <v>289</v>
      </c>
      <c r="G72" s="73">
        <v>2000</v>
      </c>
      <c r="H72" s="75"/>
      <c r="I72" s="181">
        <v>19</v>
      </c>
      <c r="J72" s="182" t="s">
        <v>176</v>
      </c>
      <c r="K72" s="183" t="s">
        <v>121</v>
      </c>
      <c r="L72" s="79"/>
      <c r="M72" s="80"/>
      <c r="N72" s="79"/>
      <c r="O72" s="80"/>
      <c r="P72" s="79"/>
      <c r="Q72" s="80"/>
      <c r="R72" s="79"/>
      <c r="S72" s="80"/>
      <c r="T72" s="79"/>
      <c r="U72" s="80"/>
      <c r="V72" s="90">
        <v>1</v>
      </c>
      <c r="W72" s="80">
        <f t="shared" si="5"/>
        <v>5.2631578947368416</v>
      </c>
      <c r="X72" s="79"/>
      <c r="Y72" s="80"/>
      <c r="Z72" s="79"/>
      <c r="AA72" s="80"/>
      <c r="AB72" s="79"/>
      <c r="AC72" s="80"/>
      <c r="AD72" s="79"/>
      <c r="AE72" s="80"/>
      <c r="AF72" s="1" t="s">
        <v>290</v>
      </c>
      <c r="AG72" s="1"/>
      <c r="AH72" s="1"/>
      <c r="AI72" s="1"/>
      <c r="AJ72" s="1"/>
      <c r="AK72" s="1"/>
      <c r="AL72" s="1"/>
      <c r="AM72" s="1"/>
      <c r="AN72" s="1"/>
      <c r="AO72" s="1"/>
      <c r="AP72" s="1"/>
      <c r="AQ72" s="1"/>
      <c r="AR72" s="1"/>
      <c r="AS72" s="1"/>
      <c r="AT72" s="1"/>
      <c r="AU72" s="1"/>
      <c r="AV72" s="1"/>
      <c r="AW72" s="1"/>
      <c r="AX72" s="1"/>
      <c r="AY72" s="1"/>
      <c r="AZ72" s="1"/>
      <c r="BA72" s="1"/>
    </row>
    <row r="73" spans="1:53" ht="20" customHeight="1" x14ac:dyDescent="0.2">
      <c r="A73" s="178"/>
      <c r="B73" s="71"/>
      <c r="C73" s="72"/>
      <c r="D73" s="73"/>
      <c r="E73" s="74" t="s">
        <v>291</v>
      </c>
      <c r="F73" s="74" t="s">
        <v>292</v>
      </c>
      <c r="G73" s="73">
        <v>2005</v>
      </c>
      <c r="H73" s="75"/>
      <c r="I73" s="87">
        <v>13</v>
      </c>
      <c r="J73" s="88" t="s">
        <v>293</v>
      </c>
      <c r="K73" s="89"/>
      <c r="L73" s="79"/>
      <c r="M73" s="80" t="str">
        <f t="shared" si="0"/>
        <v/>
      </c>
      <c r="N73" s="79">
        <v>3</v>
      </c>
      <c r="O73" s="80">
        <f t="shared" si="1"/>
        <v>23.076923076923077</v>
      </c>
      <c r="P73" s="79"/>
      <c r="Q73" s="80" t="str">
        <f t="shared" si="2"/>
        <v/>
      </c>
      <c r="R73" s="79"/>
      <c r="S73" s="80" t="str">
        <f t="shared" si="3"/>
        <v/>
      </c>
      <c r="T73" s="79"/>
      <c r="U73" s="80" t="str">
        <f t="shared" si="30"/>
        <v/>
      </c>
      <c r="V73" s="90">
        <v>1</v>
      </c>
      <c r="W73" s="80">
        <f t="shared" si="5"/>
        <v>7.6923076923076925</v>
      </c>
      <c r="X73" s="79"/>
      <c r="Y73" s="80" t="str">
        <f t="shared" si="31"/>
        <v/>
      </c>
      <c r="Z73" s="79"/>
      <c r="AA73" s="80" t="str">
        <f t="shared" si="32"/>
        <v/>
      </c>
      <c r="AB73" s="79"/>
      <c r="AC73" s="80" t="str">
        <f t="shared" si="33"/>
        <v/>
      </c>
      <c r="AD73" s="79"/>
      <c r="AE73" s="80" t="str">
        <f t="shared" si="34"/>
        <v/>
      </c>
      <c r="AF73" s="1" t="s">
        <v>294</v>
      </c>
      <c r="AG73" s="1"/>
      <c r="AH73" s="1"/>
      <c r="AI73" s="1"/>
      <c r="AJ73" s="1"/>
      <c r="AK73" s="1"/>
      <c r="AL73" s="1"/>
      <c r="AM73" s="1"/>
      <c r="AN73" s="1"/>
      <c r="AO73" s="1"/>
      <c r="AP73" s="1"/>
      <c r="AQ73" s="1"/>
      <c r="AR73" s="1"/>
      <c r="AS73" s="1"/>
      <c r="AT73" s="1"/>
      <c r="AU73" s="1"/>
      <c r="AV73" s="1"/>
      <c r="AW73" s="1"/>
      <c r="AX73" s="1"/>
      <c r="AY73" s="1"/>
      <c r="AZ73" s="1"/>
      <c r="BA73" s="1"/>
    </row>
    <row r="74" spans="1:53" ht="20" customHeight="1" x14ac:dyDescent="0.2">
      <c r="A74" s="184"/>
      <c r="B74" s="84"/>
      <c r="C74" s="73"/>
      <c r="D74" s="73" t="s">
        <v>38</v>
      </c>
      <c r="E74" s="74" t="s">
        <v>295</v>
      </c>
      <c r="F74" s="74" t="s">
        <v>296</v>
      </c>
      <c r="G74" s="73">
        <v>1998</v>
      </c>
      <c r="H74" s="75"/>
      <c r="I74" s="181">
        <v>18</v>
      </c>
      <c r="J74" s="182" t="s">
        <v>86</v>
      </c>
      <c r="K74" s="183"/>
      <c r="L74" s="79"/>
      <c r="M74" s="80"/>
      <c r="N74" s="79"/>
      <c r="O74" s="80"/>
      <c r="P74" s="79"/>
      <c r="Q74" s="80"/>
      <c r="R74" s="79"/>
      <c r="S74" s="80"/>
      <c r="T74" s="79"/>
      <c r="U74" s="80"/>
      <c r="V74" s="90"/>
      <c r="W74" s="80"/>
      <c r="X74" s="79"/>
      <c r="Y74" s="80"/>
      <c r="Z74" s="79"/>
      <c r="AA74" s="80"/>
      <c r="AB74" s="79"/>
      <c r="AC74" s="80"/>
      <c r="AD74" s="79"/>
      <c r="AE74" s="80"/>
      <c r="AF74" s="1"/>
      <c r="AG74" s="1"/>
      <c r="AH74" s="1"/>
      <c r="AI74" s="1"/>
      <c r="AJ74" s="1"/>
      <c r="AK74" s="1"/>
      <c r="AL74" s="1"/>
      <c r="AM74" s="1"/>
      <c r="AN74" s="1"/>
      <c r="AO74" s="1"/>
      <c r="AP74" s="1"/>
      <c r="AQ74" s="1"/>
      <c r="AR74" s="1"/>
      <c r="AS74" s="1"/>
      <c r="AT74" s="1"/>
      <c r="AU74" s="1"/>
      <c r="AV74" s="1"/>
      <c r="AW74" s="1"/>
      <c r="AX74" s="1"/>
      <c r="AY74" s="1"/>
      <c r="AZ74" s="1"/>
      <c r="BA74" s="1"/>
    </row>
    <row r="75" spans="1:53" ht="20" customHeight="1" x14ac:dyDescent="0.2">
      <c r="A75" s="178"/>
      <c r="B75" s="71"/>
      <c r="C75" s="85"/>
      <c r="D75" s="73" t="s">
        <v>38</v>
      </c>
      <c r="E75" s="74" t="s">
        <v>299</v>
      </c>
      <c r="F75" s="74" t="s">
        <v>300</v>
      </c>
      <c r="G75" s="73">
        <v>2001</v>
      </c>
      <c r="H75" s="75">
        <v>170</v>
      </c>
      <c r="I75" s="87">
        <v>20</v>
      </c>
      <c r="J75" s="88" t="s">
        <v>90</v>
      </c>
      <c r="K75" s="89" t="s">
        <v>63</v>
      </c>
      <c r="L75" s="79"/>
      <c r="M75" s="80" t="str">
        <f t="shared" ref="M75:M122" si="35">IF((ISERROR((L75/$I75)*100)), "", IF(AND(NOT(ISERROR((L75/$I75)*100)),((L75/$I75)*100) &lt;&gt; 0), (L75/$I75)*100, ""))</f>
        <v/>
      </c>
      <c r="N75" s="79"/>
      <c r="O75" s="80" t="str">
        <f t="shared" ref="O75:O122" si="36">IF((ISERROR((N75/$I75)*100)), "", IF(AND(NOT(ISERROR((N75/$I75)*100)),((N75/$I75)*100) &lt;&gt; 0), (N75/$I75)*100, ""))</f>
        <v/>
      </c>
      <c r="P75" s="79"/>
      <c r="Q75" s="80" t="str">
        <f t="shared" ref="Q75:Q122" si="37">IF((ISERROR((P75/$I75)*100)), "", IF(AND(NOT(ISERROR((P75/$I75)*100)),((P75/$I75)*100) &lt;&gt; 0), (P75/$I75)*100, ""))</f>
        <v/>
      </c>
      <c r="R75" s="79"/>
      <c r="S75" s="80" t="str">
        <f t="shared" ref="S75:S122" si="38">IF((ISERROR((R75/$I75)*100)), "", IF(AND(NOT(ISERROR((R75/$I75)*100)),((R75/$I75)*100) &lt;&gt; 0), (R75/$I75)*100, ""))</f>
        <v/>
      </c>
      <c r="T75" s="79"/>
      <c r="U75" s="80" t="str">
        <f t="shared" si="30"/>
        <v/>
      </c>
      <c r="V75" s="90"/>
      <c r="W75" s="80" t="str">
        <f t="shared" ref="U75:W109" si="39">IF((ISERROR((V75/$I75)*100)), "", IF(AND(NOT(ISERROR((V75/$I75)*100)),((V75/$I75)*100) &lt;&gt; 0), (V75/$I75)*100, ""))</f>
        <v/>
      </c>
      <c r="X75" s="79"/>
      <c r="Y75" s="80" t="str">
        <f>IF((ISERROR((X75/$I75)*100)), "", IF(AND(NOT(ISERROR((X75/$I75)*100)),((X75/$I75)*100) &lt;&gt; 0), (X75/$I75)*100, ""))</f>
        <v/>
      </c>
      <c r="Z75" s="79"/>
      <c r="AA75" s="80" t="str">
        <f>IF((ISERROR((Z75/$I75)*100)), "", IF(AND(NOT(ISERROR((Z75/$I75)*100)),((Z75/$I75)*100) &lt;&gt; 0), (Z75/$I75)*100, ""))</f>
        <v/>
      </c>
      <c r="AB75" s="79"/>
      <c r="AC75" s="80" t="str">
        <f>IF((ISERROR((AB75/$I75)*100)), "", IF(AND(NOT(ISERROR((AB75/$I75)*100)),((AB75/$I75)*100) &lt;&gt; 0), (AB75/$I75)*100, ""))</f>
        <v/>
      </c>
      <c r="AD75" s="79"/>
      <c r="AE75" s="80" t="str">
        <f>IF((ISERROR((AD75/$I75)*100)), "", IF(AND(NOT(ISERROR((AD75/$I75)*100)),((AD75/$I75)*100) &lt;&gt; 0), (AD75/$I75)*100, ""))</f>
        <v/>
      </c>
      <c r="AF75" s="1" t="s">
        <v>204</v>
      </c>
      <c r="AG75" s="1"/>
      <c r="AH75" s="1"/>
      <c r="AI75" s="1"/>
      <c r="AJ75" s="1"/>
      <c r="AK75" s="1"/>
      <c r="AL75" s="1"/>
      <c r="AM75" s="1"/>
      <c r="AN75" s="1"/>
      <c r="AO75" s="1"/>
      <c r="AP75" s="1"/>
      <c r="AQ75" s="1"/>
      <c r="AR75" s="1"/>
      <c r="AS75" s="1"/>
      <c r="AT75" s="1"/>
      <c r="AU75" s="1"/>
      <c r="AV75" s="1"/>
      <c r="AW75" s="1"/>
      <c r="AX75" s="1"/>
      <c r="AY75" s="1"/>
      <c r="AZ75" s="1"/>
      <c r="BA75" s="1"/>
    </row>
    <row r="76" spans="1:53" ht="20" customHeight="1" x14ac:dyDescent="0.2">
      <c r="A76" s="178"/>
      <c r="B76" s="71"/>
      <c r="C76" s="85"/>
      <c r="D76" s="73" t="s">
        <v>38</v>
      </c>
      <c r="E76" s="74" t="s">
        <v>303</v>
      </c>
      <c r="F76" s="74" t="s">
        <v>304</v>
      </c>
      <c r="G76" s="73">
        <v>2009</v>
      </c>
      <c r="H76" s="75"/>
      <c r="I76" s="87">
        <v>20</v>
      </c>
      <c r="J76" s="88" t="s">
        <v>75</v>
      </c>
      <c r="K76" s="89" t="s">
        <v>58</v>
      </c>
      <c r="L76" s="79"/>
      <c r="M76" s="80" t="str">
        <f t="shared" si="35"/>
        <v/>
      </c>
      <c r="N76" s="79"/>
      <c r="O76" s="80" t="str">
        <f t="shared" si="36"/>
        <v/>
      </c>
      <c r="P76" s="79"/>
      <c r="Q76" s="80" t="str">
        <f t="shared" si="37"/>
        <v/>
      </c>
      <c r="R76" s="79"/>
      <c r="S76" s="80" t="str">
        <f t="shared" si="38"/>
        <v/>
      </c>
      <c r="T76" s="79"/>
      <c r="U76" s="80" t="str">
        <f t="shared" si="30"/>
        <v/>
      </c>
      <c r="V76" s="90"/>
      <c r="W76" s="80" t="str">
        <f t="shared" si="39"/>
        <v/>
      </c>
      <c r="X76" s="79"/>
      <c r="Y76" s="80" t="str">
        <f>IF((ISERROR((X76/$I76)*100)), "", IF(AND(NOT(ISERROR((X76/$I76)*100)),((X76/$I76)*100) &lt;&gt; 0), (X76/$I76)*100, ""))</f>
        <v/>
      </c>
      <c r="Z76" s="79"/>
      <c r="AA76" s="80" t="str">
        <f>IF((ISERROR((Z76/$I76)*100)), "", IF(AND(NOT(ISERROR((Z76/$I76)*100)),((Z76/$I76)*100) &lt;&gt; 0), (Z76/$I76)*100, ""))</f>
        <v/>
      </c>
      <c r="AB76" s="79"/>
      <c r="AC76" s="80" t="str">
        <f>IF((ISERROR((AB76/$I76)*100)), "", IF(AND(NOT(ISERROR((AB76/$I76)*100)),((AB76/$I76)*100) &lt;&gt; 0), (AB76/$I76)*100, ""))</f>
        <v/>
      </c>
      <c r="AD76" s="79"/>
      <c r="AE76" s="80" t="str">
        <f>IF((ISERROR((AD76/$I76)*100)), "", IF(AND(NOT(ISERROR((AD76/$I76)*100)),((AD76/$I76)*100) &lt;&gt; 0), (AD76/$I76)*100, ""))</f>
        <v/>
      </c>
      <c r="AF76" s="1" t="s">
        <v>305</v>
      </c>
      <c r="AG76" s="1"/>
      <c r="AH76" s="1"/>
      <c r="AI76" s="1"/>
      <c r="AJ76" s="1"/>
      <c r="AK76" s="1"/>
      <c r="AL76" s="1"/>
      <c r="AM76" s="1"/>
      <c r="AN76" s="1"/>
      <c r="AO76" s="1"/>
      <c r="AP76" s="1"/>
      <c r="AQ76" s="1"/>
      <c r="AR76" s="1"/>
      <c r="AS76" s="1"/>
      <c r="AT76" s="1"/>
      <c r="AU76" s="1"/>
      <c r="AV76" s="1"/>
      <c r="AW76" s="1"/>
      <c r="AX76" s="1"/>
      <c r="AY76" s="1"/>
      <c r="AZ76" s="1"/>
      <c r="BA76" s="1"/>
    </row>
    <row r="77" spans="1:53" ht="20" customHeight="1" x14ac:dyDescent="0.2">
      <c r="A77" s="178"/>
      <c r="B77" s="71"/>
      <c r="C77" s="73"/>
      <c r="D77" s="73" t="s">
        <v>38</v>
      </c>
      <c r="E77" s="74" t="s">
        <v>306</v>
      </c>
      <c r="F77" s="74" t="s">
        <v>307</v>
      </c>
      <c r="G77" s="73">
        <v>2006</v>
      </c>
      <c r="H77" s="75"/>
      <c r="I77" s="87">
        <v>10</v>
      </c>
      <c r="J77" s="88" t="s">
        <v>308</v>
      </c>
      <c r="K77" s="89" t="s">
        <v>63</v>
      </c>
      <c r="L77" s="79"/>
      <c r="M77" s="80" t="str">
        <f t="shared" si="35"/>
        <v/>
      </c>
      <c r="N77" s="79"/>
      <c r="O77" s="80" t="str">
        <f t="shared" si="36"/>
        <v/>
      </c>
      <c r="P77" s="79"/>
      <c r="Q77" s="80" t="str">
        <f t="shared" si="37"/>
        <v/>
      </c>
      <c r="R77" s="79"/>
      <c r="S77" s="80" t="str">
        <f t="shared" si="38"/>
        <v/>
      </c>
      <c r="T77" s="96"/>
      <c r="U77" s="97" t="str">
        <f t="shared" si="30"/>
        <v/>
      </c>
      <c r="V77" s="90"/>
      <c r="W77" s="80" t="str">
        <f t="shared" si="39"/>
        <v/>
      </c>
      <c r="X77" s="79"/>
      <c r="Y77" s="80" t="str">
        <f>IF((ISERROR((X77/$I77)*100)), "", IF(AND(NOT(ISERROR((X77/$I77)*100)),((X77/$I77)*100) &lt;&gt; 0), (X77/$I77)*100, ""))</f>
        <v/>
      </c>
      <c r="Z77" s="79"/>
      <c r="AA77" s="80" t="str">
        <f>IF((ISERROR((Z77/$I77)*100)), "", IF(AND(NOT(ISERROR((Z77/$I77)*100)),((Z77/$I77)*100) &lt;&gt; 0), (Z77/$I77)*100, ""))</f>
        <v/>
      </c>
      <c r="AB77" s="79"/>
      <c r="AC77" s="80" t="str">
        <f>IF((ISERROR((AB77/$I77)*100)), "", IF(AND(NOT(ISERROR((AB77/$I77)*100)),((AB77/$I77)*100) &lt;&gt; 0), (AB77/$I77)*100, ""))</f>
        <v/>
      </c>
      <c r="AD77" s="79"/>
      <c r="AE77" s="80" t="str">
        <f>IF((ISERROR((AD77/$I77)*100)), "", IF(AND(NOT(ISERROR((AD77/$I77)*100)),((AD77/$I77)*100) &lt;&gt; 0), (AD77/$I77)*100, ""))</f>
        <v/>
      </c>
      <c r="AF77" s="1" t="s">
        <v>309</v>
      </c>
      <c r="AG77" s="1"/>
      <c r="AH77" s="1"/>
      <c r="AI77" s="1"/>
      <c r="AJ77" s="1"/>
      <c r="AK77" s="1"/>
      <c r="AL77" s="1"/>
      <c r="AM77" s="1"/>
      <c r="AN77" s="1"/>
      <c r="AO77" s="1"/>
      <c r="AP77" s="1"/>
      <c r="AQ77" s="1"/>
      <c r="AR77" s="1"/>
      <c r="AS77" s="1"/>
      <c r="AT77" s="1"/>
      <c r="AU77" s="1"/>
      <c r="AV77" s="1"/>
      <c r="AW77" s="1"/>
      <c r="AX77" s="1"/>
      <c r="AY77" s="1"/>
      <c r="AZ77" s="1"/>
      <c r="BA77" s="1"/>
    </row>
    <row r="78" spans="1:53" ht="20" customHeight="1" x14ac:dyDescent="0.2">
      <c r="A78" s="184"/>
      <c r="B78" s="71"/>
      <c r="C78" s="85"/>
      <c r="D78" s="73" t="s">
        <v>38</v>
      </c>
      <c r="E78" s="74" t="s">
        <v>310</v>
      </c>
      <c r="F78" s="74" t="s">
        <v>311</v>
      </c>
      <c r="G78" s="73">
        <v>2010</v>
      </c>
      <c r="H78" s="75"/>
      <c r="I78" s="181">
        <v>8</v>
      </c>
      <c r="J78" s="182" t="s">
        <v>75</v>
      </c>
      <c r="K78" s="183" t="s">
        <v>63</v>
      </c>
      <c r="L78" s="79"/>
      <c r="M78" s="80"/>
      <c r="N78" s="79"/>
      <c r="O78" s="80"/>
      <c r="P78" s="79"/>
      <c r="Q78" s="80"/>
      <c r="R78" s="79"/>
      <c r="S78" s="80"/>
      <c r="T78" s="79"/>
      <c r="U78" s="80"/>
      <c r="V78" s="90"/>
      <c r="W78" s="80"/>
      <c r="X78" s="79"/>
      <c r="Y78" s="80"/>
      <c r="Z78" s="79"/>
      <c r="AA78" s="80"/>
      <c r="AB78" s="79"/>
      <c r="AC78" s="80"/>
      <c r="AD78" s="79"/>
      <c r="AE78" s="80"/>
      <c r="AF78" s="1"/>
      <c r="AG78" s="1"/>
      <c r="AH78" s="1"/>
      <c r="AI78" s="1"/>
      <c r="AJ78" s="1"/>
      <c r="AK78" s="1"/>
      <c r="AL78" s="1"/>
      <c r="AM78" s="1"/>
      <c r="AN78" s="1"/>
      <c r="AO78" s="1"/>
      <c r="AP78" s="1"/>
      <c r="AQ78" s="1"/>
      <c r="AR78" s="1"/>
      <c r="AS78" s="1"/>
      <c r="AT78" s="1"/>
      <c r="AU78" s="1"/>
      <c r="AV78" s="1"/>
      <c r="AW78" s="1"/>
      <c r="AX78" s="1"/>
      <c r="AY78" s="1"/>
      <c r="AZ78" s="1"/>
      <c r="BA78" s="1"/>
    </row>
    <row r="79" spans="1:53" ht="20" customHeight="1" x14ac:dyDescent="0.2">
      <c r="A79" s="178"/>
      <c r="B79" s="84"/>
      <c r="C79" s="73"/>
      <c r="D79" s="73" t="s">
        <v>38</v>
      </c>
      <c r="E79" s="74" t="s">
        <v>312</v>
      </c>
      <c r="F79" s="74" t="s">
        <v>313</v>
      </c>
      <c r="G79" s="73">
        <v>2016</v>
      </c>
      <c r="H79" s="75"/>
      <c r="I79" s="87">
        <v>25</v>
      </c>
      <c r="J79" s="88" t="s">
        <v>75</v>
      </c>
      <c r="K79" s="89" t="s">
        <v>153</v>
      </c>
      <c r="L79" s="79"/>
      <c r="M79" s="80" t="str">
        <f t="shared" si="35"/>
        <v/>
      </c>
      <c r="N79" s="79"/>
      <c r="O79" s="80" t="str">
        <f t="shared" si="36"/>
        <v/>
      </c>
      <c r="P79" s="79"/>
      <c r="Q79" s="80" t="str">
        <f t="shared" si="37"/>
        <v/>
      </c>
      <c r="R79" s="79"/>
      <c r="S79" s="80" t="str">
        <f t="shared" si="38"/>
        <v/>
      </c>
      <c r="T79" s="79"/>
      <c r="U79" s="80" t="str">
        <f t="shared" si="30"/>
        <v/>
      </c>
      <c r="V79" s="90"/>
      <c r="W79" s="80" t="str">
        <f t="shared" si="39"/>
        <v/>
      </c>
      <c r="X79" s="79"/>
      <c r="Y79" s="80" t="str">
        <f>IF((ISERROR((X79/$I79)*100)), "", IF(AND(NOT(ISERROR((X79/$I79)*100)),((X79/$I79)*100) &lt;&gt; 0), (X79/$I79)*100, ""))</f>
        <v/>
      </c>
      <c r="Z79" s="79"/>
      <c r="AA79" s="80" t="str">
        <f>IF((ISERROR((Z79/$I79)*100)), "", IF(AND(NOT(ISERROR((Z79/$I79)*100)),((Z79/$I79)*100) &lt;&gt; 0), (Z79/$I79)*100, ""))</f>
        <v/>
      </c>
      <c r="AB79" s="79"/>
      <c r="AC79" s="80" t="str">
        <f>IF((ISERROR((AB79/$I79)*100)), "", IF(AND(NOT(ISERROR((AB79/$I79)*100)),((AB79/$I79)*100) &lt;&gt; 0), (AB79/$I79)*100, ""))</f>
        <v/>
      </c>
      <c r="AD79" s="79"/>
      <c r="AE79" s="80" t="str">
        <f>IF((ISERROR((AD79/$I79)*100)), "", IF(AND(NOT(ISERROR((AD79/$I79)*100)),((AD79/$I79)*100) &lt;&gt; 0), (AD79/$I79)*100, ""))</f>
        <v/>
      </c>
      <c r="AF79" s="1"/>
      <c r="AG79" s="1"/>
      <c r="AH79" s="1"/>
      <c r="AI79" s="1"/>
      <c r="AJ79" s="1"/>
      <c r="AK79" s="1"/>
      <c r="AL79" s="1"/>
      <c r="AM79" s="1"/>
      <c r="AN79" s="1"/>
      <c r="AO79" s="1"/>
      <c r="AP79" s="1"/>
      <c r="AQ79" s="1"/>
      <c r="AR79" s="1"/>
      <c r="AS79" s="1"/>
      <c r="AT79" s="1"/>
      <c r="AU79" s="1"/>
      <c r="AV79" s="1"/>
      <c r="AW79" s="1"/>
      <c r="AX79" s="1"/>
      <c r="AY79" s="1"/>
      <c r="AZ79" s="1"/>
      <c r="BA79" s="1"/>
    </row>
    <row r="80" spans="1:53" ht="20" customHeight="1" x14ac:dyDescent="0.2">
      <c r="A80" s="178"/>
      <c r="B80" s="71"/>
      <c r="C80" s="72"/>
      <c r="D80" s="73" t="s">
        <v>38</v>
      </c>
      <c r="E80" s="74" t="s">
        <v>319</v>
      </c>
      <c r="F80" s="74" t="s">
        <v>320</v>
      </c>
      <c r="G80" s="73">
        <v>2011</v>
      </c>
      <c r="H80" s="75"/>
      <c r="I80" s="87">
        <v>244</v>
      </c>
      <c r="J80" s="88" t="s">
        <v>62</v>
      </c>
      <c r="K80" s="89" t="s">
        <v>76</v>
      </c>
      <c r="L80" s="79"/>
      <c r="M80" s="80" t="str">
        <f t="shared" si="35"/>
        <v/>
      </c>
      <c r="N80" s="79"/>
      <c r="O80" s="80" t="str">
        <f t="shared" si="36"/>
        <v/>
      </c>
      <c r="P80" s="79"/>
      <c r="Q80" s="80" t="str">
        <f t="shared" si="37"/>
        <v/>
      </c>
      <c r="R80" s="79"/>
      <c r="S80" s="80" t="str">
        <f t="shared" si="38"/>
        <v/>
      </c>
      <c r="T80" s="79"/>
      <c r="U80" s="80" t="str">
        <f t="shared" si="30"/>
        <v/>
      </c>
      <c r="V80" s="90"/>
      <c r="W80" s="80" t="str">
        <f t="shared" si="39"/>
        <v/>
      </c>
      <c r="X80" s="79"/>
      <c r="Y80" s="80" t="str">
        <f t="shared" ref="Y80" si="40">IF((ISERROR((X80/$I80)*100)), "", IF(AND(NOT(ISERROR((X80/$I80)*100)),((X80/$I80)*100) &lt;&gt; 0), (X80/$I80)*100, ""))</f>
        <v/>
      </c>
      <c r="Z80" s="79"/>
      <c r="AA80" s="80" t="str">
        <f t="shared" ref="AA80" si="41">IF((ISERROR((Z80/$I80)*100)), "", IF(AND(NOT(ISERROR((Z80/$I80)*100)),((Z80/$I80)*100) &lt;&gt; 0), (Z80/$I80)*100, ""))</f>
        <v/>
      </c>
      <c r="AB80" s="79"/>
      <c r="AC80" s="80" t="str">
        <f t="shared" ref="AC80" si="42">IF((ISERROR((AB80/$I80)*100)), "", IF(AND(NOT(ISERROR((AB80/$I80)*100)),((AB80/$I80)*100) &lt;&gt; 0), (AB80/$I80)*100, ""))</f>
        <v/>
      </c>
      <c r="AD80" s="79"/>
      <c r="AE80" s="80" t="str">
        <f t="shared" ref="AE80" si="43">IF((ISERROR((AD80/$I80)*100)), "", IF(AND(NOT(ISERROR((AD80/$I80)*100)),((AD80/$I80)*100) &lt;&gt; 0), (AD80/$I80)*100, ""))</f>
        <v/>
      </c>
      <c r="AF80" s="1"/>
      <c r="AG80" s="1"/>
      <c r="AH80" s="1"/>
      <c r="AI80" s="1"/>
      <c r="AJ80" s="1"/>
      <c r="AK80" s="1"/>
      <c r="AL80" s="1"/>
      <c r="AM80" s="1"/>
      <c r="AN80" s="1"/>
      <c r="AO80" s="1"/>
      <c r="AP80" s="1"/>
      <c r="AQ80" s="1"/>
      <c r="AR80" s="1"/>
      <c r="AS80" s="1"/>
      <c r="AT80" s="1"/>
      <c r="AU80" s="1"/>
      <c r="AV80" s="1"/>
      <c r="AW80" s="1"/>
      <c r="AX80" s="1"/>
      <c r="AY80" s="1"/>
      <c r="AZ80" s="1"/>
      <c r="BA80" s="1"/>
    </row>
    <row r="81" spans="1:53" ht="20" customHeight="1" x14ac:dyDescent="0.2">
      <c r="A81" s="184"/>
      <c r="B81" s="84"/>
      <c r="C81" s="73"/>
      <c r="D81" s="73" t="s">
        <v>38</v>
      </c>
      <c r="E81" s="74" t="s">
        <v>321</v>
      </c>
      <c r="F81" s="74" t="s">
        <v>322</v>
      </c>
      <c r="G81" s="73">
        <v>2003</v>
      </c>
      <c r="H81" s="75"/>
      <c r="I81" s="181"/>
      <c r="J81" s="182" t="s">
        <v>62</v>
      </c>
      <c r="K81" s="183" t="s">
        <v>188</v>
      </c>
      <c r="L81" s="79"/>
      <c r="M81" s="80"/>
      <c r="N81" s="79"/>
      <c r="O81" s="80"/>
      <c r="P81" s="79"/>
      <c r="Q81" s="80"/>
      <c r="R81" s="79"/>
      <c r="S81" s="80"/>
      <c r="T81" s="79"/>
      <c r="U81" s="80"/>
      <c r="V81" s="90"/>
      <c r="W81" s="80"/>
      <c r="X81" s="79"/>
      <c r="Y81" s="80"/>
      <c r="Z81" s="79"/>
      <c r="AA81" s="80"/>
      <c r="AB81" s="79"/>
      <c r="AC81" s="80"/>
      <c r="AD81" s="79"/>
      <c r="AE81" s="80"/>
      <c r="AF81" s="1"/>
      <c r="AG81" s="1"/>
      <c r="AH81" s="1"/>
      <c r="AI81" s="1"/>
      <c r="AJ81" s="1"/>
      <c r="AK81" s="1"/>
      <c r="AL81" s="1"/>
      <c r="AM81" s="1"/>
      <c r="AN81" s="1"/>
      <c r="AO81" s="1"/>
      <c r="AP81" s="1"/>
      <c r="AQ81" s="1"/>
      <c r="AR81" s="1"/>
      <c r="AS81" s="1"/>
      <c r="AT81" s="1"/>
      <c r="AU81" s="1"/>
      <c r="AV81" s="1"/>
      <c r="AW81" s="1"/>
      <c r="AX81" s="1"/>
      <c r="AY81" s="1"/>
      <c r="AZ81" s="1"/>
      <c r="BA81" s="1"/>
    </row>
    <row r="82" spans="1:53" ht="20" customHeight="1" x14ac:dyDescent="0.2">
      <c r="A82" s="178"/>
      <c r="B82" s="71"/>
      <c r="C82" s="72"/>
      <c r="D82" s="73" t="s">
        <v>38</v>
      </c>
      <c r="E82" s="74" t="s">
        <v>323</v>
      </c>
      <c r="F82" s="74" t="s">
        <v>324</v>
      </c>
      <c r="G82" s="73">
        <v>2002</v>
      </c>
      <c r="H82" s="75">
        <v>103</v>
      </c>
      <c r="I82" s="87">
        <v>8</v>
      </c>
      <c r="J82" s="88"/>
      <c r="K82" s="89"/>
      <c r="L82" s="79"/>
      <c r="M82" s="80" t="str">
        <f t="shared" si="35"/>
        <v/>
      </c>
      <c r="N82" s="79"/>
      <c r="O82" s="80" t="str">
        <f t="shared" si="36"/>
        <v/>
      </c>
      <c r="P82" s="79"/>
      <c r="Q82" s="80" t="str">
        <f t="shared" si="37"/>
        <v/>
      </c>
      <c r="R82" s="79"/>
      <c r="S82" s="80" t="str">
        <f t="shared" si="38"/>
        <v/>
      </c>
      <c r="T82" s="79"/>
      <c r="U82" s="80" t="str">
        <f t="shared" si="30"/>
        <v/>
      </c>
      <c r="V82" s="90">
        <v>2</v>
      </c>
      <c r="W82" s="80">
        <f t="shared" si="39"/>
        <v>25</v>
      </c>
      <c r="X82" s="79"/>
      <c r="Y82" s="80" t="str">
        <f>IF((ISERROR((X82/$I82)*100)), "", IF(AND(NOT(ISERROR((X82/$I82)*100)),((X82/$I82)*100) &lt;&gt; 0), (X82/$I82)*100, ""))</f>
        <v/>
      </c>
      <c r="Z82" s="79"/>
      <c r="AA82" s="80" t="str">
        <f>IF((ISERROR((Z82/$I82)*100)), "", IF(AND(NOT(ISERROR((Z82/$I82)*100)),((Z82/$I82)*100) &lt;&gt; 0), (Z82/$I82)*100, ""))</f>
        <v/>
      </c>
      <c r="AB82" s="79"/>
      <c r="AC82" s="80" t="str">
        <f>IF((ISERROR((AB82/$I82)*100)), "", IF(AND(NOT(ISERROR((AB82/$I82)*100)),((AB82/$I82)*100) &lt;&gt; 0), (AB82/$I82)*100, ""))</f>
        <v/>
      </c>
      <c r="AD82" s="79"/>
      <c r="AE82" s="80" t="str">
        <f>IF((ISERROR((AD82/$I82)*100)), "", IF(AND(NOT(ISERROR((AD82/$I82)*100)),((AD82/$I82)*100) &lt;&gt; 0), (AD82/$I82)*100, ""))</f>
        <v/>
      </c>
      <c r="AF82" s="1" t="s">
        <v>325</v>
      </c>
      <c r="AG82" s="1"/>
      <c r="AH82" s="1"/>
      <c r="AI82" s="1"/>
      <c r="AJ82" s="1"/>
      <c r="AK82" s="1"/>
      <c r="AL82" s="1"/>
      <c r="AM82" s="1"/>
      <c r="AN82" s="1"/>
      <c r="AO82" s="1"/>
      <c r="AP82" s="1"/>
      <c r="AQ82" s="1"/>
      <c r="AR82" s="1"/>
      <c r="AS82" s="1"/>
      <c r="AT82" s="1"/>
      <c r="AU82" s="1"/>
      <c r="AV82" s="1"/>
      <c r="AW82" s="1"/>
      <c r="AX82" s="1"/>
      <c r="AY82" s="1"/>
      <c r="AZ82" s="1"/>
      <c r="BA82" s="1"/>
    </row>
    <row r="83" spans="1:53" ht="20" customHeight="1" x14ac:dyDescent="0.2">
      <c r="A83" s="184"/>
      <c r="B83" s="84"/>
      <c r="C83" s="73"/>
      <c r="D83" s="73" t="s">
        <v>38</v>
      </c>
      <c r="E83" s="74" t="s">
        <v>326</v>
      </c>
      <c r="F83" s="74" t="s">
        <v>327</v>
      </c>
      <c r="G83" s="73">
        <v>1991</v>
      </c>
      <c r="H83" s="75"/>
      <c r="I83" s="87">
        <v>13</v>
      </c>
      <c r="J83" s="88" t="s">
        <v>328</v>
      </c>
      <c r="K83" s="89" t="s">
        <v>153</v>
      </c>
      <c r="L83" s="79"/>
      <c r="M83" s="80"/>
      <c r="N83" s="79"/>
      <c r="O83" s="80"/>
      <c r="P83" s="79"/>
      <c r="Q83" s="80"/>
      <c r="R83" s="79"/>
      <c r="S83" s="80"/>
      <c r="T83" s="79"/>
      <c r="U83" s="80"/>
      <c r="V83" s="90"/>
      <c r="W83" s="80"/>
      <c r="X83" s="79"/>
      <c r="Y83" s="80"/>
      <c r="Z83" s="79"/>
      <c r="AA83" s="80"/>
      <c r="AB83" s="79"/>
      <c r="AC83" s="80"/>
      <c r="AD83" s="79"/>
      <c r="AE83" s="80"/>
      <c r="AF83" s="1"/>
      <c r="AG83" s="1"/>
      <c r="AH83" s="1"/>
      <c r="AI83" s="1"/>
      <c r="AJ83" s="1"/>
      <c r="AK83" s="1"/>
      <c r="AL83" s="1"/>
      <c r="AM83" s="1"/>
      <c r="AN83" s="1"/>
      <c r="AO83" s="1"/>
      <c r="AP83" s="1"/>
      <c r="AQ83" s="1"/>
      <c r="AR83" s="1"/>
      <c r="AS83" s="1"/>
      <c r="AT83" s="1"/>
      <c r="AU83" s="1"/>
      <c r="AV83" s="1"/>
      <c r="AW83" s="1"/>
      <c r="AX83" s="1"/>
      <c r="AY83" s="1"/>
      <c r="AZ83" s="1"/>
      <c r="BA83" s="1"/>
    </row>
    <row r="84" spans="1:53" ht="20" customHeight="1" x14ac:dyDescent="0.2">
      <c r="A84" s="184"/>
      <c r="B84" s="71"/>
      <c r="C84" s="85"/>
      <c r="D84" s="73" t="s">
        <v>38</v>
      </c>
      <c r="E84" s="74" t="s">
        <v>329</v>
      </c>
      <c r="F84" s="74" t="s">
        <v>330</v>
      </c>
      <c r="G84" s="73">
        <v>1998</v>
      </c>
      <c r="H84" s="75"/>
      <c r="I84" s="87">
        <v>9</v>
      </c>
      <c r="J84" s="88" t="s">
        <v>331</v>
      </c>
      <c r="K84" s="89" t="s">
        <v>63</v>
      </c>
      <c r="L84" s="79"/>
      <c r="M84" s="80"/>
      <c r="N84" s="79"/>
      <c r="O84" s="80"/>
      <c r="P84" s="79"/>
      <c r="Q84" s="80"/>
      <c r="R84" s="79"/>
      <c r="S84" s="80"/>
      <c r="T84" s="79"/>
      <c r="U84" s="80"/>
      <c r="V84" s="90"/>
      <c r="W84" s="80"/>
      <c r="X84" s="79"/>
      <c r="Y84" s="80"/>
      <c r="Z84" s="79"/>
      <c r="AA84" s="80"/>
      <c r="AB84" s="79"/>
      <c r="AC84" s="80"/>
      <c r="AD84" s="79"/>
      <c r="AE84" s="80"/>
      <c r="AF84" s="1"/>
      <c r="AG84" s="1"/>
      <c r="AH84" s="1"/>
      <c r="AI84" s="1"/>
      <c r="AJ84" s="1"/>
      <c r="AK84" s="1"/>
      <c r="AL84" s="1"/>
      <c r="AM84" s="1"/>
      <c r="AN84" s="1"/>
      <c r="AO84" s="1"/>
      <c r="AP84" s="1"/>
      <c r="AQ84" s="1"/>
      <c r="AR84" s="1"/>
      <c r="AS84" s="1"/>
      <c r="AT84" s="1"/>
      <c r="AU84" s="1"/>
      <c r="AV84" s="1"/>
      <c r="AW84" s="1"/>
      <c r="AX84" s="1"/>
      <c r="AY84" s="1"/>
      <c r="AZ84" s="1"/>
      <c r="BA84" s="1"/>
    </row>
    <row r="85" spans="1:53" ht="20" customHeight="1" x14ac:dyDescent="0.2">
      <c r="A85" s="184"/>
      <c r="B85" s="84"/>
      <c r="C85" s="73"/>
      <c r="D85" s="73" t="s">
        <v>38</v>
      </c>
      <c r="E85" s="74" t="s">
        <v>335</v>
      </c>
      <c r="F85" s="74" t="s">
        <v>336</v>
      </c>
      <c r="G85" s="73">
        <v>2007</v>
      </c>
      <c r="H85" s="105"/>
      <c r="I85" s="181"/>
      <c r="J85" s="182" t="s">
        <v>75</v>
      </c>
      <c r="K85" s="183" t="s">
        <v>63</v>
      </c>
      <c r="L85" s="79"/>
      <c r="M85" s="80"/>
      <c r="N85" s="79"/>
      <c r="O85" s="80"/>
      <c r="P85" s="79"/>
      <c r="Q85" s="80"/>
      <c r="R85" s="79"/>
      <c r="S85" s="80"/>
      <c r="T85" s="79"/>
      <c r="U85" s="80"/>
      <c r="V85" s="90"/>
      <c r="W85" s="80"/>
      <c r="X85" s="79"/>
      <c r="Y85" s="80"/>
      <c r="Z85" s="79"/>
      <c r="AA85" s="80"/>
      <c r="AB85" s="79"/>
      <c r="AC85" s="80"/>
      <c r="AD85" s="79"/>
      <c r="AE85" s="80"/>
      <c r="AF85" s="1"/>
      <c r="AG85" s="1"/>
      <c r="AH85" s="1"/>
      <c r="AI85" s="1"/>
      <c r="AJ85" s="1"/>
      <c r="AK85" s="1"/>
      <c r="AL85" s="1"/>
      <c r="AM85" s="1"/>
      <c r="AN85" s="1"/>
      <c r="AO85" s="1"/>
      <c r="AP85" s="1"/>
      <c r="AQ85" s="1"/>
      <c r="AR85" s="1"/>
      <c r="AS85" s="1"/>
      <c r="AT85" s="1"/>
      <c r="AU85" s="1"/>
      <c r="AV85" s="1"/>
      <c r="AW85" s="1"/>
      <c r="AX85" s="1"/>
      <c r="AY85" s="1"/>
      <c r="AZ85" s="1"/>
      <c r="BA85" s="1"/>
    </row>
    <row r="86" spans="1:53" ht="20" customHeight="1" x14ac:dyDescent="0.2">
      <c r="A86" s="178"/>
      <c r="B86" s="71"/>
      <c r="C86" s="85"/>
      <c r="D86" s="73"/>
      <c r="E86" s="74" t="s">
        <v>337</v>
      </c>
      <c r="F86" s="74" t="s">
        <v>338</v>
      </c>
      <c r="G86" s="73">
        <v>2013</v>
      </c>
      <c r="H86" s="75"/>
      <c r="I86" s="87">
        <v>18</v>
      </c>
      <c r="J86" s="88"/>
      <c r="K86" s="89"/>
      <c r="L86" s="79"/>
      <c r="M86" s="80" t="str">
        <f t="shared" si="35"/>
        <v/>
      </c>
      <c r="N86" s="79"/>
      <c r="O86" s="80" t="str">
        <f t="shared" si="36"/>
        <v/>
      </c>
      <c r="P86" s="79"/>
      <c r="Q86" s="80" t="str">
        <f t="shared" si="37"/>
        <v/>
      </c>
      <c r="R86" s="79"/>
      <c r="S86" s="80" t="str">
        <f t="shared" si="38"/>
        <v/>
      </c>
      <c r="T86" s="79"/>
      <c r="U86" s="80" t="str">
        <f t="shared" si="30"/>
        <v/>
      </c>
      <c r="V86" s="90"/>
      <c r="W86" s="80" t="str">
        <f t="shared" si="39"/>
        <v/>
      </c>
      <c r="X86" s="79"/>
      <c r="Y86" s="80" t="str">
        <f t="shared" ref="Y86:Y104" si="44">IF((ISERROR((X86/$I86)*100)), "", IF(AND(NOT(ISERROR((X86/$I86)*100)),((X86/$I86)*100) &lt;&gt; 0), (X86/$I86)*100, ""))</f>
        <v/>
      </c>
      <c r="Z86" s="79"/>
      <c r="AA86" s="80" t="str">
        <f t="shared" ref="AA86:AA104" si="45">IF((ISERROR((Z86/$I86)*100)), "", IF(AND(NOT(ISERROR((Z86/$I86)*100)),((Z86/$I86)*100) &lt;&gt; 0), (Z86/$I86)*100, ""))</f>
        <v/>
      </c>
      <c r="AB86" s="79"/>
      <c r="AC86" s="80" t="str">
        <f t="shared" ref="AC86:AC104" si="46">IF((ISERROR((AB86/$I86)*100)), "", IF(AND(NOT(ISERROR((AB86/$I86)*100)),((AB86/$I86)*100) &lt;&gt; 0), (AB86/$I86)*100, ""))</f>
        <v/>
      </c>
      <c r="AD86" s="79"/>
      <c r="AE86" s="80" t="str">
        <f t="shared" ref="AE86:AE104" si="47">IF((ISERROR((AD86/$I86)*100)), "", IF(AND(NOT(ISERROR((AD86/$I86)*100)),((AD86/$I86)*100) &lt;&gt; 0), (AD86/$I86)*100, ""))</f>
        <v/>
      </c>
      <c r="AF86" s="1" t="s">
        <v>339</v>
      </c>
      <c r="AG86" s="1"/>
      <c r="AH86" s="1"/>
      <c r="AI86" s="1"/>
      <c r="AJ86" s="1"/>
      <c r="AK86" s="1"/>
      <c r="AL86" s="1"/>
      <c r="AM86" s="1"/>
      <c r="AN86" s="1"/>
      <c r="AO86" s="1"/>
      <c r="AP86" s="1"/>
      <c r="AQ86" s="1"/>
      <c r="AR86" s="1"/>
      <c r="AS86" s="1"/>
      <c r="AT86" s="1"/>
      <c r="AU86" s="1"/>
      <c r="AV86" s="1"/>
      <c r="AW86" s="1"/>
      <c r="AX86" s="1"/>
      <c r="AY86" s="1"/>
      <c r="AZ86" s="1"/>
      <c r="BA86" s="1"/>
    </row>
    <row r="87" spans="1:53" ht="20" customHeight="1" x14ac:dyDescent="0.2">
      <c r="A87" s="184"/>
      <c r="B87" s="84"/>
      <c r="C87" s="73"/>
      <c r="D87" s="73" t="s">
        <v>38</v>
      </c>
      <c r="E87" s="74" t="s">
        <v>340</v>
      </c>
      <c r="F87" s="74" t="s">
        <v>341</v>
      </c>
      <c r="G87" s="73">
        <v>2012</v>
      </c>
      <c r="H87" s="75"/>
      <c r="I87" s="181">
        <v>11</v>
      </c>
      <c r="J87" s="182"/>
      <c r="K87" s="183" t="s">
        <v>342</v>
      </c>
      <c r="L87" s="79"/>
      <c r="M87" s="80"/>
      <c r="N87" s="79"/>
      <c r="O87" s="80"/>
      <c r="P87" s="79"/>
      <c r="Q87" s="80"/>
      <c r="R87" s="79"/>
      <c r="S87" s="80"/>
      <c r="T87" s="79"/>
      <c r="U87" s="80"/>
      <c r="V87" s="90"/>
      <c r="W87" s="80"/>
      <c r="X87" s="79"/>
      <c r="Y87" s="80"/>
      <c r="Z87" s="79"/>
      <c r="AA87" s="80"/>
      <c r="AB87" s="79"/>
      <c r="AC87" s="80"/>
      <c r="AD87" s="79"/>
      <c r="AE87" s="80"/>
      <c r="AF87" s="1"/>
      <c r="AG87" s="1"/>
      <c r="AH87" s="1"/>
      <c r="AI87" s="1"/>
      <c r="AJ87" s="1"/>
      <c r="AK87" s="1"/>
      <c r="AL87" s="1"/>
      <c r="AM87" s="1"/>
      <c r="AN87" s="1"/>
      <c r="AO87" s="1"/>
      <c r="AP87" s="1"/>
      <c r="AQ87" s="1"/>
      <c r="AR87" s="1"/>
      <c r="AS87" s="1"/>
      <c r="AT87" s="1"/>
      <c r="AU87" s="1"/>
      <c r="AV87" s="1"/>
      <c r="AW87" s="1"/>
      <c r="AX87" s="1"/>
      <c r="AY87" s="1"/>
      <c r="AZ87" s="1"/>
      <c r="BA87" s="1"/>
    </row>
    <row r="88" spans="1:53" ht="20" customHeight="1" x14ac:dyDescent="0.2">
      <c r="A88" s="178"/>
      <c r="B88" s="71"/>
      <c r="C88" s="85"/>
      <c r="D88" s="73" t="s">
        <v>38</v>
      </c>
      <c r="E88" s="74" t="s">
        <v>343</v>
      </c>
      <c r="F88" s="74" t="s">
        <v>344</v>
      </c>
      <c r="G88" s="73">
        <v>2015</v>
      </c>
      <c r="H88" s="75"/>
      <c r="I88" s="87">
        <v>41</v>
      </c>
      <c r="J88" s="88" t="s">
        <v>72</v>
      </c>
      <c r="K88" s="89"/>
      <c r="L88" s="79"/>
      <c r="M88" s="80" t="str">
        <f t="shared" si="35"/>
        <v/>
      </c>
      <c r="N88" s="79"/>
      <c r="O88" s="80" t="str">
        <f t="shared" si="36"/>
        <v/>
      </c>
      <c r="P88" s="79"/>
      <c r="Q88" s="80" t="str">
        <f t="shared" si="37"/>
        <v/>
      </c>
      <c r="R88" s="79"/>
      <c r="S88" s="80" t="str">
        <f t="shared" si="38"/>
        <v/>
      </c>
      <c r="T88" s="79"/>
      <c r="U88" s="80" t="str">
        <f t="shared" si="30"/>
        <v/>
      </c>
      <c r="V88" s="90"/>
      <c r="W88" s="80" t="str">
        <f t="shared" si="39"/>
        <v/>
      </c>
      <c r="X88" s="79"/>
      <c r="Y88" s="80" t="str">
        <f>IF((ISERROR((X88/$I88)*100)), "", IF(AND(NOT(ISERROR((X88/$I88)*100)),((X88/$I88)*100) &lt;&gt; 0), (X88/$I88)*100, ""))</f>
        <v/>
      </c>
      <c r="Z88" s="79"/>
      <c r="AA88" s="80" t="str">
        <f>IF((ISERROR((Z88/$I88)*100)), "", IF(AND(NOT(ISERROR((Z88/$I88)*100)),((Z88/$I88)*100) &lt;&gt; 0), (Z88/$I88)*100, ""))</f>
        <v/>
      </c>
      <c r="AB88" s="79"/>
      <c r="AC88" s="80" t="str">
        <f>IF((ISERROR((AB88/$I88)*100)), "", IF(AND(NOT(ISERROR((AB88/$I88)*100)),((AB88/$I88)*100) &lt;&gt; 0), (AB88/$I88)*100, ""))</f>
        <v/>
      </c>
      <c r="AD88" s="79"/>
      <c r="AE88" s="80" t="str">
        <f>IF((ISERROR((AD88/$I88)*100)), "", IF(AND(NOT(ISERROR((AD88/$I88)*100)),((AD88/$I88)*100) &lt;&gt; 0), (AD88/$I88)*100, ""))</f>
        <v/>
      </c>
      <c r="AF88" s="1" t="s">
        <v>345</v>
      </c>
      <c r="AG88" s="1"/>
      <c r="AH88" s="1"/>
      <c r="AI88" s="1"/>
      <c r="AJ88" s="1"/>
      <c r="AK88" s="1"/>
      <c r="AL88" s="1"/>
      <c r="AM88" s="1"/>
      <c r="AN88" s="1"/>
      <c r="AO88" s="1"/>
      <c r="AP88" s="1"/>
      <c r="AQ88" s="1"/>
      <c r="AR88" s="1"/>
      <c r="AS88" s="1"/>
      <c r="AT88" s="1"/>
      <c r="AU88" s="1"/>
      <c r="AV88" s="1"/>
      <c r="AW88" s="1"/>
      <c r="AX88" s="1"/>
      <c r="AY88" s="1"/>
      <c r="AZ88" s="1"/>
      <c r="BA88" s="1"/>
    </row>
    <row r="89" spans="1:53" ht="20" customHeight="1" x14ac:dyDescent="0.2">
      <c r="A89" s="184"/>
      <c r="B89" s="84"/>
      <c r="C89" s="73"/>
      <c r="D89" s="73"/>
      <c r="E89" s="74" t="s">
        <v>346</v>
      </c>
      <c r="F89" s="74" t="s">
        <v>347</v>
      </c>
      <c r="G89" s="73">
        <v>1999</v>
      </c>
      <c r="H89" s="75"/>
      <c r="I89" s="87">
        <v>2</v>
      </c>
      <c r="J89" s="88" t="s">
        <v>348</v>
      </c>
      <c r="K89" s="89" t="s">
        <v>349</v>
      </c>
      <c r="L89" s="79"/>
      <c r="M89" s="80"/>
      <c r="N89" s="79"/>
      <c r="O89" s="80"/>
      <c r="P89" s="79"/>
      <c r="Q89" s="80"/>
      <c r="R89" s="79"/>
      <c r="S89" s="80"/>
      <c r="T89" s="79"/>
      <c r="U89" s="80"/>
      <c r="V89" s="90"/>
      <c r="W89" s="80"/>
      <c r="X89" s="79"/>
      <c r="Y89" s="80"/>
      <c r="Z89" s="79"/>
      <c r="AA89" s="80"/>
      <c r="AB89" s="79"/>
      <c r="AC89" s="80"/>
      <c r="AD89" s="79"/>
      <c r="AE89" s="80"/>
      <c r="AF89" s="1"/>
      <c r="AG89" s="1"/>
      <c r="AH89" s="1"/>
      <c r="AI89" s="1"/>
      <c r="AJ89" s="1"/>
      <c r="AK89" s="1"/>
      <c r="AL89" s="1"/>
      <c r="AM89" s="1"/>
      <c r="AN89" s="1"/>
      <c r="AO89" s="1"/>
      <c r="AP89" s="1"/>
      <c r="AQ89" s="1"/>
      <c r="AR89" s="1"/>
      <c r="AS89" s="1"/>
      <c r="AT89" s="1"/>
      <c r="AU89" s="1"/>
      <c r="AV89" s="1"/>
      <c r="AW89" s="1"/>
      <c r="AX89" s="1"/>
      <c r="AY89" s="1"/>
      <c r="AZ89" s="1"/>
      <c r="BA89" s="1"/>
    </row>
    <row r="90" spans="1:53" ht="20" customHeight="1" x14ac:dyDescent="0.2">
      <c r="A90" s="184"/>
      <c r="B90" s="71"/>
      <c r="C90" s="72"/>
      <c r="D90" s="73" t="s">
        <v>38</v>
      </c>
      <c r="E90" s="74" t="s">
        <v>350</v>
      </c>
      <c r="F90" s="74" t="s">
        <v>351</v>
      </c>
      <c r="G90" s="73">
        <v>2012</v>
      </c>
      <c r="H90" s="75"/>
      <c r="I90" s="87">
        <v>26</v>
      </c>
      <c r="J90" s="88" t="s">
        <v>352</v>
      </c>
      <c r="K90" s="89" t="s">
        <v>353</v>
      </c>
      <c r="L90" s="79">
        <v>8</v>
      </c>
      <c r="M90" s="80">
        <f t="shared" ref="M90" si="48">IF((ISERROR((L90/$I90)*100)), "", IF(AND(NOT(ISERROR((L90/$I90)*100)),((L90/$I90)*100) &lt;&gt; 0), (L90/$I90)*100, ""))</f>
        <v>30.76923076923077</v>
      </c>
      <c r="N90" s="79"/>
      <c r="O90" s="80"/>
      <c r="P90" s="79"/>
      <c r="Q90" s="80"/>
      <c r="R90" s="79"/>
      <c r="S90" s="80"/>
      <c r="T90" s="79">
        <v>4</v>
      </c>
      <c r="U90" s="80">
        <f t="shared" si="39"/>
        <v>15.384615384615385</v>
      </c>
      <c r="V90" s="90">
        <v>47</v>
      </c>
      <c r="W90" s="80">
        <f t="shared" si="39"/>
        <v>180.76923076923077</v>
      </c>
      <c r="X90" s="79"/>
      <c r="Y90" s="80"/>
      <c r="Z90" s="79"/>
      <c r="AA90" s="80"/>
      <c r="AB90" s="79">
        <v>14</v>
      </c>
      <c r="AC90" s="80">
        <f>IF((ISERROR((AB90/$I90)*100)), "", IF(AND(NOT(ISERROR((AB90/$I90)*100)),((AB90/$I90)*100) &lt;&gt; 0), (AB90/$I90)*100, ""))</f>
        <v>53.846153846153847</v>
      </c>
      <c r="AD90" s="79"/>
      <c r="AE90" s="80"/>
      <c r="AF90" s="1" t="s">
        <v>354</v>
      </c>
      <c r="AG90" s="1"/>
      <c r="AH90" s="1"/>
      <c r="AI90" s="1"/>
      <c r="AJ90" s="1"/>
      <c r="AK90" s="1"/>
      <c r="AL90" s="1"/>
      <c r="AM90" s="1"/>
      <c r="AN90" s="1"/>
      <c r="AO90" s="1"/>
      <c r="AP90" s="1"/>
      <c r="AQ90" s="1"/>
      <c r="AR90" s="1"/>
      <c r="AS90" s="1"/>
      <c r="AT90" s="1"/>
      <c r="AU90" s="1"/>
      <c r="AV90" s="1"/>
      <c r="AW90" s="1"/>
      <c r="AX90" s="1"/>
      <c r="AY90" s="1"/>
      <c r="AZ90" s="1"/>
      <c r="BA90" s="1"/>
    </row>
    <row r="91" spans="1:53" ht="20" customHeight="1" x14ac:dyDescent="0.2">
      <c r="A91" s="178"/>
      <c r="B91" s="71"/>
      <c r="C91" s="72"/>
      <c r="D91" s="73" t="s">
        <v>38</v>
      </c>
      <c r="E91" s="74" t="s">
        <v>355</v>
      </c>
      <c r="F91" s="74" t="s">
        <v>356</v>
      </c>
      <c r="G91" s="73">
        <v>1996</v>
      </c>
      <c r="H91" s="75">
        <v>12</v>
      </c>
      <c r="I91" s="87">
        <v>97</v>
      </c>
      <c r="J91" s="88" t="s">
        <v>357</v>
      </c>
      <c r="K91" s="89" t="s">
        <v>358</v>
      </c>
      <c r="L91" s="79"/>
      <c r="M91" s="80" t="str">
        <f t="shared" si="35"/>
        <v/>
      </c>
      <c r="N91" s="79"/>
      <c r="O91" s="80" t="str">
        <f t="shared" si="36"/>
        <v/>
      </c>
      <c r="P91" s="79"/>
      <c r="Q91" s="80" t="str">
        <f t="shared" si="37"/>
        <v/>
      </c>
      <c r="R91" s="79"/>
      <c r="S91" s="80" t="str">
        <f t="shared" si="38"/>
        <v/>
      </c>
      <c r="T91" s="79"/>
      <c r="U91" s="80" t="str">
        <f t="shared" si="30"/>
        <v/>
      </c>
      <c r="V91" s="90">
        <v>16</v>
      </c>
      <c r="W91" s="80">
        <f t="shared" si="39"/>
        <v>16.494845360824741</v>
      </c>
      <c r="X91" s="79"/>
      <c r="Y91" s="80" t="str">
        <f t="shared" si="44"/>
        <v/>
      </c>
      <c r="Z91" s="79"/>
      <c r="AA91" s="80" t="str">
        <f t="shared" si="45"/>
        <v/>
      </c>
      <c r="AB91" s="79"/>
      <c r="AC91" s="80" t="str">
        <f t="shared" si="46"/>
        <v/>
      </c>
      <c r="AD91" s="79"/>
      <c r="AE91" s="80" t="str">
        <f t="shared" si="47"/>
        <v/>
      </c>
      <c r="AF91" s="1" t="s">
        <v>359</v>
      </c>
      <c r="AG91" s="1"/>
      <c r="AH91" s="1"/>
      <c r="AI91" s="1"/>
      <c r="AJ91" s="1"/>
      <c r="AK91" s="1"/>
      <c r="AL91" s="1"/>
      <c r="AM91" s="1"/>
      <c r="AN91" s="1"/>
      <c r="AO91" s="1"/>
      <c r="AP91" s="1"/>
      <c r="AQ91" s="1"/>
      <c r="AR91" s="1"/>
      <c r="AS91" s="1"/>
      <c r="AT91" s="1"/>
      <c r="AU91" s="1"/>
      <c r="AV91" s="1"/>
      <c r="AW91" s="1"/>
      <c r="AX91" s="1"/>
      <c r="AY91" s="1"/>
      <c r="AZ91" s="1"/>
      <c r="BA91" s="1"/>
    </row>
    <row r="92" spans="1:53" ht="20" customHeight="1" x14ac:dyDescent="0.2">
      <c r="A92" s="184"/>
      <c r="B92" s="71"/>
      <c r="C92" s="73"/>
      <c r="D92" s="73" t="s">
        <v>38</v>
      </c>
      <c r="E92" s="74" t="s">
        <v>360</v>
      </c>
      <c r="F92" s="74" t="s">
        <v>361</v>
      </c>
      <c r="G92" s="73">
        <v>1998</v>
      </c>
      <c r="H92" s="75"/>
      <c r="I92" s="87">
        <v>25</v>
      </c>
      <c r="J92" s="88" t="s">
        <v>90</v>
      </c>
      <c r="K92" s="89" t="s">
        <v>153</v>
      </c>
      <c r="L92" s="79"/>
      <c r="M92" s="80"/>
      <c r="N92" s="79"/>
      <c r="O92" s="80"/>
      <c r="P92" s="79"/>
      <c r="Q92" s="80"/>
      <c r="R92" s="79"/>
      <c r="S92" s="80"/>
      <c r="T92" s="79"/>
      <c r="U92" s="80"/>
      <c r="V92" s="90"/>
      <c r="W92" s="80"/>
      <c r="X92" s="79"/>
      <c r="Y92" s="80"/>
      <c r="Z92" s="79"/>
      <c r="AA92" s="80"/>
      <c r="AB92" s="79"/>
      <c r="AC92" s="80"/>
      <c r="AD92" s="79"/>
      <c r="AE92" s="80"/>
      <c r="AF92" s="1"/>
      <c r="AG92" s="1"/>
      <c r="AH92" s="1"/>
      <c r="AI92" s="1"/>
      <c r="AJ92" s="1"/>
      <c r="AK92" s="1"/>
      <c r="AL92" s="1"/>
      <c r="AM92" s="1"/>
      <c r="AN92" s="1"/>
      <c r="AO92" s="1"/>
      <c r="AP92" s="1"/>
      <c r="AQ92" s="1"/>
      <c r="AR92" s="1"/>
      <c r="AS92" s="1"/>
      <c r="AT92" s="1"/>
      <c r="AU92" s="1"/>
      <c r="AV92" s="1"/>
      <c r="AW92" s="1"/>
      <c r="AX92" s="1"/>
      <c r="AY92" s="1"/>
      <c r="AZ92" s="1"/>
      <c r="BA92" s="1"/>
    </row>
    <row r="93" spans="1:53" ht="20" customHeight="1" x14ac:dyDescent="0.2">
      <c r="A93" s="178"/>
      <c r="B93" s="71"/>
      <c r="C93" s="85"/>
      <c r="D93" s="73" t="s">
        <v>38</v>
      </c>
      <c r="E93" s="74" t="s">
        <v>362</v>
      </c>
      <c r="F93" s="74" t="s">
        <v>363</v>
      </c>
      <c r="G93" s="73">
        <v>2009</v>
      </c>
      <c r="H93" s="75"/>
      <c r="I93" s="87">
        <v>68</v>
      </c>
      <c r="J93" s="88" t="s">
        <v>75</v>
      </c>
      <c r="K93" s="89" t="s">
        <v>364</v>
      </c>
      <c r="L93" s="79"/>
      <c r="M93" s="80" t="str">
        <f t="shared" si="35"/>
        <v/>
      </c>
      <c r="N93" s="79"/>
      <c r="O93" s="80" t="str">
        <f t="shared" si="36"/>
        <v/>
      </c>
      <c r="P93" s="79"/>
      <c r="Q93" s="80" t="str">
        <f t="shared" si="37"/>
        <v/>
      </c>
      <c r="R93" s="79"/>
      <c r="S93" s="80" t="str">
        <f t="shared" si="38"/>
        <v/>
      </c>
      <c r="T93" s="79"/>
      <c r="U93" s="80" t="str">
        <f t="shared" si="30"/>
        <v/>
      </c>
      <c r="V93" s="90"/>
      <c r="W93" s="80"/>
      <c r="X93" s="79"/>
      <c r="Y93" s="80" t="str">
        <f>IF((ISERROR((X93/$I93)*100)), "", IF(AND(NOT(ISERROR((X93/$I93)*100)),((X93/$I93)*100) &lt;&gt; 0), (X93/$I93)*100, ""))</f>
        <v/>
      </c>
      <c r="Z93" s="79"/>
      <c r="AA93" s="80" t="str">
        <f>IF((ISERROR((Z93/$I93)*100)), "", IF(AND(NOT(ISERROR((Z93/$I93)*100)),((Z93/$I93)*100) &lt;&gt; 0), (Z93/$I93)*100, ""))</f>
        <v/>
      </c>
      <c r="AB93" s="79"/>
      <c r="AC93" s="80" t="str">
        <f>IF((ISERROR((AB93/$I93)*100)), "", IF(AND(NOT(ISERROR((AB93/$I93)*100)),((AB93/$I93)*100) &lt;&gt; 0), (AB93/$I93)*100, ""))</f>
        <v/>
      </c>
      <c r="AD93" s="79"/>
      <c r="AE93" s="80" t="str">
        <f>IF((ISERROR((AD93/$I93)*100)), "", IF(AND(NOT(ISERROR((AD93/$I93)*100)),((AD93/$I93)*100) &lt;&gt; 0), (AD93/$I93)*100, ""))</f>
        <v/>
      </c>
      <c r="AF93" s="1" t="s">
        <v>365</v>
      </c>
      <c r="AG93" s="1"/>
      <c r="AH93" s="1"/>
      <c r="AI93" s="1"/>
      <c r="AJ93" s="1"/>
      <c r="AK93" s="1"/>
      <c r="AL93" s="1"/>
      <c r="AM93" s="1"/>
      <c r="AN93" s="1"/>
      <c r="AO93" s="1"/>
      <c r="AP93" s="1"/>
      <c r="AQ93" s="1"/>
      <c r="AR93" s="1"/>
      <c r="AS93" s="1"/>
      <c r="AT93" s="1"/>
      <c r="AU93" s="1"/>
      <c r="AV93" s="1"/>
      <c r="AW93" s="1"/>
      <c r="AX93" s="1"/>
      <c r="AY93" s="1"/>
      <c r="AZ93" s="1"/>
      <c r="BA93" s="1"/>
    </row>
    <row r="94" spans="1:53" ht="20" customHeight="1" x14ac:dyDescent="0.2">
      <c r="A94" s="178"/>
      <c r="B94" s="84"/>
      <c r="C94" s="73"/>
      <c r="D94" s="73" t="s">
        <v>38</v>
      </c>
      <c r="E94" s="74" t="s">
        <v>366</v>
      </c>
      <c r="F94" s="74" t="s">
        <v>367</v>
      </c>
      <c r="G94" s="73">
        <v>1989</v>
      </c>
      <c r="H94" s="75">
        <v>27</v>
      </c>
      <c r="I94" s="87"/>
      <c r="J94" s="88" t="s">
        <v>368</v>
      </c>
      <c r="K94" s="89" t="s">
        <v>172</v>
      </c>
      <c r="L94" s="79"/>
      <c r="M94" s="80" t="str">
        <f t="shared" si="35"/>
        <v/>
      </c>
      <c r="N94" s="79"/>
      <c r="O94" s="80" t="str">
        <f t="shared" si="36"/>
        <v/>
      </c>
      <c r="P94" s="79"/>
      <c r="Q94" s="80" t="str">
        <f t="shared" si="37"/>
        <v/>
      </c>
      <c r="R94" s="79"/>
      <c r="S94" s="80" t="str">
        <f t="shared" si="38"/>
        <v/>
      </c>
      <c r="T94" s="79"/>
      <c r="U94" s="80" t="str">
        <f t="shared" si="30"/>
        <v/>
      </c>
      <c r="V94" s="90"/>
      <c r="W94" s="80" t="str">
        <f t="shared" ref="W94:W117" si="49">IF((ISERROR((V94/$I94)*100)), "", IF(AND(NOT(ISERROR((V94/$I94)*100)),((V94/$I94)*100) &lt;&gt; 0), (V94/$I94)*100, ""))</f>
        <v/>
      </c>
      <c r="X94" s="96"/>
      <c r="Y94" s="97" t="str">
        <f>IF((ISERROR((X94/$I94)*100)), "", IF(AND(NOT(ISERROR((X94/$I94)*100)),((X94/$I94)*100) &lt;&gt; 0), (X94/$I94)*100, ""))</f>
        <v/>
      </c>
      <c r="Z94" s="79"/>
      <c r="AA94" s="80" t="str">
        <f>IF((ISERROR((Z94/$I94)*100)), "", IF(AND(NOT(ISERROR((Z94/$I94)*100)),((Z94/$I94)*100) &lt;&gt; 0), (Z94/$I94)*100, ""))</f>
        <v/>
      </c>
      <c r="AB94" s="79"/>
      <c r="AC94" s="80" t="str">
        <f>IF((ISERROR((AB94/$I94)*100)), "", IF(AND(NOT(ISERROR((AB94/$I94)*100)),((AB94/$I94)*100) &lt;&gt; 0), (AB94/$I94)*100, ""))</f>
        <v/>
      </c>
      <c r="AD94" s="79"/>
      <c r="AE94" s="80" t="str">
        <f>IF((ISERROR((AD94/$I94)*100)), "", IF(AND(NOT(ISERROR((AD94/$I94)*100)),((AD94/$I94)*100) &lt;&gt; 0), (AD94/$I94)*100, ""))</f>
        <v/>
      </c>
      <c r="AF94" s="1"/>
      <c r="AG94" s="1"/>
      <c r="AH94" s="1"/>
      <c r="AI94" s="1"/>
      <c r="AJ94" s="1"/>
      <c r="AK94" s="1"/>
      <c r="AL94" s="1"/>
      <c r="AM94" s="1"/>
      <c r="AN94" s="1"/>
      <c r="AO94" s="1"/>
      <c r="AP94" s="1"/>
      <c r="AQ94" s="1"/>
      <c r="AR94" s="1"/>
      <c r="AS94" s="1"/>
      <c r="AT94" s="1"/>
      <c r="AU94" s="1"/>
      <c r="AV94" s="1"/>
      <c r="AW94" s="1"/>
      <c r="AX94" s="1"/>
      <c r="AY94" s="1"/>
      <c r="AZ94" s="1"/>
      <c r="BA94" s="1"/>
    </row>
    <row r="95" spans="1:53" ht="20" customHeight="1" x14ac:dyDescent="0.2">
      <c r="A95" s="178"/>
      <c r="B95" s="84"/>
      <c r="C95" s="85"/>
      <c r="D95" s="73" t="s">
        <v>38</v>
      </c>
      <c r="E95" s="74" t="s">
        <v>369</v>
      </c>
      <c r="F95" s="74" t="s">
        <v>370</v>
      </c>
      <c r="G95" s="73">
        <v>2011</v>
      </c>
      <c r="H95" s="75"/>
      <c r="I95" s="87"/>
      <c r="J95" s="88"/>
      <c r="K95" s="89"/>
      <c r="L95" s="79"/>
      <c r="M95" s="80" t="str">
        <f t="shared" si="35"/>
        <v/>
      </c>
      <c r="N95" s="79"/>
      <c r="O95" s="80" t="str">
        <f t="shared" si="36"/>
        <v/>
      </c>
      <c r="P95" s="79"/>
      <c r="Q95" s="80" t="str">
        <f t="shared" si="37"/>
        <v/>
      </c>
      <c r="R95" s="79"/>
      <c r="S95" s="80" t="str">
        <f t="shared" si="38"/>
        <v/>
      </c>
      <c r="T95" s="79"/>
      <c r="U95" s="80" t="str">
        <f t="shared" si="30"/>
        <v/>
      </c>
      <c r="V95" s="90"/>
      <c r="W95" s="80" t="str">
        <f t="shared" si="49"/>
        <v/>
      </c>
      <c r="X95" s="79"/>
      <c r="Y95" s="80" t="str">
        <f>IF((ISERROR((X95/$I95)*100)), "", IF(AND(NOT(ISERROR((X95/$I95)*100)),((X95/$I95)*100) &lt;&gt; 0), (X95/$I95)*100, ""))</f>
        <v/>
      </c>
      <c r="Z95" s="79"/>
      <c r="AA95" s="80" t="str">
        <f>IF((ISERROR((Z95/$I95)*100)), "", IF(AND(NOT(ISERROR((Z95/$I95)*100)),((Z95/$I95)*100) &lt;&gt; 0), (Z95/$I95)*100, ""))</f>
        <v/>
      </c>
      <c r="AB95" s="79"/>
      <c r="AC95" s="80" t="str">
        <f>IF((ISERROR((AB95/$I95)*100)), "", IF(AND(NOT(ISERROR((AB95/$I95)*100)),((AB95/$I95)*100) &lt;&gt; 0), (AB95/$I95)*100, ""))</f>
        <v/>
      </c>
      <c r="AD95" s="79"/>
      <c r="AE95" s="80" t="str">
        <f>IF((ISERROR((AD95/$I95)*100)), "", IF(AND(NOT(ISERROR((AD95/$I95)*100)),((AD95/$I95)*100) &lt;&gt; 0), (AD95/$I95)*100, ""))</f>
        <v/>
      </c>
      <c r="AF95" s="1" t="s">
        <v>371</v>
      </c>
      <c r="AG95" s="1"/>
      <c r="AH95" s="1"/>
      <c r="AI95" s="1"/>
      <c r="AJ95" s="1"/>
      <c r="AK95" s="1"/>
      <c r="AL95" s="1"/>
      <c r="AM95" s="1"/>
      <c r="AN95" s="1"/>
      <c r="AO95" s="1"/>
      <c r="AP95" s="1"/>
      <c r="AQ95" s="1"/>
      <c r="AR95" s="1"/>
      <c r="AS95" s="1"/>
      <c r="AT95" s="1"/>
      <c r="AU95" s="1"/>
      <c r="AV95" s="1"/>
      <c r="AW95" s="1"/>
      <c r="AX95" s="1"/>
      <c r="AY95" s="1"/>
      <c r="AZ95" s="1"/>
      <c r="BA95" s="1"/>
    </row>
    <row r="96" spans="1:53" ht="20" customHeight="1" x14ac:dyDescent="0.2">
      <c r="A96" s="184"/>
      <c r="B96" s="84"/>
      <c r="C96" s="73"/>
      <c r="D96" s="73" t="s">
        <v>38</v>
      </c>
      <c r="E96" s="74" t="s">
        <v>372</v>
      </c>
      <c r="F96" s="74" t="s">
        <v>373</v>
      </c>
      <c r="G96" s="73">
        <v>2003</v>
      </c>
      <c r="H96" s="75"/>
      <c r="I96" s="87"/>
      <c r="J96" s="88" t="s">
        <v>374</v>
      </c>
      <c r="K96" s="89" t="s">
        <v>172</v>
      </c>
      <c r="L96" s="79"/>
      <c r="M96" s="80"/>
      <c r="N96" s="79"/>
      <c r="O96" s="80"/>
      <c r="P96" s="79"/>
      <c r="Q96" s="80"/>
      <c r="R96" s="79"/>
      <c r="S96" s="80"/>
      <c r="T96" s="79"/>
      <c r="U96" s="80"/>
      <c r="V96" s="90"/>
      <c r="W96" s="80"/>
      <c r="X96" s="79"/>
      <c r="Y96" s="80"/>
      <c r="Z96" s="79"/>
      <c r="AA96" s="80"/>
      <c r="AB96" s="79"/>
      <c r="AC96" s="80"/>
      <c r="AD96" s="79"/>
      <c r="AE96" s="80"/>
      <c r="AF96" s="1"/>
      <c r="AG96" s="1"/>
      <c r="AH96" s="1"/>
      <c r="AI96" s="1"/>
      <c r="AJ96" s="1"/>
      <c r="AK96" s="1"/>
      <c r="AL96" s="1"/>
      <c r="AM96" s="1"/>
      <c r="AN96" s="1"/>
      <c r="AO96" s="1"/>
      <c r="AP96" s="1"/>
      <c r="AQ96" s="1"/>
      <c r="AR96" s="1"/>
      <c r="AS96" s="1"/>
      <c r="AT96" s="1"/>
      <c r="AU96" s="1"/>
      <c r="AV96" s="1"/>
      <c r="AW96" s="1"/>
      <c r="AX96" s="1"/>
      <c r="AY96" s="1"/>
      <c r="AZ96" s="1"/>
      <c r="BA96" s="1"/>
    </row>
    <row r="97" spans="1:53" ht="20" customHeight="1" x14ac:dyDescent="0.2">
      <c r="A97" s="178"/>
      <c r="B97" s="84"/>
      <c r="C97" s="72"/>
      <c r="D97" s="73" t="s">
        <v>38</v>
      </c>
      <c r="E97" s="74" t="s">
        <v>375</v>
      </c>
      <c r="F97" s="74" t="s">
        <v>376</v>
      </c>
      <c r="G97" s="73">
        <v>1977</v>
      </c>
      <c r="H97" s="75"/>
      <c r="I97" s="87">
        <v>5</v>
      </c>
      <c r="J97" s="88" t="s">
        <v>377</v>
      </c>
      <c r="K97" s="89"/>
      <c r="L97" s="79"/>
      <c r="M97" s="80" t="str">
        <f t="shared" si="35"/>
        <v/>
      </c>
      <c r="N97" s="79"/>
      <c r="O97" s="80" t="str">
        <f t="shared" si="36"/>
        <v/>
      </c>
      <c r="P97" s="79"/>
      <c r="Q97" s="80" t="str">
        <f t="shared" si="37"/>
        <v/>
      </c>
      <c r="R97" s="79"/>
      <c r="S97" s="80" t="str">
        <f t="shared" si="38"/>
        <v/>
      </c>
      <c r="T97" s="79">
        <v>5</v>
      </c>
      <c r="U97" s="80">
        <f t="shared" si="30"/>
        <v>100</v>
      </c>
      <c r="V97" s="90"/>
      <c r="W97" s="80" t="str">
        <f t="shared" si="49"/>
        <v/>
      </c>
      <c r="X97" s="79"/>
      <c r="Y97" s="80" t="str">
        <f t="shared" si="44"/>
        <v/>
      </c>
      <c r="Z97" s="79"/>
      <c r="AA97" s="80" t="str">
        <f t="shared" si="45"/>
        <v/>
      </c>
      <c r="AB97" s="79"/>
      <c r="AC97" s="80" t="str">
        <f t="shared" si="46"/>
        <v/>
      </c>
      <c r="AD97" s="79"/>
      <c r="AE97" s="80" t="str">
        <f t="shared" si="47"/>
        <v/>
      </c>
      <c r="AF97" s="1" t="s">
        <v>378</v>
      </c>
      <c r="AG97" s="1"/>
      <c r="AH97" s="1"/>
      <c r="AI97" s="1"/>
      <c r="AJ97" s="1"/>
      <c r="AK97" s="1"/>
      <c r="AL97" s="1"/>
      <c r="AM97" s="1"/>
      <c r="AN97" s="1"/>
      <c r="AO97" s="1"/>
      <c r="AP97" s="1"/>
      <c r="AQ97" s="1"/>
      <c r="AR97" s="1"/>
      <c r="AS97" s="1"/>
      <c r="AT97" s="1"/>
      <c r="AU97" s="1"/>
      <c r="AV97" s="1"/>
      <c r="AW97" s="1"/>
      <c r="AX97" s="1"/>
      <c r="AY97" s="1"/>
      <c r="AZ97" s="1"/>
      <c r="BA97" s="1"/>
    </row>
    <row r="98" spans="1:53" ht="20" customHeight="1" x14ac:dyDescent="0.2">
      <c r="A98" s="178"/>
      <c r="B98" s="71"/>
      <c r="C98" s="72"/>
      <c r="D98" s="73" t="s">
        <v>38</v>
      </c>
      <c r="E98" s="74" t="s">
        <v>379</v>
      </c>
      <c r="F98" s="74" t="s">
        <v>380</v>
      </c>
      <c r="G98" s="73">
        <v>2008</v>
      </c>
      <c r="H98" s="75">
        <v>54</v>
      </c>
      <c r="I98" s="87">
        <v>12</v>
      </c>
      <c r="J98" s="88" t="s">
        <v>180</v>
      </c>
      <c r="K98" s="89" t="s">
        <v>188</v>
      </c>
      <c r="L98" s="79"/>
      <c r="M98" s="80" t="str">
        <f t="shared" si="35"/>
        <v/>
      </c>
      <c r="N98" s="79"/>
      <c r="O98" s="80" t="str">
        <f t="shared" si="36"/>
        <v/>
      </c>
      <c r="P98" s="79"/>
      <c r="Q98" s="80" t="str">
        <f t="shared" si="37"/>
        <v/>
      </c>
      <c r="R98" s="79"/>
      <c r="S98" s="80" t="str">
        <f t="shared" si="38"/>
        <v/>
      </c>
      <c r="T98" s="79"/>
      <c r="U98" s="80" t="str">
        <f t="shared" si="30"/>
        <v/>
      </c>
      <c r="V98" s="90"/>
      <c r="W98" s="80" t="str">
        <f t="shared" si="49"/>
        <v/>
      </c>
      <c r="X98" s="79"/>
      <c r="Y98" s="80" t="str">
        <f>IF((ISERROR((X98/$I98)*100)), "", IF(AND(NOT(ISERROR((X98/$I98)*100)),((X98/$I98)*100) &lt;&gt; 0), (X98/$I98)*100, ""))</f>
        <v/>
      </c>
      <c r="Z98" s="79"/>
      <c r="AA98" s="80" t="str">
        <f>IF((ISERROR((Z98/$I98)*100)), "", IF(AND(NOT(ISERROR((Z98/$I98)*100)),((Z98/$I98)*100) &lt;&gt; 0), (Z98/$I98)*100, ""))</f>
        <v/>
      </c>
      <c r="AB98" s="79"/>
      <c r="AC98" s="80" t="str">
        <f>IF((ISERROR((AB98/$I98)*100)), "", IF(AND(NOT(ISERROR((AB98/$I98)*100)),((AB98/$I98)*100) &lt;&gt; 0), (AB98/$I98)*100, ""))</f>
        <v/>
      </c>
      <c r="AD98" s="79"/>
      <c r="AE98" s="80" t="str">
        <f>IF((ISERROR((AD98/$I98)*100)), "", IF(AND(NOT(ISERROR((AD98/$I98)*100)),((AD98/$I98)*100) &lt;&gt; 0), (AD98/$I98)*100, ""))</f>
        <v/>
      </c>
      <c r="AF98" s="1" t="s">
        <v>381</v>
      </c>
      <c r="AG98" s="1"/>
      <c r="AH98" s="1"/>
      <c r="AI98" s="1"/>
      <c r="AJ98" s="1"/>
      <c r="AK98" s="1"/>
      <c r="AL98" s="1"/>
      <c r="AM98" s="1"/>
      <c r="AN98" s="1"/>
      <c r="AO98" s="1"/>
      <c r="AP98" s="1"/>
      <c r="AQ98" s="1"/>
      <c r="AR98" s="1"/>
      <c r="AS98" s="1"/>
      <c r="AT98" s="1"/>
      <c r="AU98" s="1"/>
      <c r="AV98" s="1"/>
      <c r="AW98" s="1"/>
      <c r="AX98" s="1"/>
      <c r="AY98" s="1"/>
      <c r="AZ98" s="1"/>
      <c r="BA98" s="1"/>
    </row>
    <row r="99" spans="1:53" ht="20" customHeight="1" x14ac:dyDescent="0.2">
      <c r="A99" s="178"/>
      <c r="B99" s="71"/>
      <c r="C99" s="85"/>
      <c r="D99" s="73" t="s">
        <v>38</v>
      </c>
      <c r="E99" s="74" t="s">
        <v>382</v>
      </c>
      <c r="F99" s="74" t="s">
        <v>383</v>
      </c>
      <c r="G99" s="73">
        <v>1999</v>
      </c>
      <c r="H99" s="75">
        <v>76</v>
      </c>
      <c r="I99" s="87">
        <v>7</v>
      </c>
      <c r="J99" s="88" t="s">
        <v>90</v>
      </c>
      <c r="K99" s="89" t="s">
        <v>153</v>
      </c>
      <c r="L99" s="79"/>
      <c r="M99" s="80" t="str">
        <f t="shared" si="35"/>
        <v/>
      </c>
      <c r="N99" s="79"/>
      <c r="O99" s="80" t="str">
        <f t="shared" si="36"/>
        <v/>
      </c>
      <c r="P99" s="79"/>
      <c r="Q99" s="80" t="str">
        <f t="shared" si="37"/>
        <v/>
      </c>
      <c r="R99" s="79"/>
      <c r="S99" s="80" t="str">
        <f t="shared" si="38"/>
        <v/>
      </c>
      <c r="T99" s="79"/>
      <c r="U99" s="80" t="str">
        <f t="shared" si="30"/>
        <v/>
      </c>
      <c r="V99" s="90"/>
      <c r="W99" s="80" t="str">
        <f t="shared" si="49"/>
        <v/>
      </c>
      <c r="X99" s="79"/>
      <c r="Y99" s="80" t="str">
        <f>IF((ISERROR((X99/$I99)*100)), "", IF(AND(NOT(ISERROR((X99/$I99)*100)),((X99/$I99)*100) &lt;&gt; 0), (X99/$I99)*100, ""))</f>
        <v/>
      </c>
      <c r="Z99" s="79"/>
      <c r="AA99" s="80" t="str">
        <f>IF((ISERROR((Z99/$I99)*100)), "", IF(AND(NOT(ISERROR((Z99/$I99)*100)),((Z99/$I99)*100) &lt;&gt; 0), (Z99/$I99)*100, ""))</f>
        <v/>
      </c>
      <c r="AB99" s="79"/>
      <c r="AC99" s="80" t="str">
        <f>IF((ISERROR((AB99/$I99)*100)), "", IF(AND(NOT(ISERROR((AB99/$I99)*100)),((AB99/$I99)*100) &lt;&gt; 0), (AB99/$I99)*100, ""))</f>
        <v/>
      </c>
      <c r="AD99" s="79"/>
      <c r="AE99" s="80" t="str">
        <f>IF((ISERROR((AD99/$I99)*100)), "", IF(AND(NOT(ISERROR((AD99/$I99)*100)),((AD99/$I99)*100) &lt;&gt; 0), (AD99/$I99)*100, ""))</f>
        <v/>
      </c>
      <c r="AF99" s="1" t="s">
        <v>204</v>
      </c>
      <c r="AG99" s="1"/>
      <c r="AH99" s="1"/>
      <c r="AI99" s="1"/>
      <c r="AJ99" s="1"/>
      <c r="AK99" s="1"/>
      <c r="AL99" s="1"/>
      <c r="AM99" s="1"/>
      <c r="AN99" s="1"/>
      <c r="AO99" s="1"/>
      <c r="AP99" s="1"/>
      <c r="AQ99" s="1"/>
      <c r="AR99" s="1"/>
      <c r="AS99" s="1"/>
      <c r="AT99" s="1"/>
      <c r="AU99" s="1"/>
      <c r="AV99" s="1"/>
      <c r="AW99" s="1"/>
      <c r="AX99" s="1"/>
      <c r="AY99" s="1"/>
      <c r="AZ99" s="1"/>
      <c r="BA99" s="1"/>
    </row>
    <row r="100" spans="1:53" ht="20" customHeight="1" x14ac:dyDescent="0.2">
      <c r="A100" s="178"/>
      <c r="B100" s="84"/>
      <c r="C100" s="85"/>
      <c r="D100" s="73" t="s">
        <v>38</v>
      </c>
      <c r="E100" s="74" t="s">
        <v>384</v>
      </c>
      <c r="F100" s="74" t="s">
        <v>385</v>
      </c>
      <c r="G100" s="73">
        <v>2008</v>
      </c>
      <c r="H100" s="75">
        <v>101</v>
      </c>
      <c r="I100" s="87">
        <v>16</v>
      </c>
      <c r="J100" s="88" t="s">
        <v>62</v>
      </c>
      <c r="K100" s="89"/>
      <c r="L100" s="79"/>
      <c r="M100" s="80" t="str">
        <f t="shared" si="35"/>
        <v/>
      </c>
      <c r="N100" s="79"/>
      <c r="O100" s="80" t="str">
        <f t="shared" si="36"/>
        <v/>
      </c>
      <c r="P100" s="79"/>
      <c r="Q100" s="80" t="str">
        <f t="shared" si="37"/>
        <v/>
      </c>
      <c r="R100" s="79"/>
      <c r="S100" s="80" t="str">
        <f t="shared" si="38"/>
        <v/>
      </c>
      <c r="T100" s="79"/>
      <c r="U100" s="80" t="str">
        <f t="shared" si="30"/>
        <v/>
      </c>
      <c r="V100" s="90"/>
      <c r="W100" s="80" t="str">
        <f t="shared" si="49"/>
        <v/>
      </c>
      <c r="X100" s="79"/>
      <c r="Y100" s="80" t="str">
        <f>IF((ISERROR((X100/$I100)*100)), "", IF(AND(NOT(ISERROR((X100/$I100)*100)),((X100/$I100)*100) &lt;&gt; 0), (X100/$I100)*100, ""))</f>
        <v/>
      </c>
      <c r="Z100" s="79"/>
      <c r="AA100" s="80" t="str">
        <f>IF((ISERROR((Z100/$I100)*100)), "", IF(AND(NOT(ISERROR((Z100/$I100)*100)),((Z100/$I100)*100) &lt;&gt; 0), (Z100/$I100)*100, ""))</f>
        <v/>
      </c>
      <c r="AB100" s="79"/>
      <c r="AC100" s="80" t="str">
        <f>IF((ISERROR((AB100/$I100)*100)), "", IF(AND(NOT(ISERROR((AB100/$I100)*100)),((AB100/$I100)*100) &lt;&gt; 0), (AB100/$I100)*100, ""))</f>
        <v/>
      </c>
      <c r="AD100" s="79"/>
      <c r="AE100" s="80" t="str">
        <f>IF((ISERROR((AD100/$I100)*100)), "", IF(AND(NOT(ISERROR((AD100/$I100)*100)),((AD100/$I100)*100) &lt;&gt; 0), (AD100/$I100)*100, ""))</f>
        <v/>
      </c>
      <c r="AF100" s="1" t="s">
        <v>386</v>
      </c>
      <c r="AG100" s="1"/>
      <c r="AH100" s="1"/>
      <c r="AI100" s="1"/>
      <c r="AJ100" s="1"/>
      <c r="AK100" s="1"/>
      <c r="AL100" s="1"/>
      <c r="AM100" s="1"/>
      <c r="AN100" s="1"/>
      <c r="AO100" s="1"/>
      <c r="AP100" s="1"/>
      <c r="AQ100" s="1"/>
      <c r="AR100" s="1"/>
      <c r="AS100" s="1"/>
      <c r="AT100" s="1"/>
      <c r="AU100" s="1"/>
      <c r="AV100" s="1"/>
      <c r="AW100" s="1"/>
      <c r="AX100" s="1"/>
      <c r="AY100" s="1"/>
      <c r="AZ100" s="1"/>
      <c r="BA100" s="1"/>
    </row>
    <row r="101" spans="1:53" ht="20" customHeight="1" x14ac:dyDescent="0.2">
      <c r="A101" s="184"/>
      <c r="B101" s="84"/>
      <c r="C101" s="73"/>
      <c r="D101" s="73" t="s">
        <v>38</v>
      </c>
      <c r="E101" s="74" t="s">
        <v>387</v>
      </c>
      <c r="F101" s="74" t="s">
        <v>388</v>
      </c>
      <c r="G101" s="73">
        <v>2003</v>
      </c>
      <c r="H101" s="75"/>
      <c r="I101" s="87">
        <v>15</v>
      </c>
      <c r="J101" s="88" t="s">
        <v>75</v>
      </c>
      <c r="K101" s="89" t="s">
        <v>389</v>
      </c>
      <c r="L101" s="79"/>
      <c r="M101" s="80"/>
      <c r="N101" s="79"/>
      <c r="O101" s="80"/>
      <c r="P101" s="79"/>
      <c r="Q101" s="80"/>
      <c r="R101" s="79"/>
      <c r="S101" s="80"/>
      <c r="T101" s="79"/>
      <c r="U101" s="80"/>
      <c r="V101" s="90"/>
      <c r="W101" s="80"/>
      <c r="X101" s="79"/>
      <c r="Y101" s="80"/>
      <c r="Z101" s="79"/>
      <c r="AA101" s="80"/>
      <c r="AB101" s="79"/>
      <c r="AC101" s="80"/>
      <c r="AD101" s="79"/>
      <c r="AE101" s="80"/>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20" customHeight="1" x14ac:dyDescent="0.2">
      <c r="A102" s="178"/>
      <c r="B102" s="71"/>
      <c r="C102" s="72"/>
      <c r="D102" s="73" t="s">
        <v>38</v>
      </c>
      <c r="E102" s="74" t="s">
        <v>390</v>
      </c>
      <c r="F102" s="74" t="s">
        <v>391</v>
      </c>
      <c r="G102" s="73">
        <v>1997</v>
      </c>
      <c r="H102" s="75">
        <v>127</v>
      </c>
      <c r="I102" s="87">
        <v>8</v>
      </c>
      <c r="J102" s="88" t="s">
        <v>392</v>
      </c>
      <c r="K102" s="89" t="s">
        <v>393</v>
      </c>
      <c r="L102" s="79"/>
      <c r="M102" s="80" t="str">
        <f t="shared" si="35"/>
        <v/>
      </c>
      <c r="N102" s="79"/>
      <c r="O102" s="80" t="str">
        <f t="shared" si="36"/>
        <v/>
      </c>
      <c r="P102" s="79"/>
      <c r="Q102" s="80" t="str">
        <f t="shared" si="37"/>
        <v/>
      </c>
      <c r="R102" s="79"/>
      <c r="S102" s="80" t="str">
        <f t="shared" si="38"/>
        <v/>
      </c>
      <c r="T102" s="79"/>
      <c r="U102" s="80" t="str">
        <f t="shared" si="30"/>
        <v/>
      </c>
      <c r="V102" s="90">
        <v>1</v>
      </c>
      <c r="W102" s="80">
        <f t="shared" si="49"/>
        <v>12.5</v>
      </c>
      <c r="X102" s="79"/>
      <c r="Y102" s="80" t="str">
        <f t="shared" si="44"/>
        <v/>
      </c>
      <c r="Z102" s="79"/>
      <c r="AA102" s="80" t="str">
        <f t="shared" si="45"/>
        <v/>
      </c>
      <c r="AB102" s="79"/>
      <c r="AC102" s="80" t="str">
        <f t="shared" si="46"/>
        <v/>
      </c>
      <c r="AD102" s="79">
        <v>1</v>
      </c>
      <c r="AE102" s="80">
        <f t="shared" si="47"/>
        <v>12.5</v>
      </c>
      <c r="AF102" s="1" t="s">
        <v>394</v>
      </c>
      <c r="AG102" s="1"/>
      <c r="AH102" s="1"/>
      <c r="AI102" s="1"/>
      <c r="AJ102" s="1"/>
      <c r="AK102" s="1"/>
      <c r="AL102" s="1"/>
      <c r="AM102" s="1"/>
      <c r="AN102" s="1"/>
      <c r="AO102" s="1"/>
      <c r="AP102" s="1"/>
      <c r="AQ102" s="1"/>
      <c r="AR102" s="1"/>
      <c r="AS102" s="1"/>
      <c r="AT102" s="1"/>
      <c r="AU102" s="1"/>
      <c r="AV102" s="1"/>
      <c r="AW102" s="1"/>
      <c r="AX102" s="1"/>
      <c r="AY102" s="1"/>
      <c r="AZ102" s="1"/>
      <c r="BA102" s="1"/>
    </row>
    <row r="103" spans="1:53" ht="20" customHeight="1" x14ac:dyDescent="0.2">
      <c r="A103" s="184"/>
      <c r="B103" s="84"/>
      <c r="C103" s="73"/>
      <c r="D103" s="73" t="s">
        <v>38</v>
      </c>
      <c r="E103" s="74" t="s">
        <v>395</v>
      </c>
      <c r="F103" s="74" t="s">
        <v>396</v>
      </c>
      <c r="G103" s="73"/>
      <c r="H103" s="75"/>
      <c r="I103" s="87"/>
      <c r="J103" s="88" t="s">
        <v>176</v>
      </c>
      <c r="K103" s="89" t="s">
        <v>63</v>
      </c>
      <c r="L103" s="79"/>
      <c r="M103" s="80"/>
      <c r="N103" s="79"/>
      <c r="O103" s="80"/>
      <c r="P103" s="79"/>
      <c r="Q103" s="80"/>
      <c r="R103" s="79"/>
      <c r="S103" s="80"/>
      <c r="T103" s="79"/>
      <c r="U103" s="80"/>
      <c r="V103" s="90"/>
      <c r="W103" s="80"/>
      <c r="X103" s="79"/>
      <c r="Y103" s="80"/>
      <c r="Z103" s="79"/>
      <c r="AA103" s="80"/>
      <c r="AB103" s="79"/>
      <c r="AC103" s="80"/>
      <c r="AD103" s="79"/>
      <c r="AE103" s="80"/>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20" customHeight="1" x14ac:dyDescent="0.2">
      <c r="A104" s="178"/>
      <c r="B104" s="71"/>
      <c r="C104" s="73"/>
      <c r="D104" s="73" t="s">
        <v>38</v>
      </c>
      <c r="E104" s="74" t="s">
        <v>397</v>
      </c>
      <c r="F104" s="74" t="s">
        <v>398</v>
      </c>
      <c r="G104" s="73">
        <v>2001</v>
      </c>
      <c r="H104" s="75">
        <v>143</v>
      </c>
      <c r="I104" s="87">
        <v>6</v>
      </c>
      <c r="J104" s="88" t="s">
        <v>75</v>
      </c>
      <c r="K104" s="89" t="s">
        <v>143</v>
      </c>
      <c r="L104" s="79"/>
      <c r="M104" s="80" t="str">
        <f t="shared" si="35"/>
        <v/>
      </c>
      <c r="N104" s="79"/>
      <c r="O104" s="80" t="str">
        <f t="shared" si="36"/>
        <v/>
      </c>
      <c r="P104" s="79"/>
      <c r="Q104" s="80" t="str">
        <f t="shared" si="37"/>
        <v/>
      </c>
      <c r="R104" s="79"/>
      <c r="S104" s="80" t="str">
        <f t="shared" si="38"/>
        <v/>
      </c>
      <c r="T104" s="79"/>
      <c r="U104" s="80" t="str">
        <f t="shared" si="30"/>
        <v/>
      </c>
      <c r="V104" s="90"/>
      <c r="W104" s="80" t="str">
        <f t="shared" si="49"/>
        <v/>
      </c>
      <c r="X104" s="79"/>
      <c r="Y104" s="80" t="str">
        <f t="shared" si="44"/>
        <v/>
      </c>
      <c r="Z104" s="79"/>
      <c r="AA104" s="80" t="str">
        <f t="shared" si="45"/>
        <v/>
      </c>
      <c r="AB104" s="79"/>
      <c r="AC104" s="80" t="str">
        <f t="shared" si="46"/>
        <v/>
      </c>
      <c r="AD104" s="79"/>
      <c r="AE104" s="80" t="str">
        <f t="shared" si="47"/>
        <v/>
      </c>
      <c r="AF104" s="1" t="s">
        <v>399</v>
      </c>
      <c r="AG104" s="1"/>
      <c r="AH104" s="1"/>
      <c r="AI104" s="1"/>
      <c r="AJ104" s="1"/>
      <c r="AK104" s="1"/>
      <c r="AL104" s="1"/>
      <c r="AM104" s="1"/>
      <c r="AN104" s="1"/>
      <c r="AO104" s="1"/>
      <c r="AP104" s="1"/>
      <c r="AQ104" s="1"/>
      <c r="AR104" s="1"/>
      <c r="AS104" s="1"/>
      <c r="AT104" s="1"/>
      <c r="AU104" s="1"/>
      <c r="AV104" s="1"/>
      <c r="AW104" s="1"/>
      <c r="AX104" s="1"/>
      <c r="AY104" s="1"/>
      <c r="AZ104" s="1"/>
      <c r="BA104" s="1"/>
    </row>
    <row r="105" spans="1:53" ht="20" customHeight="1" x14ac:dyDescent="0.2">
      <c r="A105" s="178"/>
      <c r="B105" s="71"/>
      <c r="C105" s="72"/>
      <c r="D105" s="73" t="s">
        <v>38</v>
      </c>
      <c r="E105" s="74" t="s">
        <v>405</v>
      </c>
      <c r="F105" s="74" t="s">
        <v>406</v>
      </c>
      <c r="G105" s="73">
        <v>2003</v>
      </c>
      <c r="H105" s="75">
        <v>45</v>
      </c>
      <c r="I105" s="87">
        <v>16</v>
      </c>
      <c r="J105" s="88" t="s">
        <v>90</v>
      </c>
      <c r="K105" s="89" t="s">
        <v>407</v>
      </c>
      <c r="L105" s="79"/>
      <c r="M105" s="80" t="str">
        <f t="shared" si="35"/>
        <v/>
      </c>
      <c r="N105" s="79"/>
      <c r="O105" s="80" t="str">
        <f t="shared" si="36"/>
        <v/>
      </c>
      <c r="P105" s="79"/>
      <c r="Q105" s="80" t="str">
        <f t="shared" si="37"/>
        <v/>
      </c>
      <c r="R105" s="79"/>
      <c r="S105" s="80" t="str">
        <f t="shared" si="38"/>
        <v/>
      </c>
      <c r="T105" s="96"/>
      <c r="U105" s="97" t="str">
        <f t="shared" si="30"/>
        <v/>
      </c>
      <c r="V105" s="96"/>
      <c r="W105" s="97" t="str">
        <f t="shared" si="49"/>
        <v/>
      </c>
      <c r="X105" s="79"/>
      <c r="Y105" s="80" t="str">
        <f>IF((ISERROR((X105/$I105)*100)), "", IF(AND(NOT(ISERROR((X105/$I105)*100)),((X105/$I105)*100) &lt;&gt; 0), (X105/$I105)*100, ""))</f>
        <v/>
      </c>
      <c r="Z105" s="79"/>
      <c r="AA105" s="80" t="str">
        <f>IF((ISERROR((Z105/$I105)*100)), "", IF(AND(NOT(ISERROR((Z105/$I105)*100)),((Z105/$I105)*100) &lt;&gt; 0), (Z105/$I105)*100, ""))</f>
        <v/>
      </c>
      <c r="AB105" s="79"/>
      <c r="AC105" s="80" t="str">
        <f>IF((ISERROR((AB105/$I105)*100)), "", IF(AND(NOT(ISERROR((AB105/$I105)*100)),((AB105/$I105)*100) &lt;&gt; 0), (AB105/$I105)*100, ""))</f>
        <v/>
      </c>
      <c r="AD105" s="79"/>
      <c r="AE105" s="80" t="str">
        <f>IF((ISERROR((AD105/$I105)*100)), "", IF(AND(NOT(ISERROR((AD105/$I105)*100)),((AD105/$I105)*100) &lt;&gt; 0), (AD105/$I105)*100, ""))</f>
        <v/>
      </c>
      <c r="AF105" s="1" t="s">
        <v>408</v>
      </c>
      <c r="AG105" s="1"/>
      <c r="AH105" s="1"/>
      <c r="AI105" s="1"/>
      <c r="AJ105" s="1"/>
      <c r="AK105" s="1"/>
      <c r="AL105" s="1"/>
      <c r="AM105" s="1"/>
      <c r="AN105" s="1"/>
      <c r="AO105" s="1"/>
      <c r="AP105" s="1"/>
      <c r="AQ105" s="1"/>
      <c r="AR105" s="1"/>
      <c r="AS105" s="1"/>
      <c r="AT105" s="1"/>
      <c r="AU105" s="1"/>
      <c r="AV105" s="1"/>
      <c r="AW105" s="1"/>
      <c r="AX105" s="1"/>
      <c r="AY105" s="1"/>
      <c r="AZ105" s="1"/>
      <c r="BA105" s="1"/>
    </row>
    <row r="106" spans="1:53" ht="20" customHeight="1" x14ac:dyDescent="0.2">
      <c r="A106" s="178"/>
      <c r="B106" s="71"/>
      <c r="C106" s="85"/>
      <c r="D106" s="73" t="s">
        <v>38</v>
      </c>
      <c r="E106" s="74" t="s">
        <v>409</v>
      </c>
      <c r="F106" s="74" t="s">
        <v>410</v>
      </c>
      <c r="G106" s="73">
        <v>2002</v>
      </c>
      <c r="H106" s="75">
        <v>73</v>
      </c>
      <c r="I106" s="87">
        <v>49</v>
      </c>
      <c r="J106" s="88" t="s">
        <v>284</v>
      </c>
      <c r="K106" s="89"/>
      <c r="L106" s="79"/>
      <c r="M106" s="80" t="str">
        <f t="shared" si="35"/>
        <v/>
      </c>
      <c r="N106" s="79"/>
      <c r="O106" s="80" t="str">
        <f t="shared" si="36"/>
        <v/>
      </c>
      <c r="P106" s="79"/>
      <c r="Q106" s="80" t="str">
        <f t="shared" si="37"/>
        <v/>
      </c>
      <c r="R106" s="79"/>
      <c r="S106" s="80" t="str">
        <f t="shared" si="38"/>
        <v/>
      </c>
      <c r="T106" s="79"/>
      <c r="U106" s="80" t="str">
        <f t="shared" si="30"/>
        <v/>
      </c>
      <c r="V106" s="90"/>
      <c r="W106" s="80" t="str">
        <f t="shared" si="49"/>
        <v/>
      </c>
      <c r="X106" s="79"/>
      <c r="Y106" s="80" t="str">
        <f t="shared" ref="Y106:Y112" si="50">IF((ISERROR((X106/$I106)*100)), "", IF(AND(NOT(ISERROR((X106/$I106)*100)),((X106/$I106)*100) &lt;&gt; 0), (X106/$I106)*100, ""))</f>
        <v/>
      </c>
      <c r="Z106" s="79"/>
      <c r="AA106" s="80" t="str">
        <f t="shared" ref="AA106:AA112" si="51">IF((ISERROR((Z106/$I106)*100)), "", IF(AND(NOT(ISERROR((Z106/$I106)*100)),((Z106/$I106)*100) &lt;&gt; 0), (Z106/$I106)*100, ""))</f>
        <v/>
      </c>
      <c r="AB106" s="79"/>
      <c r="AC106" s="80" t="str">
        <f t="shared" ref="AC106:AC112" si="52">IF((ISERROR((AB106/$I106)*100)), "", IF(AND(NOT(ISERROR((AB106/$I106)*100)),((AB106/$I106)*100) &lt;&gt; 0), (AB106/$I106)*100, ""))</f>
        <v/>
      </c>
      <c r="AD106" s="79"/>
      <c r="AE106" s="80" t="str">
        <f t="shared" ref="AE106:AE112" si="53">IF((ISERROR((AD106/$I106)*100)), "", IF(AND(NOT(ISERROR((AD106/$I106)*100)),((AD106/$I106)*100) &lt;&gt; 0), (AD106/$I106)*100, ""))</f>
        <v/>
      </c>
      <c r="AF106" s="1" t="s">
        <v>204</v>
      </c>
      <c r="AG106" s="1"/>
      <c r="AH106" s="1"/>
      <c r="AI106" s="1"/>
      <c r="AJ106" s="1"/>
      <c r="AK106" s="1"/>
      <c r="AL106" s="1"/>
      <c r="AM106" s="1"/>
      <c r="AN106" s="1"/>
      <c r="AO106" s="1"/>
      <c r="AP106" s="1"/>
      <c r="AQ106" s="1"/>
      <c r="AR106" s="1"/>
      <c r="AS106" s="1"/>
      <c r="AT106" s="1"/>
      <c r="AU106" s="1"/>
      <c r="AV106" s="1"/>
      <c r="AW106" s="1"/>
      <c r="AX106" s="1"/>
      <c r="AY106" s="1"/>
      <c r="AZ106" s="1"/>
      <c r="BA106" s="1"/>
    </row>
    <row r="107" spans="1:53" ht="20" customHeight="1" x14ac:dyDescent="0.2">
      <c r="A107" s="178"/>
      <c r="B107" s="71"/>
      <c r="C107" s="72"/>
      <c r="D107" s="73" t="s">
        <v>38</v>
      </c>
      <c r="E107" s="74" t="s">
        <v>411</v>
      </c>
      <c r="F107" s="74" t="s">
        <v>412</v>
      </c>
      <c r="G107" s="73">
        <v>2015</v>
      </c>
      <c r="H107" s="75"/>
      <c r="I107" s="87">
        <v>5</v>
      </c>
      <c r="J107" s="88" t="s">
        <v>62</v>
      </c>
      <c r="K107" s="89" t="s">
        <v>125</v>
      </c>
      <c r="L107" s="79"/>
      <c r="M107" s="80" t="str">
        <f t="shared" si="35"/>
        <v/>
      </c>
      <c r="N107" s="79"/>
      <c r="O107" s="80" t="str">
        <f t="shared" si="36"/>
        <v/>
      </c>
      <c r="P107" s="79"/>
      <c r="Q107" s="80" t="str">
        <f t="shared" si="37"/>
        <v/>
      </c>
      <c r="R107" s="79"/>
      <c r="S107" s="80" t="str">
        <f t="shared" si="38"/>
        <v/>
      </c>
      <c r="T107" s="79"/>
      <c r="U107" s="80" t="str">
        <f t="shared" si="30"/>
        <v/>
      </c>
      <c r="V107" s="90"/>
      <c r="W107" s="80" t="str">
        <f t="shared" si="49"/>
        <v/>
      </c>
      <c r="X107" s="79"/>
      <c r="Y107" s="80" t="str">
        <f>IF((ISERROR((X107/$I107)*100)), "", IF(AND(NOT(ISERROR((X107/$I107)*100)),((X107/$I107)*100) &lt;&gt; 0), (X107/$I107)*100, ""))</f>
        <v/>
      </c>
      <c r="Z107" s="79"/>
      <c r="AA107" s="80" t="str">
        <f>IF((ISERROR((Z107/$I107)*100)), "", IF(AND(NOT(ISERROR((Z107/$I107)*100)),((Z107/$I107)*100) &lt;&gt; 0), (Z107/$I107)*100, ""))</f>
        <v/>
      </c>
      <c r="AB107" s="79"/>
      <c r="AC107" s="80" t="str">
        <f>IF((ISERROR((AB107/$I107)*100)), "", IF(AND(NOT(ISERROR((AB107/$I107)*100)),((AB107/$I107)*100) &lt;&gt; 0), (AB107/$I107)*100, ""))</f>
        <v/>
      </c>
      <c r="AD107" s="79"/>
      <c r="AE107" s="80" t="str">
        <f>IF((ISERROR((AD107/$I107)*100)), "", IF(AND(NOT(ISERROR((AD107/$I107)*100)),((AD107/$I107)*100) &lt;&gt; 0), (AD107/$I107)*100, ""))</f>
        <v/>
      </c>
      <c r="AF107" s="1" t="s">
        <v>413</v>
      </c>
      <c r="AG107" s="1"/>
      <c r="AH107" s="1"/>
      <c r="AI107" s="1"/>
      <c r="AJ107" s="1"/>
      <c r="AK107" s="1"/>
      <c r="AL107" s="1"/>
      <c r="AM107" s="1"/>
      <c r="AN107" s="1"/>
      <c r="AO107" s="1"/>
      <c r="AP107" s="1"/>
      <c r="AQ107" s="1"/>
      <c r="AR107" s="1"/>
      <c r="AS107" s="1"/>
      <c r="AT107" s="1"/>
      <c r="AU107" s="1"/>
      <c r="AV107" s="1"/>
      <c r="AW107" s="1"/>
      <c r="AX107" s="1"/>
      <c r="AY107" s="1"/>
      <c r="AZ107" s="1"/>
      <c r="BA107" s="1"/>
    </row>
    <row r="108" spans="1:53" ht="20" customHeight="1" x14ac:dyDescent="0.2">
      <c r="A108" s="184"/>
      <c r="B108" s="84"/>
      <c r="C108" s="73"/>
      <c r="D108" s="73" t="s">
        <v>38</v>
      </c>
      <c r="E108" s="74" t="s">
        <v>414</v>
      </c>
      <c r="F108" s="74" t="s">
        <v>415</v>
      </c>
      <c r="G108" s="73">
        <v>1991</v>
      </c>
      <c r="H108" s="75"/>
      <c r="I108" s="87">
        <v>5</v>
      </c>
      <c r="J108" s="88" t="s">
        <v>90</v>
      </c>
      <c r="K108" s="89" t="s">
        <v>188</v>
      </c>
      <c r="L108" s="79"/>
      <c r="M108" s="80" t="str">
        <f t="shared" si="35"/>
        <v/>
      </c>
      <c r="N108" s="79"/>
      <c r="O108" s="80" t="str">
        <f t="shared" si="36"/>
        <v/>
      </c>
      <c r="P108" s="79"/>
      <c r="Q108" s="80" t="str">
        <f t="shared" si="37"/>
        <v/>
      </c>
      <c r="R108" s="79"/>
      <c r="S108" s="80" t="str">
        <f t="shared" si="38"/>
        <v/>
      </c>
      <c r="T108" s="79"/>
      <c r="U108" s="80" t="str">
        <f t="shared" si="30"/>
        <v/>
      </c>
      <c r="V108" s="90"/>
      <c r="W108" s="80" t="str">
        <f t="shared" si="49"/>
        <v/>
      </c>
      <c r="X108" s="79"/>
      <c r="Y108" s="80" t="str">
        <f>IF((ISERROR((X108/$I108)*100)), "", IF(AND(NOT(ISERROR((X108/$I108)*100)),((X108/$I108)*100) &lt;&gt; 0), (X108/$I108)*100, ""))</f>
        <v/>
      </c>
      <c r="Z108" s="79"/>
      <c r="AA108" s="80" t="str">
        <f>IF((ISERROR((Z108/$I108)*100)), "", IF(AND(NOT(ISERROR((Z108/$I108)*100)),((Z108/$I108)*100) &lt;&gt; 0), (Z108/$I108)*100, ""))</f>
        <v/>
      </c>
      <c r="AB108" s="79"/>
      <c r="AC108" s="80" t="str">
        <f>IF((ISERROR((AB108/$I108)*100)), "", IF(AND(NOT(ISERROR((AB108/$I108)*100)),((AB108/$I108)*100) &lt;&gt; 0), (AB108/$I108)*100, ""))</f>
        <v/>
      </c>
      <c r="AD108" s="79"/>
      <c r="AE108" s="80" t="str">
        <f>IF((ISERROR((AD108/$I108)*100)), "", IF(AND(NOT(ISERROR((AD108/$I108)*100)),((AD108/$I108)*100) &lt;&gt; 0), (AD108/$I108)*100, ""))</f>
        <v/>
      </c>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20" customHeight="1" x14ac:dyDescent="0.2">
      <c r="A109" s="178"/>
      <c r="B109" s="71"/>
      <c r="C109" s="85"/>
      <c r="D109" s="73" t="s">
        <v>38</v>
      </c>
      <c r="E109" s="74" t="s">
        <v>416</v>
      </c>
      <c r="F109" s="74" t="s">
        <v>417</v>
      </c>
      <c r="G109" s="73">
        <v>2008</v>
      </c>
      <c r="H109" s="75"/>
      <c r="I109" s="87">
        <v>86</v>
      </c>
      <c r="J109" s="88" t="s">
        <v>90</v>
      </c>
      <c r="K109" s="89"/>
      <c r="L109" s="79"/>
      <c r="M109" s="80" t="str">
        <f t="shared" si="35"/>
        <v/>
      </c>
      <c r="N109" s="79"/>
      <c r="O109" s="80" t="str">
        <f t="shared" si="36"/>
        <v/>
      </c>
      <c r="P109" s="79"/>
      <c r="Q109" s="80" t="str">
        <f t="shared" si="37"/>
        <v/>
      </c>
      <c r="R109" s="79"/>
      <c r="S109" s="80" t="str">
        <f t="shared" si="38"/>
        <v/>
      </c>
      <c r="T109" s="79"/>
      <c r="U109" s="80" t="str">
        <f t="shared" si="30"/>
        <v/>
      </c>
      <c r="V109" s="90"/>
      <c r="W109" s="80" t="str">
        <f t="shared" si="49"/>
        <v/>
      </c>
      <c r="X109" s="79"/>
      <c r="Y109" s="80" t="str">
        <f>IF((ISERROR((X109/$I109)*100)), "", IF(AND(NOT(ISERROR((X109/$I109)*100)),((X109/$I109)*100) &lt;&gt; 0), (X109/$I109)*100, ""))</f>
        <v/>
      </c>
      <c r="Z109" s="79"/>
      <c r="AA109" s="80" t="str">
        <f>IF((ISERROR((Z109/$I109)*100)), "", IF(AND(NOT(ISERROR((Z109/$I109)*100)),((Z109/$I109)*100) &lt;&gt; 0), (Z109/$I109)*100, ""))</f>
        <v/>
      </c>
      <c r="AB109" s="79"/>
      <c r="AC109" s="80" t="str">
        <f>IF((ISERROR((AB109/$I109)*100)), "", IF(AND(NOT(ISERROR((AB109/$I109)*100)),((AB109/$I109)*100) &lt;&gt; 0), (AB109/$I109)*100, ""))</f>
        <v/>
      </c>
      <c r="AD109" s="79"/>
      <c r="AE109" s="80" t="str">
        <f>IF((ISERROR((AD109/$I109)*100)), "", IF(AND(NOT(ISERROR((AD109/$I109)*100)),((AD109/$I109)*100) &lt;&gt; 0), (AD109/$I109)*100, ""))</f>
        <v/>
      </c>
      <c r="AF109" s="1" t="s">
        <v>418</v>
      </c>
      <c r="AG109" s="1"/>
      <c r="AH109" s="1"/>
      <c r="AI109" s="1"/>
      <c r="AJ109" s="1"/>
      <c r="AK109" s="1"/>
      <c r="AL109" s="1"/>
      <c r="AM109" s="1"/>
      <c r="AN109" s="1"/>
      <c r="AO109" s="1"/>
      <c r="AP109" s="1"/>
      <c r="AQ109" s="1"/>
      <c r="AR109" s="1"/>
      <c r="AS109" s="1"/>
      <c r="AT109" s="1"/>
      <c r="AU109" s="1"/>
      <c r="AV109" s="1"/>
      <c r="AW109" s="1"/>
      <c r="AX109" s="1"/>
      <c r="AY109" s="1"/>
      <c r="AZ109" s="1"/>
      <c r="BA109" s="1"/>
    </row>
    <row r="110" spans="1:53" ht="20" customHeight="1" x14ac:dyDescent="0.2">
      <c r="A110" s="178"/>
      <c r="B110" s="71"/>
      <c r="C110" s="85"/>
      <c r="D110" s="73" t="s">
        <v>38</v>
      </c>
      <c r="E110" s="74" t="s">
        <v>424</v>
      </c>
      <c r="F110" s="74" t="s">
        <v>425</v>
      </c>
      <c r="G110" s="73">
        <v>2012</v>
      </c>
      <c r="H110" s="75"/>
      <c r="I110" s="87"/>
      <c r="J110" s="88" t="s">
        <v>426</v>
      </c>
      <c r="K110" s="89" t="s">
        <v>188</v>
      </c>
      <c r="L110" s="79"/>
      <c r="M110" s="80" t="str">
        <f t="shared" si="35"/>
        <v/>
      </c>
      <c r="N110" s="79"/>
      <c r="O110" s="80" t="str">
        <f t="shared" si="36"/>
        <v/>
      </c>
      <c r="P110" s="79"/>
      <c r="Q110" s="80" t="str">
        <f t="shared" si="37"/>
        <v/>
      </c>
      <c r="R110" s="79"/>
      <c r="S110" s="80" t="str">
        <f t="shared" si="38"/>
        <v/>
      </c>
      <c r="T110" s="79"/>
      <c r="U110" s="80" t="str">
        <f t="shared" si="30"/>
        <v/>
      </c>
      <c r="V110" s="90"/>
      <c r="W110" s="80" t="str">
        <f t="shared" si="49"/>
        <v/>
      </c>
      <c r="X110" s="79"/>
      <c r="Y110" s="80" t="str">
        <f>IF((ISERROR((X110/$I110)*100)), "", IF(AND(NOT(ISERROR((X110/$I110)*100)),((X110/$I110)*100) &lt;&gt; 0), (X110/$I110)*100, ""))</f>
        <v/>
      </c>
      <c r="Z110" s="79"/>
      <c r="AA110" s="80" t="str">
        <f>IF((ISERROR((Z110/$I110)*100)), "", IF(AND(NOT(ISERROR((Z110/$I110)*100)),((Z110/$I110)*100) &lt;&gt; 0), (Z110/$I110)*100, ""))</f>
        <v/>
      </c>
      <c r="AB110" s="79"/>
      <c r="AC110" s="80" t="str">
        <f>IF((ISERROR((AB110/$I110)*100)), "", IF(AND(NOT(ISERROR((AB110/$I110)*100)),((AB110/$I110)*100) &lt;&gt; 0), (AB110/$I110)*100, ""))</f>
        <v/>
      </c>
      <c r="AD110" s="79"/>
      <c r="AE110" s="80" t="str">
        <f>IF((ISERROR((AD110/$I110)*100)), "", IF(AND(NOT(ISERROR((AD110/$I110)*100)),((AD110/$I110)*100) &lt;&gt; 0), (AD110/$I110)*100, ""))</f>
        <v/>
      </c>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20" customHeight="1" x14ac:dyDescent="0.2">
      <c r="A111" s="184"/>
      <c r="B111" s="84"/>
      <c r="C111" s="73"/>
      <c r="D111" s="73" t="s">
        <v>38</v>
      </c>
      <c r="E111" s="74" t="s">
        <v>427</v>
      </c>
      <c r="F111" s="74" t="s">
        <v>428</v>
      </c>
      <c r="G111" s="73">
        <v>2012</v>
      </c>
      <c r="H111" s="75"/>
      <c r="I111" s="87">
        <v>48</v>
      </c>
      <c r="J111" s="88" t="s">
        <v>75</v>
      </c>
      <c r="K111" s="89" t="s">
        <v>110</v>
      </c>
      <c r="L111" s="79"/>
      <c r="M111" s="80"/>
      <c r="N111" s="79"/>
      <c r="O111" s="80"/>
      <c r="P111" s="79"/>
      <c r="Q111" s="80"/>
      <c r="R111" s="79"/>
      <c r="S111" s="80"/>
      <c r="T111" s="79"/>
      <c r="U111" s="80"/>
      <c r="V111" s="90"/>
      <c r="W111" s="80"/>
      <c r="X111" s="79"/>
      <c r="Y111" s="80"/>
      <c r="Z111" s="79"/>
      <c r="AA111" s="80"/>
      <c r="AB111" s="79"/>
      <c r="AC111" s="80"/>
      <c r="AD111" s="79"/>
      <c r="AE111" s="80"/>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20" customHeight="1" x14ac:dyDescent="0.2">
      <c r="A112" s="178"/>
      <c r="B112" s="84"/>
      <c r="C112" s="73"/>
      <c r="D112" s="92" t="s">
        <v>249</v>
      </c>
      <c r="E112" s="93" t="s">
        <v>419</v>
      </c>
      <c r="F112" s="93" t="s">
        <v>420</v>
      </c>
      <c r="G112" s="92">
        <v>2007</v>
      </c>
      <c r="H112" s="94">
        <v>60</v>
      </c>
      <c r="I112" s="87"/>
      <c r="J112" s="88"/>
      <c r="K112" s="89"/>
      <c r="L112" s="79"/>
      <c r="M112" s="80" t="str">
        <f t="shared" si="35"/>
        <v/>
      </c>
      <c r="N112" s="79"/>
      <c r="O112" s="80" t="str">
        <f t="shared" si="36"/>
        <v/>
      </c>
      <c r="P112" s="79"/>
      <c r="Q112" s="80" t="str">
        <f t="shared" si="37"/>
        <v/>
      </c>
      <c r="R112" s="79"/>
      <c r="S112" s="80" t="str">
        <f t="shared" si="38"/>
        <v/>
      </c>
      <c r="T112" s="79"/>
      <c r="U112" s="80" t="str">
        <f t="shared" si="30"/>
        <v/>
      </c>
      <c r="V112" s="90"/>
      <c r="W112" s="80" t="str">
        <f t="shared" si="49"/>
        <v/>
      </c>
      <c r="X112" s="79"/>
      <c r="Y112" s="80" t="str">
        <f t="shared" si="50"/>
        <v/>
      </c>
      <c r="Z112" s="79"/>
      <c r="AA112" s="80" t="str">
        <f t="shared" si="51"/>
        <v/>
      </c>
      <c r="AB112" s="79"/>
      <c r="AC112" s="80" t="str">
        <f t="shared" si="52"/>
        <v/>
      </c>
      <c r="AD112" s="79"/>
      <c r="AE112" s="80" t="str">
        <f t="shared" si="53"/>
        <v/>
      </c>
      <c r="AF112" s="1" t="s">
        <v>421</v>
      </c>
      <c r="AG112" s="1"/>
      <c r="AH112" s="1"/>
      <c r="AI112" s="1"/>
      <c r="AJ112" s="1"/>
      <c r="AK112" s="1"/>
      <c r="AL112" s="1"/>
      <c r="AM112" s="1"/>
      <c r="AN112" s="1"/>
      <c r="AO112" s="1"/>
      <c r="AP112" s="1"/>
      <c r="AQ112" s="1"/>
      <c r="AR112" s="1"/>
      <c r="AS112" s="1"/>
      <c r="AT112" s="1"/>
      <c r="AU112" s="1"/>
      <c r="AV112" s="1"/>
      <c r="AW112" s="1"/>
      <c r="AX112" s="1"/>
      <c r="AY112" s="1"/>
      <c r="AZ112" s="1"/>
      <c r="BA112" s="1"/>
    </row>
    <row r="113" spans="1:53" ht="20" customHeight="1" x14ac:dyDescent="0.2">
      <c r="A113" s="178"/>
      <c r="B113" s="84"/>
      <c r="C113" s="73"/>
      <c r="D113" s="73" t="s">
        <v>38</v>
      </c>
      <c r="E113" s="74" t="s">
        <v>429</v>
      </c>
      <c r="F113" s="74" t="s">
        <v>430</v>
      </c>
      <c r="G113" s="73">
        <v>2000</v>
      </c>
      <c r="H113" s="75">
        <v>252</v>
      </c>
      <c r="I113" s="87">
        <v>30</v>
      </c>
      <c r="J113" s="88" t="s">
        <v>86</v>
      </c>
      <c r="K113" s="89" t="s">
        <v>63</v>
      </c>
      <c r="L113" s="79"/>
      <c r="M113" s="80" t="str">
        <f t="shared" si="35"/>
        <v/>
      </c>
      <c r="N113" s="79"/>
      <c r="O113" s="80" t="str">
        <f t="shared" si="36"/>
        <v/>
      </c>
      <c r="P113" s="79"/>
      <c r="Q113" s="80" t="str">
        <f t="shared" si="37"/>
        <v/>
      </c>
      <c r="R113" s="79"/>
      <c r="S113" s="80" t="str">
        <f t="shared" si="38"/>
        <v/>
      </c>
      <c r="T113" s="79"/>
      <c r="U113" s="80" t="str">
        <f t="shared" si="30"/>
        <v/>
      </c>
      <c r="V113" s="90"/>
      <c r="W113" s="80" t="str">
        <f t="shared" si="49"/>
        <v/>
      </c>
      <c r="X113" s="79"/>
      <c r="Y113" s="80" t="str">
        <f>IF((ISERROR((X113/$I113)*100)), "", IF(AND(NOT(ISERROR((X113/$I113)*100)),((X113/$I113)*100) &lt;&gt; 0), (X113/$I113)*100, ""))</f>
        <v/>
      </c>
      <c r="Z113" s="79"/>
      <c r="AA113" s="80" t="str">
        <f>IF((ISERROR((Z113/$I113)*100)), "", IF(AND(NOT(ISERROR((Z113/$I113)*100)),((Z113/$I113)*100) &lt;&gt; 0), (Z113/$I113)*100, ""))</f>
        <v/>
      </c>
      <c r="AB113" s="79"/>
      <c r="AC113" s="80" t="str">
        <f>IF((ISERROR((AB113/$I113)*100)), "", IF(AND(NOT(ISERROR((AB113/$I113)*100)),((AB113/$I113)*100) &lt;&gt; 0), (AB113/$I113)*100, ""))</f>
        <v/>
      </c>
      <c r="AD113" s="79"/>
      <c r="AE113" s="80" t="str">
        <f>IF((ISERROR((AD113/$I113)*100)), "", IF(AND(NOT(ISERROR((AD113/$I113)*100)),((AD113/$I113)*100) &lt;&gt; 0), (AD113/$I113)*100, ""))</f>
        <v/>
      </c>
      <c r="AF113" s="1" t="s">
        <v>431</v>
      </c>
      <c r="AG113" s="1"/>
      <c r="AH113" s="1"/>
      <c r="AI113" s="1"/>
      <c r="AJ113" s="1"/>
      <c r="AK113" s="1"/>
      <c r="AL113" s="1"/>
      <c r="AM113" s="1"/>
      <c r="AN113" s="1"/>
      <c r="AO113" s="1"/>
      <c r="AP113" s="1"/>
      <c r="AQ113" s="1"/>
      <c r="AR113" s="1"/>
      <c r="AS113" s="1"/>
      <c r="AT113" s="1"/>
      <c r="AU113" s="1"/>
      <c r="AV113" s="1"/>
      <c r="AW113" s="1"/>
      <c r="AX113" s="1"/>
      <c r="AY113" s="1"/>
      <c r="AZ113" s="1"/>
      <c r="BA113" s="1"/>
    </row>
    <row r="114" spans="1:53" ht="20" customHeight="1" x14ac:dyDescent="0.2">
      <c r="A114" s="184"/>
      <c r="B114" s="84"/>
      <c r="C114" s="73"/>
      <c r="D114" s="73" t="s">
        <v>38</v>
      </c>
      <c r="E114" s="74" t="s">
        <v>432</v>
      </c>
      <c r="F114" s="74" t="s">
        <v>433</v>
      </c>
      <c r="G114" s="73">
        <v>2004</v>
      </c>
      <c r="H114" s="75"/>
      <c r="I114" s="87"/>
      <c r="J114" s="88" t="s">
        <v>75</v>
      </c>
      <c r="K114" s="89" t="s">
        <v>143</v>
      </c>
      <c r="L114" s="79"/>
      <c r="M114" s="80"/>
      <c r="N114" s="79"/>
      <c r="O114" s="80"/>
      <c r="P114" s="79"/>
      <c r="Q114" s="80"/>
      <c r="R114" s="79"/>
      <c r="S114" s="80"/>
      <c r="T114" s="79"/>
      <c r="U114" s="80"/>
      <c r="V114" s="90"/>
      <c r="W114" s="80"/>
      <c r="X114" s="79"/>
      <c r="Y114" s="80"/>
      <c r="Z114" s="79"/>
      <c r="AA114" s="80"/>
      <c r="AB114" s="79"/>
      <c r="AC114" s="80"/>
      <c r="AD114" s="79"/>
      <c r="AE114" s="80"/>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3" ht="20" customHeight="1" x14ac:dyDescent="0.2">
      <c r="A115" s="178"/>
      <c r="B115" s="71"/>
      <c r="C115" s="85"/>
      <c r="D115" s="73" t="s">
        <v>38</v>
      </c>
      <c r="E115" s="74" t="s">
        <v>434</v>
      </c>
      <c r="F115" s="74" t="s">
        <v>435</v>
      </c>
      <c r="G115" s="73">
        <v>2010</v>
      </c>
      <c r="H115" s="75"/>
      <c r="I115" s="87">
        <v>15</v>
      </c>
      <c r="J115" s="88" t="s">
        <v>72</v>
      </c>
      <c r="K115" s="89" t="s">
        <v>63</v>
      </c>
      <c r="L115" s="79"/>
      <c r="M115" s="80"/>
      <c r="N115" s="79"/>
      <c r="O115" s="80"/>
      <c r="P115" s="79"/>
      <c r="Q115" s="80"/>
      <c r="R115" s="79"/>
      <c r="S115" s="80"/>
      <c r="T115" s="79"/>
      <c r="U115" s="80"/>
      <c r="V115" s="90"/>
      <c r="W115" s="80"/>
      <c r="X115" s="79"/>
      <c r="Y115" s="80"/>
      <c r="Z115" s="79"/>
      <c r="AA115" s="80"/>
      <c r="AB115" s="79"/>
      <c r="AC115" s="80"/>
      <c r="AD115" s="79"/>
      <c r="AE115" s="80"/>
      <c r="AF115" s="1" t="s">
        <v>436</v>
      </c>
      <c r="AG115" s="1"/>
      <c r="AH115" s="1"/>
      <c r="AI115" s="1"/>
      <c r="AJ115" s="1"/>
      <c r="AK115" s="1"/>
      <c r="AL115" s="1"/>
      <c r="AM115" s="1"/>
      <c r="AN115" s="1"/>
      <c r="AO115" s="1"/>
      <c r="AP115" s="1"/>
      <c r="AQ115" s="1"/>
      <c r="AR115" s="1"/>
      <c r="AS115" s="1"/>
      <c r="AT115" s="1"/>
      <c r="AU115" s="1"/>
      <c r="AV115" s="1"/>
      <c r="AW115" s="1"/>
      <c r="AX115" s="1"/>
      <c r="AY115" s="1"/>
      <c r="AZ115" s="1"/>
      <c r="BA115" s="1"/>
    </row>
    <row r="116" spans="1:53" ht="20" customHeight="1" x14ac:dyDescent="0.2">
      <c r="A116" s="178"/>
      <c r="B116" s="71"/>
      <c r="C116" s="72"/>
      <c r="D116" s="73" t="s">
        <v>38</v>
      </c>
      <c r="E116" s="74" t="s">
        <v>439</v>
      </c>
      <c r="F116" s="74" t="s">
        <v>440</v>
      </c>
      <c r="G116" s="73">
        <v>1998</v>
      </c>
      <c r="H116" s="75">
        <v>213</v>
      </c>
      <c r="I116" s="87">
        <v>6</v>
      </c>
      <c r="J116" s="88" t="s">
        <v>90</v>
      </c>
      <c r="K116" s="89"/>
      <c r="L116" s="79"/>
      <c r="M116" s="80" t="str">
        <f t="shared" si="35"/>
        <v/>
      </c>
      <c r="N116" s="96">
        <v>4</v>
      </c>
      <c r="O116" s="97">
        <f t="shared" si="36"/>
        <v>66.666666666666657</v>
      </c>
      <c r="P116" s="79"/>
      <c r="Q116" s="80" t="str">
        <f t="shared" si="37"/>
        <v/>
      </c>
      <c r="R116" s="79"/>
      <c r="S116" s="80" t="str">
        <f t="shared" si="38"/>
        <v/>
      </c>
      <c r="T116" s="79"/>
      <c r="U116" s="80" t="str">
        <f t="shared" si="30"/>
        <v/>
      </c>
      <c r="V116" s="90"/>
      <c r="W116" s="80" t="str">
        <f t="shared" si="49"/>
        <v/>
      </c>
      <c r="X116" s="79"/>
      <c r="Y116" s="80" t="str">
        <f t="shared" ref="Y116:Y123" si="54">IF((ISERROR((X116/$I116)*100)), "", IF(AND(NOT(ISERROR((X116/$I116)*100)),((X116/$I116)*100) &lt;&gt; 0), (X116/$I116)*100, ""))</f>
        <v/>
      </c>
      <c r="Z116" s="79"/>
      <c r="AA116" s="80" t="str">
        <f t="shared" ref="AA116:AA123" si="55">IF((ISERROR((Z116/$I116)*100)), "", IF(AND(NOT(ISERROR((Z116/$I116)*100)),((Z116/$I116)*100) &lt;&gt; 0), (Z116/$I116)*100, ""))</f>
        <v/>
      </c>
      <c r="AB116" s="79"/>
      <c r="AC116" s="80" t="str">
        <f t="shared" ref="AC116:AC123" si="56">IF((ISERROR((AB116/$I116)*100)), "", IF(AND(NOT(ISERROR((AB116/$I116)*100)),((AB116/$I116)*100) &lt;&gt; 0), (AB116/$I116)*100, ""))</f>
        <v/>
      </c>
      <c r="AD116" s="79"/>
      <c r="AE116" s="80" t="str">
        <f t="shared" ref="AE116:AE123" si="57">IF((ISERROR((AD116/$I116)*100)), "", IF(AND(NOT(ISERROR((AD116/$I116)*100)),((AD116/$I116)*100) &lt;&gt; 0), (AD116/$I116)*100, ""))</f>
        <v/>
      </c>
      <c r="AF116" s="1" t="s">
        <v>441</v>
      </c>
      <c r="AG116" s="1"/>
      <c r="AH116" s="1"/>
      <c r="AI116" s="1"/>
      <c r="AJ116" s="1"/>
      <c r="AK116" s="1"/>
      <c r="AL116" s="1"/>
      <c r="AM116" s="1"/>
      <c r="AN116" s="1"/>
      <c r="AO116" s="1"/>
      <c r="AP116" s="1"/>
      <c r="AQ116" s="1"/>
      <c r="AR116" s="1"/>
      <c r="AS116" s="1"/>
      <c r="AT116" s="1"/>
      <c r="AU116" s="1"/>
      <c r="AV116" s="1"/>
      <c r="AW116" s="1"/>
      <c r="AX116" s="1"/>
      <c r="AY116" s="1"/>
      <c r="AZ116" s="1"/>
      <c r="BA116" s="1"/>
    </row>
    <row r="117" spans="1:53" ht="20" customHeight="1" x14ac:dyDescent="0.2">
      <c r="A117" s="178"/>
      <c r="B117" s="71"/>
      <c r="C117" s="72"/>
      <c r="D117" s="73" t="s">
        <v>38</v>
      </c>
      <c r="E117" s="74" t="s">
        <v>442</v>
      </c>
      <c r="F117" s="74" t="s">
        <v>443</v>
      </c>
      <c r="G117" s="73">
        <v>2001</v>
      </c>
      <c r="H117" s="75">
        <v>192</v>
      </c>
      <c r="I117" s="87">
        <v>19</v>
      </c>
      <c r="J117" s="88" t="s">
        <v>90</v>
      </c>
      <c r="K117" s="89" t="s">
        <v>63</v>
      </c>
      <c r="L117" s="79"/>
      <c r="M117" s="80" t="str">
        <f t="shared" si="35"/>
        <v/>
      </c>
      <c r="N117" s="96">
        <v>1</v>
      </c>
      <c r="O117" s="97">
        <f t="shared" si="36"/>
        <v>5.2631578947368416</v>
      </c>
      <c r="P117" s="79"/>
      <c r="Q117" s="80" t="str">
        <f t="shared" si="37"/>
        <v/>
      </c>
      <c r="R117" s="79"/>
      <c r="S117" s="80" t="str">
        <f t="shared" si="38"/>
        <v/>
      </c>
      <c r="T117" s="79"/>
      <c r="U117" s="80" t="str">
        <f t="shared" si="30"/>
        <v/>
      </c>
      <c r="V117" s="90"/>
      <c r="W117" s="80" t="str">
        <f t="shared" si="49"/>
        <v/>
      </c>
      <c r="X117" s="79"/>
      <c r="Y117" s="80" t="str">
        <f>IF((ISERROR((X117/$I117)*100)), "", IF(AND(NOT(ISERROR((X117/$I117)*100)),((X117/$I117)*100) &lt;&gt; 0), (X117/$I117)*100, ""))</f>
        <v/>
      </c>
      <c r="Z117" s="79"/>
      <c r="AA117" s="80" t="str">
        <f>IF((ISERROR((Z117/$I117)*100)), "", IF(AND(NOT(ISERROR((Z117/$I117)*100)),((Z117/$I117)*100) &lt;&gt; 0), (Z117/$I117)*100, ""))</f>
        <v/>
      </c>
      <c r="AB117" s="79"/>
      <c r="AC117" s="80" t="str">
        <f>IF((ISERROR((AB117/$I117)*100)), "", IF(AND(NOT(ISERROR((AB117/$I117)*100)),((AB117/$I117)*100) &lt;&gt; 0), (AB117/$I117)*100, ""))</f>
        <v/>
      </c>
      <c r="AD117" s="79"/>
      <c r="AE117" s="80" t="str">
        <f>IF((ISERROR((AD117/$I117)*100)), "", IF(AND(NOT(ISERROR((AD117/$I117)*100)),((AD117/$I117)*100) &lt;&gt; 0), (AD117/$I117)*100, ""))</f>
        <v/>
      </c>
      <c r="AF117" s="1" t="s">
        <v>444</v>
      </c>
      <c r="AG117" s="1"/>
      <c r="AH117" s="1"/>
      <c r="AI117" s="1"/>
      <c r="AJ117" s="1"/>
      <c r="AK117" s="1"/>
      <c r="AL117" s="1"/>
      <c r="AM117" s="1"/>
      <c r="AN117" s="1"/>
      <c r="AO117" s="1"/>
      <c r="AP117" s="1"/>
      <c r="AQ117" s="1"/>
      <c r="AR117" s="1"/>
      <c r="AS117" s="1"/>
      <c r="AT117" s="1"/>
      <c r="AU117" s="1"/>
      <c r="AV117" s="1"/>
      <c r="AW117" s="1"/>
      <c r="AX117" s="1"/>
      <c r="AY117" s="1"/>
      <c r="AZ117" s="1"/>
      <c r="BA117" s="1"/>
    </row>
    <row r="118" spans="1:53" ht="20" customHeight="1" x14ac:dyDescent="0.2">
      <c r="A118" s="184"/>
      <c r="B118" s="84"/>
      <c r="C118" s="73"/>
      <c r="D118" s="73" t="s">
        <v>38</v>
      </c>
      <c r="E118" s="74" t="s">
        <v>445</v>
      </c>
      <c r="F118" s="74" t="s">
        <v>446</v>
      </c>
      <c r="G118" s="73">
        <v>2003</v>
      </c>
      <c r="H118" s="75"/>
      <c r="I118" s="87"/>
      <c r="J118" s="88" t="s">
        <v>90</v>
      </c>
      <c r="K118" s="89" t="s">
        <v>63</v>
      </c>
      <c r="L118" s="79"/>
      <c r="M118" s="80"/>
      <c r="N118" s="79"/>
      <c r="O118" s="80"/>
      <c r="P118" s="79"/>
      <c r="Q118" s="80"/>
      <c r="R118" s="79"/>
      <c r="S118" s="80"/>
      <c r="T118" s="79"/>
      <c r="U118" s="80"/>
      <c r="V118" s="90"/>
      <c r="W118" s="80"/>
      <c r="X118" s="79"/>
      <c r="Y118" s="80"/>
      <c r="Z118" s="79"/>
      <c r="AA118" s="80"/>
      <c r="AB118" s="79"/>
      <c r="AC118" s="80"/>
      <c r="AD118" s="79"/>
      <c r="AE118" s="80"/>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3" ht="20" customHeight="1" x14ac:dyDescent="0.2">
      <c r="A119" s="184"/>
      <c r="B119" s="84"/>
      <c r="C119" s="73"/>
      <c r="D119" s="73" t="s">
        <v>38</v>
      </c>
      <c r="E119" s="74" t="s">
        <v>447</v>
      </c>
      <c r="F119" s="74" t="s">
        <v>448</v>
      </c>
      <c r="G119" s="73">
        <v>2006</v>
      </c>
      <c r="H119" s="75"/>
      <c r="I119" s="87">
        <v>33</v>
      </c>
      <c r="J119" s="88" t="s">
        <v>348</v>
      </c>
      <c r="K119" s="89" t="s">
        <v>76</v>
      </c>
      <c r="L119" s="79"/>
      <c r="M119" s="80"/>
      <c r="N119" s="79"/>
      <c r="O119" s="80"/>
      <c r="P119" s="79"/>
      <c r="Q119" s="80"/>
      <c r="R119" s="79"/>
      <c r="S119" s="80"/>
      <c r="T119" s="79"/>
      <c r="U119" s="80"/>
      <c r="V119" s="90"/>
      <c r="W119" s="80"/>
      <c r="X119" s="79"/>
      <c r="Y119" s="80"/>
      <c r="Z119" s="79"/>
      <c r="AA119" s="80"/>
      <c r="AB119" s="79"/>
      <c r="AC119" s="80"/>
      <c r="AD119" s="79"/>
      <c r="AE119" s="80"/>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3" ht="20" customHeight="1" x14ac:dyDescent="0.2">
      <c r="A120" s="184"/>
      <c r="B120" s="84"/>
      <c r="C120" s="73"/>
      <c r="D120" s="73" t="s">
        <v>38</v>
      </c>
      <c r="E120" s="74" t="s">
        <v>449</v>
      </c>
      <c r="F120" s="74" t="s">
        <v>450</v>
      </c>
      <c r="G120" s="73">
        <v>2003</v>
      </c>
      <c r="H120" s="75"/>
      <c r="I120" s="87"/>
      <c r="J120" s="88"/>
      <c r="K120" s="89"/>
      <c r="L120" s="79"/>
      <c r="M120" s="80"/>
      <c r="N120" s="79"/>
      <c r="O120" s="80"/>
      <c r="P120" s="79"/>
      <c r="Q120" s="80"/>
      <c r="R120" s="79"/>
      <c r="S120" s="80"/>
      <c r="T120" s="79"/>
      <c r="U120" s="80"/>
      <c r="V120" s="90"/>
      <c r="W120" s="80"/>
      <c r="X120" s="79"/>
      <c r="Y120" s="80"/>
      <c r="Z120" s="79"/>
      <c r="AA120" s="80"/>
      <c r="AB120" s="79"/>
      <c r="AC120" s="80"/>
      <c r="AD120" s="79"/>
      <c r="AE120" s="80"/>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3" ht="20" customHeight="1" x14ac:dyDescent="0.2">
      <c r="A121" s="178"/>
      <c r="B121" s="84"/>
      <c r="C121" s="72"/>
      <c r="D121" s="73"/>
      <c r="E121" s="74" t="s">
        <v>451</v>
      </c>
      <c r="F121" s="74" t="s">
        <v>529</v>
      </c>
      <c r="G121" s="73">
        <v>1999</v>
      </c>
      <c r="H121" s="75"/>
      <c r="I121" s="87">
        <v>30</v>
      </c>
      <c r="J121" s="88" t="s">
        <v>453</v>
      </c>
      <c r="K121" s="89" t="s">
        <v>454</v>
      </c>
      <c r="L121" s="79"/>
      <c r="M121" s="80"/>
      <c r="N121" s="79"/>
      <c r="O121" s="80"/>
      <c r="P121" s="79"/>
      <c r="Q121" s="80"/>
      <c r="R121" s="79"/>
      <c r="S121" s="80"/>
      <c r="T121" s="79"/>
      <c r="U121" s="80"/>
      <c r="V121" s="90"/>
      <c r="W121" s="80"/>
      <c r="X121" s="79"/>
      <c r="Y121" s="80"/>
      <c r="Z121" s="79"/>
      <c r="AA121" s="80"/>
      <c r="AB121" s="79"/>
      <c r="AC121" s="80"/>
      <c r="AD121" s="79"/>
      <c r="AE121" s="80"/>
      <c r="AF121" s="1" t="s">
        <v>455</v>
      </c>
      <c r="AG121" s="1"/>
      <c r="AH121" s="1"/>
      <c r="AI121" s="1"/>
      <c r="AJ121" s="1"/>
      <c r="AK121" s="1"/>
      <c r="AL121" s="1"/>
      <c r="AM121" s="1"/>
      <c r="AN121" s="1"/>
      <c r="AO121" s="1"/>
      <c r="AP121" s="1"/>
      <c r="AQ121" s="1"/>
      <c r="AR121" s="1"/>
      <c r="AS121" s="1"/>
      <c r="AT121" s="1"/>
      <c r="AU121" s="1"/>
      <c r="AV121" s="1"/>
      <c r="AW121" s="1"/>
      <c r="AX121" s="1"/>
      <c r="AY121" s="1"/>
      <c r="AZ121" s="1"/>
      <c r="BA121" s="1"/>
    </row>
    <row r="122" spans="1:53" ht="20" customHeight="1" x14ac:dyDescent="0.2">
      <c r="A122" s="178"/>
      <c r="B122" s="71"/>
      <c r="C122" s="72"/>
      <c r="D122" s="73" t="s">
        <v>38</v>
      </c>
      <c r="E122" s="74" t="s">
        <v>456</v>
      </c>
      <c r="F122" s="74" t="s">
        <v>457</v>
      </c>
      <c r="G122" s="73">
        <v>2007</v>
      </c>
      <c r="H122" s="75">
        <v>240</v>
      </c>
      <c r="I122" s="87">
        <v>53</v>
      </c>
      <c r="J122" s="88" t="s">
        <v>352</v>
      </c>
      <c r="K122" s="89" t="s">
        <v>63</v>
      </c>
      <c r="L122" s="79">
        <v>1</v>
      </c>
      <c r="M122" s="80">
        <f t="shared" ref="M122:M134" si="58">IF((ISERROR((L122/$I122)*100)), "", IF(AND(NOT(ISERROR((L122/$I122)*100)),((L122/$I122)*100) &lt;&gt; 0), (L122/$I122)*100, ""))</f>
        <v>1.8867924528301887</v>
      </c>
      <c r="N122" s="79"/>
      <c r="O122" s="80" t="str">
        <f t="shared" ref="O122:O134" si="59">IF((ISERROR((N122/$I122)*100)), "", IF(AND(NOT(ISERROR((N122/$I122)*100)),((N122/$I122)*100) &lt;&gt; 0), (N122/$I122)*100, ""))</f>
        <v/>
      </c>
      <c r="P122" s="79"/>
      <c r="Q122" s="80" t="str">
        <f t="shared" ref="Q122:Q134" si="60">IF((ISERROR((P122/$I122)*100)), "", IF(AND(NOT(ISERROR((P122/$I122)*100)),((P122/$I122)*100) &lt;&gt; 0), (P122/$I122)*100, ""))</f>
        <v/>
      </c>
      <c r="R122" s="79"/>
      <c r="S122" s="80" t="str">
        <f t="shared" ref="S122:S134" si="61">IF((ISERROR((R122/$I122)*100)), "", IF(AND(NOT(ISERROR((R122/$I122)*100)),((R122/$I122)*100) &lt;&gt; 0), (R122/$I122)*100, ""))</f>
        <v/>
      </c>
      <c r="T122" s="79"/>
      <c r="U122" s="80" t="str">
        <f t="shared" ref="U122:U134" si="62">IF((ISERROR((T122/$I122)*100)), "", IF(AND(NOT(ISERROR((T122/$I122)*100)),((T122/$I122)*100) &lt;&gt; 0), (T122/$I122)*100, ""))</f>
        <v/>
      </c>
      <c r="V122" s="90">
        <v>7</v>
      </c>
      <c r="W122" s="80">
        <f t="shared" ref="W122:W134" si="63">IF((ISERROR((V122/$I122)*100)), "", IF(AND(NOT(ISERROR((V122/$I122)*100)),((V122/$I122)*100) &lt;&gt; 0), (V122/$I122)*100, ""))</f>
        <v>13.20754716981132</v>
      </c>
      <c r="X122" s="79"/>
      <c r="Y122" s="80" t="str">
        <f>IF((ISERROR((X122/$I122)*100)), "", IF(AND(NOT(ISERROR((X122/$I122)*100)),((X122/$I122)*100) &lt;&gt; 0), (X122/$I122)*100, ""))</f>
        <v/>
      </c>
      <c r="Z122" s="79"/>
      <c r="AA122" s="80" t="str">
        <f>IF((ISERROR((Z122/$I122)*100)), "", IF(AND(NOT(ISERROR((Z122/$I122)*100)),((Z122/$I122)*100) &lt;&gt; 0), (Z122/$I122)*100, ""))</f>
        <v/>
      </c>
      <c r="AB122" s="79"/>
      <c r="AC122" s="80" t="str">
        <f>IF((ISERROR((AB122/$I122)*100)), "", IF(AND(NOT(ISERROR((AB122/$I122)*100)),((AB122/$I122)*100) &lt;&gt; 0), (AB122/$I122)*100, ""))</f>
        <v/>
      </c>
      <c r="AD122" s="79"/>
      <c r="AE122" s="80" t="str">
        <f>IF((ISERROR((AD122/$I122)*100)), "", IF(AND(NOT(ISERROR((AD122/$I122)*100)),((AD122/$I122)*100) &lt;&gt; 0), (AD122/$I122)*100, ""))</f>
        <v/>
      </c>
      <c r="AF122" s="1" t="s">
        <v>458</v>
      </c>
      <c r="AG122" s="1"/>
      <c r="AH122" s="1"/>
      <c r="AI122" s="1"/>
      <c r="AJ122" s="1"/>
      <c r="AK122" s="1"/>
      <c r="AL122" s="1"/>
      <c r="AM122" s="1"/>
      <c r="AN122" s="1"/>
      <c r="AO122" s="1"/>
      <c r="AP122" s="1"/>
      <c r="AQ122" s="1"/>
      <c r="AR122" s="1"/>
      <c r="AS122" s="1"/>
      <c r="AT122" s="1"/>
      <c r="AU122" s="1"/>
      <c r="AV122" s="1"/>
      <c r="AW122" s="1"/>
      <c r="AX122" s="1"/>
      <c r="AY122" s="1"/>
      <c r="AZ122" s="1"/>
      <c r="BA122" s="1"/>
    </row>
    <row r="123" spans="1:53" ht="20" customHeight="1" x14ac:dyDescent="0.2">
      <c r="A123" s="178"/>
      <c r="B123" s="71"/>
      <c r="C123" s="72"/>
      <c r="D123" s="73" t="s">
        <v>38</v>
      </c>
      <c r="E123" s="74" t="s">
        <v>459</v>
      </c>
      <c r="F123" s="74" t="s">
        <v>460</v>
      </c>
      <c r="G123" s="73">
        <v>2011</v>
      </c>
      <c r="H123" s="75">
        <v>42</v>
      </c>
      <c r="I123" s="87">
        <v>51</v>
      </c>
      <c r="J123" s="88" t="s">
        <v>461</v>
      </c>
      <c r="K123" s="89" t="s">
        <v>462</v>
      </c>
      <c r="L123" s="79"/>
      <c r="M123" s="80" t="str">
        <f t="shared" si="58"/>
        <v/>
      </c>
      <c r="N123" s="79"/>
      <c r="O123" s="80" t="str">
        <f t="shared" si="59"/>
        <v/>
      </c>
      <c r="P123" s="79"/>
      <c r="Q123" s="80" t="str">
        <f t="shared" si="60"/>
        <v/>
      </c>
      <c r="R123" s="79"/>
      <c r="S123" s="80" t="str">
        <f t="shared" si="61"/>
        <v/>
      </c>
      <c r="T123" s="79"/>
      <c r="U123" s="80" t="str">
        <f t="shared" si="62"/>
        <v/>
      </c>
      <c r="V123" s="104">
        <v>4</v>
      </c>
      <c r="W123" s="97">
        <f t="shared" si="63"/>
        <v>7.8431372549019605</v>
      </c>
      <c r="X123" s="79"/>
      <c r="Y123" s="80" t="str">
        <f t="shared" si="54"/>
        <v/>
      </c>
      <c r="Z123" s="79"/>
      <c r="AA123" s="80" t="str">
        <f t="shared" si="55"/>
        <v/>
      </c>
      <c r="AB123" s="79"/>
      <c r="AC123" s="80" t="str">
        <f t="shared" si="56"/>
        <v/>
      </c>
      <c r="AD123" s="96" t="s">
        <v>463</v>
      </c>
      <c r="AE123" s="97" t="str">
        <f t="shared" si="57"/>
        <v/>
      </c>
      <c r="AF123" s="1" t="s">
        <v>464</v>
      </c>
      <c r="AG123" s="1"/>
      <c r="AH123" s="1"/>
      <c r="AI123" s="1"/>
      <c r="AJ123" s="1"/>
      <c r="AK123" s="1"/>
      <c r="AL123" s="1"/>
      <c r="AM123" s="1"/>
      <c r="AN123" s="1"/>
      <c r="AO123" s="1"/>
      <c r="AP123" s="1"/>
      <c r="AQ123" s="1"/>
      <c r="AR123" s="1"/>
      <c r="AS123" s="1"/>
      <c r="AT123" s="1"/>
      <c r="AU123" s="1"/>
      <c r="AV123" s="1"/>
      <c r="AW123" s="1"/>
      <c r="AX123" s="1"/>
      <c r="AY123" s="1"/>
      <c r="AZ123" s="1"/>
      <c r="BA123" s="1"/>
    </row>
    <row r="124" spans="1:53" ht="20" customHeight="1" x14ac:dyDescent="0.2">
      <c r="A124" s="178"/>
      <c r="B124" s="71"/>
      <c r="C124" s="72"/>
      <c r="D124" s="73" t="s">
        <v>38</v>
      </c>
      <c r="E124" s="74" t="s">
        <v>465</v>
      </c>
      <c r="F124" s="74" t="s">
        <v>466</v>
      </c>
      <c r="G124" s="73">
        <v>2010</v>
      </c>
      <c r="H124" s="75"/>
      <c r="I124" s="87">
        <v>53</v>
      </c>
      <c r="J124" s="99" t="s">
        <v>467</v>
      </c>
      <c r="K124" s="89" t="s">
        <v>468</v>
      </c>
      <c r="L124" s="79"/>
      <c r="M124" s="80" t="str">
        <f t="shared" si="58"/>
        <v/>
      </c>
      <c r="N124" s="79"/>
      <c r="O124" s="80" t="str">
        <f t="shared" si="59"/>
        <v/>
      </c>
      <c r="P124" s="79"/>
      <c r="Q124" s="80" t="str">
        <f t="shared" si="60"/>
        <v/>
      </c>
      <c r="R124" s="79"/>
      <c r="S124" s="80" t="str">
        <f t="shared" si="61"/>
        <v/>
      </c>
      <c r="T124" s="79">
        <v>15</v>
      </c>
      <c r="U124" s="80">
        <f t="shared" si="62"/>
        <v>28.30188679245283</v>
      </c>
      <c r="V124" s="90">
        <v>15</v>
      </c>
      <c r="W124" s="80">
        <f t="shared" si="63"/>
        <v>28.30188679245283</v>
      </c>
      <c r="X124" s="79"/>
      <c r="Y124" s="80" t="str">
        <f>IF((ISERROR((X124/$I124)*100)), "", IF(AND(NOT(ISERROR((X124/$I124)*100)),((X124/$I124)*100) &lt;&gt; 0), (X124/$I124)*100, ""))</f>
        <v/>
      </c>
      <c r="Z124" s="79"/>
      <c r="AA124" s="80" t="str">
        <f>IF((ISERROR((Z124/$I124)*100)), "", IF(AND(NOT(ISERROR((Z124/$I124)*100)),((Z124/$I124)*100) &lt;&gt; 0), (Z124/$I124)*100, ""))</f>
        <v/>
      </c>
      <c r="AB124" s="79"/>
      <c r="AC124" s="80" t="str">
        <f>IF((ISERROR((AB124/$I124)*100)), "", IF(AND(NOT(ISERROR((AB124/$I124)*100)),((AB124/$I124)*100) &lt;&gt; 0), (AB124/$I124)*100, ""))</f>
        <v/>
      </c>
      <c r="AD124" s="79"/>
      <c r="AE124" s="80" t="str">
        <f>IF((ISERROR((AD124/$I124)*100)), "", IF(AND(NOT(ISERROR((AD124/$I124)*100)),((AD124/$I124)*100) &lt;&gt; 0), (AD124/$I124)*100, ""))</f>
        <v/>
      </c>
      <c r="AF124" s="1" t="s">
        <v>469</v>
      </c>
      <c r="AG124" s="1"/>
      <c r="AH124" s="1"/>
      <c r="AI124" s="1"/>
      <c r="AJ124" s="1"/>
      <c r="AK124" s="1"/>
      <c r="AL124" s="1"/>
      <c r="AM124" s="1"/>
      <c r="AN124" s="1"/>
      <c r="AO124" s="1"/>
      <c r="AP124" s="1"/>
      <c r="AQ124" s="1"/>
      <c r="AR124" s="1"/>
      <c r="AS124" s="1"/>
      <c r="AT124" s="1"/>
      <c r="AU124" s="1"/>
      <c r="AV124" s="1"/>
      <c r="AW124" s="1"/>
      <c r="AX124" s="1"/>
      <c r="AY124" s="1"/>
      <c r="AZ124" s="1"/>
      <c r="BA124" s="1"/>
    </row>
    <row r="125" spans="1:53" ht="20" customHeight="1" x14ac:dyDescent="0.2">
      <c r="A125" s="178"/>
      <c r="B125" s="71"/>
      <c r="C125" s="72"/>
      <c r="D125" s="73" t="s">
        <v>38</v>
      </c>
      <c r="E125" s="74" t="s">
        <v>470</v>
      </c>
      <c r="F125" s="74" t="s">
        <v>471</v>
      </c>
      <c r="G125" s="73">
        <v>2014</v>
      </c>
      <c r="H125" s="75"/>
      <c r="I125" s="87">
        <v>39</v>
      </c>
      <c r="J125" s="88" t="s">
        <v>62</v>
      </c>
      <c r="K125" s="89" t="s">
        <v>472</v>
      </c>
      <c r="L125" s="79"/>
      <c r="M125" s="80" t="str">
        <f t="shared" si="58"/>
        <v/>
      </c>
      <c r="N125" s="79"/>
      <c r="O125" s="80" t="str">
        <f t="shared" si="59"/>
        <v/>
      </c>
      <c r="P125" s="79"/>
      <c r="Q125" s="80" t="str">
        <f t="shared" si="60"/>
        <v/>
      </c>
      <c r="R125" s="79"/>
      <c r="S125" s="80" t="str">
        <f t="shared" si="61"/>
        <v/>
      </c>
      <c r="T125" s="79">
        <v>1</v>
      </c>
      <c r="U125" s="80">
        <f t="shared" si="62"/>
        <v>2.5641025641025639</v>
      </c>
      <c r="V125" s="90">
        <v>6</v>
      </c>
      <c r="W125" s="80">
        <f t="shared" si="63"/>
        <v>15.384615384615385</v>
      </c>
      <c r="X125" s="79">
        <v>2</v>
      </c>
      <c r="Y125" s="80">
        <f>IF((ISERROR((X125/$I125)*100)), "", IF(AND(NOT(ISERROR((X125/$I125)*100)),((X125/$I125)*100) &lt;&gt; 0), (X125/$I125)*100, ""))</f>
        <v>5.1282051282051277</v>
      </c>
      <c r="Z125" s="79"/>
      <c r="AA125" s="80" t="str">
        <f>IF((ISERROR((Z125/$I125)*100)), "", IF(AND(NOT(ISERROR((Z125/$I125)*100)),((Z125/$I125)*100) &lt;&gt; 0), (Z125/$I125)*100, ""))</f>
        <v/>
      </c>
      <c r="AB125" s="79"/>
      <c r="AC125" s="80"/>
      <c r="AD125" s="79"/>
      <c r="AE125" s="80" t="str">
        <f>IF((ISERROR((AD125/$I125)*100)), "", IF(AND(NOT(ISERROR((AD125/$I125)*100)),((AD125/$I125)*100) &lt;&gt; 0), (AD125/$I125)*100, ""))</f>
        <v/>
      </c>
      <c r="AF125" s="1" t="s">
        <v>473</v>
      </c>
      <c r="AG125" s="1"/>
      <c r="AH125" s="1"/>
      <c r="AI125" s="1"/>
      <c r="AJ125" s="1"/>
      <c r="AK125" s="1"/>
      <c r="AL125" s="1"/>
      <c r="AM125" s="1"/>
      <c r="AN125" s="1"/>
      <c r="AO125" s="1"/>
      <c r="AP125" s="1"/>
      <c r="AQ125" s="1"/>
      <c r="AR125" s="1"/>
      <c r="AS125" s="1"/>
      <c r="AT125" s="1"/>
      <c r="AU125" s="1"/>
      <c r="AV125" s="1"/>
      <c r="AW125" s="1"/>
      <c r="AX125" s="1"/>
      <c r="AY125" s="1"/>
      <c r="AZ125" s="1"/>
      <c r="BA125" s="1"/>
    </row>
    <row r="126" spans="1:53" ht="20" customHeight="1" x14ac:dyDescent="0.2">
      <c r="A126" s="178"/>
      <c r="B126" s="71"/>
      <c r="C126" s="72"/>
      <c r="D126" s="73" t="s">
        <v>38</v>
      </c>
      <c r="E126" s="74" t="s">
        <v>474</v>
      </c>
      <c r="F126" s="74" t="s">
        <v>475</v>
      </c>
      <c r="G126" s="73">
        <v>2010</v>
      </c>
      <c r="H126" s="75"/>
      <c r="I126" s="87">
        <v>789</v>
      </c>
      <c r="J126" s="88" t="s">
        <v>62</v>
      </c>
      <c r="K126" s="89" t="s">
        <v>476</v>
      </c>
      <c r="L126" s="79"/>
      <c r="M126" s="80" t="str">
        <f t="shared" si="58"/>
        <v/>
      </c>
      <c r="N126" s="79"/>
      <c r="O126" s="80" t="str">
        <f t="shared" si="59"/>
        <v/>
      </c>
      <c r="P126" s="79"/>
      <c r="Q126" s="80" t="str">
        <f t="shared" si="60"/>
        <v/>
      </c>
      <c r="R126" s="79"/>
      <c r="S126" s="80" t="str">
        <f t="shared" si="61"/>
        <v/>
      </c>
      <c r="T126" s="79"/>
      <c r="U126" s="80" t="str">
        <f t="shared" si="62"/>
        <v/>
      </c>
      <c r="V126" s="90"/>
      <c r="W126" s="80" t="str">
        <f t="shared" si="63"/>
        <v/>
      </c>
      <c r="X126" s="79"/>
      <c r="Y126" s="80" t="str">
        <f>IF((ISERROR((X126/$I126)*100)), "", IF(AND(NOT(ISERROR((X126/$I126)*100)),((X126/$I126)*100) &lt;&gt; 0), (X126/$I126)*100, ""))</f>
        <v/>
      </c>
      <c r="Z126" s="79"/>
      <c r="AA126" s="80" t="str">
        <f>IF((ISERROR((Z126/$I126)*100)), "", IF(AND(NOT(ISERROR((Z126/$I126)*100)),((Z126/$I126)*100) &lt;&gt; 0), (Z126/$I126)*100, ""))</f>
        <v/>
      </c>
      <c r="AB126" s="79"/>
      <c r="AC126" s="80" t="str">
        <f>IF((ISERROR((AB126/$I126)*100)), "", IF(AND(NOT(ISERROR((AB126/$I126)*100)),((AB126/$I126)*100) &lt;&gt; 0), (AB126/$I126)*100, ""))</f>
        <v/>
      </c>
      <c r="AD126" s="79"/>
      <c r="AE126" s="80" t="str">
        <f>IF((ISERROR((AD126/$I126)*100)), "", IF(AND(NOT(ISERROR((AD126/$I126)*100)),((AD126/$I126)*100) &lt;&gt; 0), (AD126/$I126)*100, ""))</f>
        <v/>
      </c>
      <c r="AF126" s="1" t="s">
        <v>477</v>
      </c>
      <c r="AG126" s="1"/>
      <c r="AH126" s="1"/>
      <c r="AI126" s="1"/>
      <c r="AJ126" s="1"/>
      <c r="AK126" s="1"/>
      <c r="AL126" s="1"/>
      <c r="AM126" s="1"/>
      <c r="AN126" s="1"/>
      <c r="AO126" s="1"/>
      <c r="AP126" s="1"/>
      <c r="AQ126" s="1"/>
      <c r="AR126" s="1"/>
      <c r="AS126" s="1"/>
      <c r="AT126" s="1"/>
      <c r="AU126" s="1"/>
      <c r="AV126" s="1"/>
      <c r="AW126" s="1"/>
      <c r="AX126" s="1"/>
      <c r="AY126" s="1"/>
      <c r="AZ126" s="1"/>
      <c r="BA126" s="1"/>
    </row>
    <row r="127" spans="1:53" ht="20" customHeight="1" x14ac:dyDescent="0.2">
      <c r="A127" s="184"/>
      <c r="B127" s="84"/>
      <c r="C127" s="73"/>
      <c r="D127" s="73" t="s">
        <v>38</v>
      </c>
      <c r="E127" s="74" t="s">
        <v>478</v>
      </c>
      <c r="F127" s="74" t="s">
        <v>479</v>
      </c>
      <c r="G127" s="73">
        <v>2007</v>
      </c>
      <c r="H127" s="75"/>
      <c r="I127" s="87">
        <v>171</v>
      </c>
      <c r="J127" s="88"/>
      <c r="K127" s="89" t="s">
        <v>188</v>
      </c>
      <c r="L127" s="79"/>
      <c r="M127" s="80"/>
      <c r="N127" s="79"/>
      <c r="O127" s="80"/>
      <c r="P127" s="79"/>
      <c r="Q127" s="80"/>
      <c r="R127" s="79"/>
      <c r="S127" s="80"/>
      <c r="T127" s="79"/>
      <c r="U127" s="80"/>
      <c r="V127" s="90"/>
      <c r="W127" s="80"/>
      <c r="X127" s="79"/>
      <c r="Y127" s="80"/>
      <c r="Z127" s="79"/>
      <c r="AA127" s="80"/>
      <c r="AB127" s="79"/>
      <c r="AC127" s="80"/>
      <c r="AD127" s="79"/>
      <c r="AE127" s="80"/>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3" ht="20" customHeight="1" x14ac:dyDescent="0.2">
      <c r="A128" s="178"/>
      <c r="B128" s="71"/>
      <c r="C128" s="85"/>
      <c r="D128" s="106" t="s">
        <v>480</v>
      </c>
      <c r="E128" s="74" t="s">
        <v>481</v>
      </c>
      <c r="F128" s="74" t="s">
        <v>482</v>
      </c>
      <c r="G128" s="73">
        <v>2016</v>
      </c>
      <c r="H128" s="75"/>
      <c r="I128" s="87">
        <v>16</v>
      </c>
      <c r="J128" s="88" t="s">
        <v>483</v>
      </c>
      <c r="K128" s="107" t="s">
        <v>484</v>
      </c>
      <c r="L128" s="79"/>
      <c r="M128" s="80" t="str">
        <f t="shared" si="58"/>
        <v/>
      </c>
      <c r="N128" s="79"/>
      <c r="O128" s="80" t="str">
        <f t="shared" si="59"/>
        <v/>
      </c>
      <c r="P128" s="79"/>
      <c r="Q128" s="80" t="str">
        <f t="shared" si="60"/>
        <v/>
      </c>
      <c r="R128" s="79"/>
      <c r="S128" s="80" t="str">
        <f t="shared" si="61"/>
        <v/>
      </c>
      <c r="T128" s="79"/>
      <c r="U128" s="80" t="str">
        <f t="shared" si="62"/>
        <v/>
      </c>
      <c r="V128" s="90"/>
      <c r="W128" s="80" t="str">
        <f t="shared" si="63"/>
        <v/>
      </c>
      <c r="X128" s="79"/>
      <c r="Y128" s="80" t="str">
        <f t="shared" ref="Y128:Y130" si="64">IF((ISERROR((X128/$I128)*100)), "", IF(AND(NOT(ISERROR((X128/$I128)*100)),((X128/$I128)*100) &lt;&gt; 0), (X128/$I128)*100, ""))</f>
        <v/>
      </c>
      <c r="Z128" s="79"/>
      <c r="AA128" s="80" t="str">
        <f t="shared" ref="AA128:AA130" si="65">IF((ISERROR((Z128/$I128)*100)), "", IF(AND(NOT(ISERROR((Z128/$I128)*100)),((Z128/$I128)*100) &lt;&gt; 0), (Z128/$I128)*100, ""))</f>
        <v/>
      </c>
      <c r="AB128" s="79"/>
      <c r="AC128" s="80" t="str">
        <f t="shared" ref="AC128:AC130" si="66">IF((ISERROR((AB128/$I128)*100)), "", IF(AND(NOT(ISERROR((AB128/$I128)*100)),((AB128/$I128)*100) &lt;&gt; 0), (AB128/$I128)*100, ""))</f>
        <v/>
      </c>
      <c r="AD128" s="79"/>
      <c r="AE128" s="80" t="str">
        <f t="shared" ref="AE128:AE130" si="67">IF((ISERROR((AD128/$I128)*100)), "", IF(AND(NOT(ISERROR((AD128/$I128)*100)),((AD128/$I128)*100) &lt;&gt; 0), (AD128/$I128)*100, ""))</f>
        <v/>
      </c>
      <c r="AF128" s="1" t="s">
        <v>485</v>
      </c>
      <c r="AG128" s="1"/>
      <c r="AH128" s="1"/>
      <c r="AI128" s="1"/>
      <c r="AJ128" s="1"/>
      <c r="AK128" s="1"/>
      <c r="AL128" s="1"/>
      <c r="AM128" s="1"/>
      <c r="AN128" s="1"/>
      <c r="AO128" s="1"/>
      <c r="AP128" s="1"/>
      <c r="AQ128" s="1"/>
      <c r="AR128" s="1"/>
      <c r="AS128" s="1"/>
      <c r="AT128" s="1"/>
      <c r="AU128" s="1"/>
      <c r="AV128" s="1"/>
      <c r="AW128" s="1"/>
      <c r="AX128" s="1"/>
      <c r="AY128" s="1"/>
      <c r="AZ128" s="1"/>
      <c r="BA128" s="1"/>
    </row>
    <row r="129" spans="1:53" ht="20" customHeight="1" x14ac:dyDescent="0.2">
      <c r="A129" s="178"/>
      <c r="B129" s="71"/>
      <c r="C129" s="72"/>
      <c r="D129" s="108" t="s">
        <v>486</v>
      </c>
      <c r="E129" s="93" t="s">
        <v>487</v>
      </c>
      <c r="F129" s="93" t="s">
        <v>488</v>
      </c>
      <c r="G129" s="92">
        <v>2005</v>
      </c>
      <c r="H129" s="94">
        <v>21</v>
      </c>
      <c r="I129" s="87"/>
      <c r="J129" s="88" t="s">
        <v>489</v>
      </c>
      <c r="K129" s="89"/>
      <c r="L129" s="79"/>
      <c r="M129" s="80" t="str">
        <f t="shared" si="58"/>
        <v/>
      </c>
      <c r="N129" s="96">
        <v>5</v>
      </c>
      <c r="O129" s="97" t="str">
        <f t="shared" si="59"/>
        <v/>
      </c>
      <c r="P129" s="79"/>
      <c r="Q129" s="80" t="str">
        <f t="shared" si="60"/>
        <v/>
      </c>
      <c r="R129" s="79"/>
      <c r="S129" s="80" t="str">
        <f t="shared" si="61"/>
        <v/>
      </c>
      <c r="T129" s="79"/>
      <c r="U129" s="80" t="str">
        <f t="shared" si="62"/>
        <v/>
      </c>
      <c r="V129" s="104">
        <v>16</v>
      </c>
      <c r="W129" s="97" t="str">
        <f t="shared" si="63"/>
        <v/>
      </c>
      <c r="X129" s="79"/>
      <c r="Y129" s="80" t="str">
        <f t="shared" si="64"/>
        <v/>
      </c>
      <c r="Z129" s="79"/>
      <c r="AA129" s="80" t="str">
        <f t="shared" si="65"/>
        <v/>
      </c>
      <c r="AB129" s="79"/>
      <c r="AC129" s="80" t="str">
        <f t="shared" si="66"/>
        <v/>
      </c>
      <c r="AD129" s="79"/>
      <c r="AE129" s="80" t="str">
        <f t="shared" si="67"/>
        <v/>
      </c>
      <c r="AF129" s="1" t="s">
        <v>490</v>
      </c>
      <c r="AG129" s="1"/>
      <c r="AH129" s="1"/>
      <c r="AI129" s="1"/>
      <c r="AJ129" s="1"/>
      <c r="AK129" s="1"/>
      <c r="AL129" s="1"/>
      <c r="AM129" s="1"/>
      <c r="AN129" s="1"/>
      <c r="AO129" s="1"/>
      <c r="AP129" s="1"/>
      <c r="AQ129" s="1"/>
      <c r="AR129" s="1"/>
      <c r="AS129" s="1"/>
      <c r="AT129" s="1"/>
      <c r="AU129" s="1"/>
      <c r="AV129" s="1"/>
      <c r="AW129" s="1"/>
      <c r="AX129" s="1"/>
      <c r="AY129" s="1"/>
      <c r="AZ129" s="1"/>
      <c r="BA129" s="1"/>
    </row>
    <row r="130" spans="1:53" ht="20" customHeight="1" x14ac:dyDescent="0.2">
      <c r="A130" s="178"/>
      <c r="B130" s="84"/>
      <c r="C130" s="73"/>
      <c r="D130" s="73" t="s">
        <v>249</v>
      </c>
      <c r="E130" s="74" t="s">
        <v>491</v>
      </c>
      <c r="F130" s="74" t="s">
        <v>492</v>
      </c>
      <c r="G130" s="73">
        <v>2015</v>
      </c>
      <c r="H130" s="75">
        <v>1</v>
      </c>
      <c r="I130" s="87">
        <v>119</v>
      </c>
      <c r="J130" s="88"/>
      <c r="K130" s="89"/>
      <c r="L130" s="79"/>
      <c r="M130" s="80" t="str">
        <f t="shared" si="58"/>
        <v/>
      </c>
      <c r="N130" s="79"/>
      <c r="O130" s="80" t="str">
        <f t="shared" si="59"/>
        <v/>
      </c>
      <c r="P130" s="79"/>
      <c r="Q130" s="80" t="str">
        <f t="shared" si="60"/>
        <v/>
      </c>
      <c r="R130" s="79"/>
      <c r="S130" s="80" t="str">
        <f t="shared" si="61"/>
        <v/>
      </c>
      <c r="T130" s="79"/>
      <c r="U130" s="80" t="str">
        <f t="shared" si="62"/>
        <v/>
      </c>
      <c r="V130" s="90"/>
      <c r="W130" s="80" t="str">
        <f t="shared" si="63"/>
        <v/>
      </c>
      <c r="X130" s="79"/>
      <c r="Y130" s="80" t="str">
        <f t="shared" si="64"/>
        <v/>
      </c>
      <c r="Z130" s="79"/>
      <c r="AA130" s="80" t="str">
        <f t="shared" si="65"/>
        <v/>
      </c>
      <c r="AB130" s="79"/>
      <c r="AC130" s="80" t="str">
        <f t="shared" si="66"/>
        <v/>
      </c>
      <c r="AD130" s="79"/>
      <c r="AE130" s="80" t="str">
        <f t="shared" si="67"/>
        <v/>
      </c>
      <c r="AF130" s="1" t="s">
        <v>493</v>
      </c>
      <c r="AG130" s="1"/>
      <c r="AH130" s="1"/>
      <c r="AI130" s="1"/>
      <c r="AJ130" s="1"/>
      <c r="AK130" s="1"/>
      <c r="AL130" s="1"/>
      <c r="AM130" s="1"/>
      <c r="AN130" s="1"/>
      <c r="AO130" s="1"/>
      <c r="AP130" s="1"/>
      <c r="AQ130" s="1"/>
      <c r="AR130" s="1"/>
      <c r="AS130" s="1"/>
      <c r="AT130" s="1"/>
      <c r="AU130" s="1"/>
      <c r="AV130" s="1"/>
      <c r="AW130" s="1"/>
      <c r="AX130" s="1"/>
      <c r="AY130" s="1"/>
      <c r="AZ130" s="1"/>
      <c r="BA130" s="1"/>
    </row>
    <row r="131" spans="1:53" ht="20" customHeight="1" x14ac:dyDescent="0.2">
      <c r="A131" s="178"/>
      <c r="B131" s="71"/>
      <c r="C131" s="85"/>
      <c r="D131" s="73" t="s">
        <v>38</v>
      </c>
      <c r="E131" s="74" t="s">
        <v>494</v>
      </c>
      <c r="F131" s="74" t="s">
        <v>495</v>
      </c>
      <c r="G131" s="73">
        <v>2008</v>
      </c>
      <c r="H131" s="75">
        <v>156</v>
      </c>
      <c r="I131" s="87">
        <v>50</v>
      </c>
      <c r="J131" s="88" t="s">
        <v>90</v>
      </c>
      <c r="K131" s="89"/>
      <c r="L131" s="79"/>
      <c r="M131" s="80" t="str">
        <f t="shared" si="58"/>
        <v/>
      </c>
      <c r="N131" s="79"/>
      <c r="O131" s="80" t="str">
        <f t="shared" si="59"/>
        <v/>
      </c>
      <c r="P131" s="79"/>
      <c r="Q131" s="80" t="str">
        <f t="shared" si="60"/>
        <v/>
      </c>
      <c r="R131" s="79"/>
      <c r="S131" s="80" t="str">
        <f t="shared" si="61"/>
        <v/>
      </c>
      <c r="T131" s="79"/>
      <c r="U131" s="80" t="str">
        <f t="shared" si="62"/>
        <v/>
      </c>
      <c r="V131" s="90"/>
      <c r="W131" s="80" t="str">
        <f t="shared" si="63"/>
        <v/>
      </c>
      <c r="X131" s="79"/>
      <c r="Y131" s="80" t="str">
        <f>IF((ISERROR((X131/$I131)*100)), "", IF(AND(NOT(ISERROR((X131/$I131)*100)),((X131/$I131)*100) &lt;&gt; 0), (X131/$I131)*100, ""))</f>
        <v/>
      </c>
      <c r="Z131" s="79"/>
      <c r="AA131" s="80" t="str">
        <f>IF((ISERROR((Z131/$I131)*100)), "", IF(AND(NOT(ISERROR((Z131/$I131)*100)),((Z131/$I131)*100) &lt;&gt; 0), (Z131/$I131)*100, ""))</f>
        <v/>
      </c>
      <c r="AB131" s="79"/>
      <c r="AC131" s="80" t="str">
        <f>IF((ISERROR((AB131/$I131)*100)), "", IF(AND(NOT(ISERROR((AB131/$I131)*100)),((AB131/$I131)*100) &lt;&gt; 0), (AB131/$I131)*100, ""))</f>
        <v/>
      </c>
      <c r="AD131" s="79"/>
      <c r="AE131" s="80" t="str">
        <f>IF((ISERROR((AD131/$I131)*100)), "", IF(AND(NOT(ISERROR((AD131/$I131)*100)),((AD131/$I131)*100) &lt;&gt; 0), (AD131/$I131)*100, ""))</f>
        <v/>
      </c>
      <c r="AF131" s="1" t="s">
        <v>497</v>
      </c>
      <c r="AG131" s="1"/>
      <c r="AH131" s="1"/>
      <c r="AI131" s="1"/>
      <c r="AJ131" s="1"/>
      <c r="AK131" s="1"/>
      <c r="AL131" s="1"/>
      <c r="AM131" s="1"/>
      <c r="AN131" s="1"/>
      <c r="AO131" s="1"/>
      <c r="AP131" s="1"/>
      <c r="AQ131" s="1"/>
      <c r="AR131" s="1"/>
      <c r="AS131" s="1"/>
      <c r="AT131" s="1"/>
      <c r="AU131" s="1"/>
      <c r="AV131" s="1"/>
      <c r="AW131" s="1"/>
      <c r="AX131" s="1"/>
      <c r="AY131" s="1"/>
      <c r="AZ131" s="1"/>
      <c r="BA131" s="1"/>
    </row>
    <row r="132" spans="1:53" ht="20" customHeight="1" x14ac:dyDescent="0.2">
      <c r="A132" s="184"/>
      <c r="B132" s="84"/>
      <c r="C132" s="73"/>
      <c r="D132" s="73" t="s">
        <v>38</v>
      </c>
      <c r="E132" s="74" t="s">
        <v>501</v>
      </c>
      <c r="F132" s="74" t="s">
        <v>502</v>
      </c>
      <c r="G132" s="73">
        <v>2006</v>
      </c>
      <c r="H132" s="75"/>
      <c r="I132" s="87">
        <v>27</v>
      </c>
      <c r="J132" s="88" t="s">
        <v>90</v>
      </c>
      <c r="K132" s="89" t="s">
        <v>503</v>
      </c>
      <c r="L132" s="109"/>
      <c r="M132" s="110"/>
      <c r="N132" s="109"/>
      <c r="O132" s="110"/>
      <c r="P132" s="109"/>
      <c r="Q132" s="110"/>
      <c r="R132" s="109"/>
      <c r="S132" s="110"/>
      <c r="T132" s="109"/>
      <c r="U132" s="110"/>
      <c r="V132" s="111"/>
      <c r="W132" s="110"/>
      <c r="X132" s="109"/>
      <c r="Y132" s="110"/>
      <c r="Z132" s="109"/>
      <c r="AA132" s="110"/>
      <c r="AB132" s="109"/>
      <c r="AC132" s="110"/>
      <c r="AD132" s="109"/>
      <c r="AE132" s="110"/>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ht="20" customHeight="1" x14ac:dyDescent="0.2">
      <c r="A133" s="178"/>
      <c r="B133" s="71"/>
      <c r="C133" s="85"/>
      <c r="D133" s="73" t="s">
        <v>38</v>
      </c>
      <c r="E133" s="74" t="s">
        <v>504</v>
      </c>
      <c r="F133" s="74" t="s">
        <v>505</v>
      </c>
      <c r="G133" s="73">
        <v>2009</v>
      </c>
      <c r="H133" s="75"/>
      <c r="I133" s="87">
        <v>12</v>
      </c>
      <c r="J133" s="88" t="s">
        <v>75</v>
      </c>
      <c r="K133" s="89" t="s">
        <v>153</v>
      </c>
      <c r="L133" s="109"/>
      <c r="M133" s="110" t="str">
        <f t="shared" si="58"/>
        <v/>
      </c>
      <c r="N133" s="109"/>
      <c r="O133" s="110" t="str">
        <f t="shared" si="59"/>
        <v/>
      </c>
      <c r="P133" s="109"/>
      <c r="Q133" s="110" t="str">
        <f t="shared" si="60"/>
        <v/>
      </c>
      <c r="R133" s="109"/>
      <c r="S133" s="110" t="str">
        <f t="shared" si="61"/>
        <v/>
      </c>
      <c r="T133" s="109"/>
      <c r="U133" s="110" t="str">
        <f t="shared" si="62"/>
        <v/>
      </c>
      <c r="V133" s="111"/>
      <c r="W133" s="110" t="str">
        <f t="shared" si="63"/>
        <v/>
      </c>
      <c r="X133" s="109"/>
      <c r="Y133" s="110" t="str">
        <f>IF((ISERROR((X133/$I133)*100)), "", IF(AND(NOT(ISERROR((X133/$I133)*100)),((X133/$I133)*100) &lt;&gt; 0), (X133/$I133)*100, ""))</f>
        <v/>
      </c>
      <c r="Z133" s="109"/>
      <c r="AA133" s="110" t="str">
        <f>IF((ISERROR((Z133/$I133)*100)), "", IF(AND(NOT(ISERROR((Z133/$I133)*100)),((Z133/$I133)*100) &lt;&gt; 0), (Z133/$I133)*100, ""))</f>
        <v/>
      </c>
      <c r="AB133" s="109"/>
      <c r="AC133" s="110" t="str">
        <f>IF((ISERROR((AB133/$I133)*100)), "", IF(AND(NOT(ISERROR((AB133/$I133)*100)),((AB133/$I133)*100) &lt;&gt; 0), (AB133/$I133)*100, ""))</f>
        <v/>
      </c>
      <c r="AD133" s="109"/>
      <c r="AE133" s="110" t="str">
        <f>IF((ISERROR((AD133/$I133)*100)), "", IF(AND(NOT(ISERROR((AD133/$I133)*100)),((AD133/$I133)*100) &lt;&gt; 0), (AD133/$I133)*100, ""))</f>
        <v/>
      </c>
      <c r="AF133" s="1" t="s">
        <v>154</v>
      </c>
      <c r="AG133" s="1"/>
      <c r="AH133" s="1"/>
      <c r="AI133" s="1"/>
      <c r="AJ133" s="1"/>
      <c r="AK133" s="1"/>
      <c r="AL133" s="1"/>
      <c r="AM133" s="1"/>
      <c r="AN133" s="1"/>
      <c r="AO133" s="1"/>
      <c r="AP133" s="1"/>
      <c r="AQ133" s="1"/>
      <c r="AR133" s="1"/>
      <c r="AS133" s="1"/>
      <c r="AT133" s="1"/>
      <c r="AU133" s="1"/>
      <c r="AV133" s="1"/>
      <c r="AW133" s="1"/>
      <c r="AX133" s="1"/>
      <c r="AY133" s="1"/>
      <c r="AZ133" s="1"/>
      <c r="BA133" s="1"/>
    </row>
    <row r="134" spans="1:53" ht="20" customHeight="1" x14ac:dyDescent="0.2">
      <c r="A134" s="178"/>
      <c r="B134" s="71"/>
      <c r="C134" s="85"/>
      <c r="D134" s="73" t="s">
        <v>38</v>
      </c>
      <c r="E134" s="74" t="s">
        <v>506</v>
      </c>
      <c r="F134" s="74" t="s">
        <v>507</v>
      </c>
      <c r="G134" s="73">
        <v>2011</v>
      </c>
      <c r="H134" s="75">
        <v>112</v>
      </c>
      <c r="I134" s="87">
        <v>17</v>
      </c>
      <c r="J134" s="88" t="s">
        <v>86</v>
      </c>
      <c r="K134" s="89" t="s">
        <v>143</v>
      </c>
      <c r="L134" s="109"/>
      <c r="M134" s="110" t="str">
        <f t="shared" si="58"/>
        <v/>
      </c>
      <c r="N134" s="109"/>
      <c r="O134" s="110" t="str">
        <f t="shared" si="59"/>
        <v/>
      </c>
      <c r="P134" s="109"/>
      <c r="Q134" s="110" t="str">
        <f t="shared" si="60"/>
        <v/>
      </c>
      <c r="R134" s="109"/>
      <c r="S134" s="110" t="str">
        <f t="shared" si="61"/>
        <v/>
      </c>
      <c r="T134" s="109"/>
      <c r="U134" s="110" t="str">
        <f t="shared" si="62"/>
        <v/>
      </c>
      <c r="V134" s="111"/>
      <c r="W134" s="110" t="str">
        <f t="shared" si="63"/>
        <v/>
      </c>
      <c r="X134" s="109"/>
      <c r="Y134" s="110" t="str">
        <f>IF((ISERROR((X134/$I134)*100)), "", IF(AND(NOT(ISERROR((X134/$I134)*100)),((X134/$I134)*100) &lt;&gt; 0), (X134/$I134)*100, ""))</f>
        <v/>
      </c>
      <c r="Z134" s="109"/>
      <c r="AA134" s="110" t="str">
        <f>IF((ISERROR((Z134/$I134)*100)), "", IF(AND(NOT(ISERROR((Z134/$I134)*100)),((Z134/$I134)*100) &lt;&gt; 0), (Z134/$I134)*100, ""))</f>
        <v/>
      </c>
      <c r="AB134" s="109"/>
      <c r="AC134" s="110" t="str">
        <f>IF((ISERROR((AB134/$I134)*100)), "", IF(AND(NOT(ISERROR((AB134/$I134)*100)),((AB134/$I134)*100) &lt;&gt; 0), (AB134/$I134)*100, ""))</f>
        <v/>
      </c>
      <c r="AD134" s="109"/>
      <c r="AE134" s="110" t="str">
        <f>IF((ISERROR((AD134/$I134)*100)), "", IF(AND(NOT(ISERROR((AD134/$I134)*100)),((AD134/$I134)*100) &lt;&gt; 0), (AD134/$I134)*100, ""))</f>
        <v/>
      </c>
      <c r="AF134" s="1" t="s">
        <v>508</v>
      </c>
      <c r="AG134" s="1"/>
      <c r="AH134" s="1"/>
      <c r="AI134" s="1"/>
      <c r="AJ134" s="1"/>
      <c r="AK134" s="1"/>
      <c r="AL134" s="1"/>
      <c r="AM134" s="1"/>
      <c r="AN134" s="1"/>
      <c r="AO134" s="1"/>
      <c r="AP134" s="1"/>
      <c r="AQ134" s="1"/>
      <c r="AR134" s="1"/>
      <c r="AS134" s="1"/>
      <c r="AT134" s="1"/>
      <c r="AU134" s="1"/>
      <c r="AV134" s="1"/>
      <c r="AW134" s="1"/>
      <c r="AX134" s="1"/>
      <c r="AY134" s="1"/>
      <c r="AZ134" s="1"/>
      <c r="BA134" s="1"/>
    </row>
    <row r="135" spans="1:53" ht="20" customHeight="1" x14ac:dyDescent="0.2">
      <c r="A135" s="184"/>
      <c r="B135" s="84"/>
      <c r="C135" s="73"/>
      <c r="D135" s="73" t="s">
        <v>38</v>
      </c>
      <c r="E135" s="74" t="s">
        <v>509</v>
      </c>
      <c r="F135" s="74" t="s">
        <v>510</v>
      </c>
      <c r="G135" s="73">
        <v>1998</v>
      </c>
      <c r="H135" s="75"/>
      <c r="I135" s="87">
        <v>15</v>
      </c>
      <c r="J135" s="88" t="s">
        <v>90</v>
      </c>
      <c r="K135" s="89" t="s">
        <v>121</v>
      </c>
      <c r="L135" s="109"/>
      <c r="M135" s="110"/>
      <c r="N135" s="109"/>
      <c r="O135" s="110"/>
      <c r="P135" s="109"/>
      <c r="Q135" s="110"/>
      <c r="R135" s="109"/>
      <c r="S135" s="110"/>
      <c r="T135" s="109"/>
      <c r="U135" s="110"/>
      <c r="V135" s="111"/>
      <c r="W135" s="110"/>
      <c r="X135" s="109"/>
      <c r="Y135" s="110"/>
      <c r="Z135" s="109"/>
      <c r="AA135" s="110"/>
      <c r="AB135" s="109"/>
      <c r="AC135" s="110"/>
      <c r="AD135" s="109"/>
      <c r="AE135" s="110"/>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ht="20" customHeight="1" thickBot="1" x14ac:dyDescent="0.25">
      <c r="A136" s="188"/>
      <c r="B136" s="119"/>
      <c r="C136" s="120"/>
      <c r="D136" s="120" t="s">
        <v>38</v>
      </c>
      <c r="E136" s="121" t="s">
        <v>511</v>
      </c>
      <c r="F136" s="121" t="s">
        <v>512</v>
      </c>
      <c r="G136" s="120">
        <v>1999</v>
      </c>
      <c r="H136" s="122"/>
      <c r="I136" s="123">
        <v>13</v>
      </c>
      <c r="J136" s="124" t="s">
        <v>513</v>
      </c>
      <c r="K136" s="125" t="s">
        <v>158</v>
      </c>
      <c r="L136" s="126"/>
      <c r="M136" s="127"/>
      <c r="N136" s="126"/>
      <c r="O136" s="127"/>
      <c r="P136" s="126"/>
      <c r="Q136" s="127"/>
      <c r="R136" s="126"/>
      <c r="S136" s="127"/>
      <c r="T136" s="126"/>
      <c r="U136" s="127"/>
      <c r="V136" s="128"/>
      <c r="W136" s="127"/>
      <c r="X136" s="126"/>
      <c r="Y136" s="127"/>
      <c r="Z136" s="126"/>
      <c r="AA136" s="127"/>
      <c r="AB136" s="126"/>
      <c r="AC136" s="127"/>
      <c r="AD136" s="126"/>
      <c r="AE136" s="127"/>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s="129" customFormat="1" ht="20" customHeight="1" x14ac:dyDescent="0.2">
      <c r="D137" s="130"/>
      <c r="G137" s="131"/>
      <c r="H137" s="132" t="s">
        <v>514</v>
      </c>
      <c r="I137" s="133">
        <f>SUM(I11:I136)</f>
        <v>4147</v>
      </c>
      <c r="J137" s="134" t="s">
        <v>515</v>
      </c>
      <c r="K137" s="135" t="s">
        <v>516</v>
      </c>
      <c r="L137" s="136">
        <f>IF((SUM(L11:L134)&lt;&gt;0), SUMIF($I11:$I134, "&gt;0", L11:L134), "")</f>
        <v>39</v>
      </c>
      <c r="M137" s="137">
        <f>IF(ISERROR((L137/$I137)*100), "", IF(((L137/$I137)*100) &lt;&gt; 0, (L137/$I137)*100, ""))</f>
        <v>0.94043887147335425</v>
      </c>
      <c r="N137" s="136">
        <f>IF((SUM(N11:N134)&lt;&gt;0), SUMIF($I11:$I134, "&gt;0", N11:N134), "")</f>
        <v>8</v>
      </c>
      <c r="O137" s="137">
        <f>IF(ISERROR((N137/$I137)*100), "", IF(((N137/$I137)*100) &lt;&gt; 0, (N137/$I137)*100, ""))</f>
        <v>0.19291053773812394</v>
      </c>
      <c r="P137" s="136">
        <f>IF((SUM(P11:P134)&lt;&gt;0), SUMIF($I11:$I134, "&gt;0", P11:P134), "")</f>
        <v>6</v>
      </c>
      <c r="Q137" s="137">
        <f>IF(ISERROR((P137/$I137)*100), "", IF(((P137/$I137)*100) &lt;&gt; 0, (P137/$I137)*100, ""))</f>
        <v>0.14468290330359296</v>
      </c>
      <c r="R137" s="136">
        <f>IF((SUM(R11:R134)&lt;&gt;0), SUMIF($I11:$I134, "&gt;0", R11:R134), "")</f>
        <v>2</v>
      </c>
      <c r="S137" s="137">
        <f>IF(ISERROR((R137/$I137)*100), "", IF(((R137/$I137)*100) &lt;&gt; 0, (R137/$I137)*100, ""))</f>
        <v>4.8227634434530986E-2</v>
      </c>
      <c r="T137" s="136">
        <f>IF((SUM(T11:T134)&lt;&gt;0), SUMIF($I11:$I134, "&gt;0", T11:T134), "")</f>
        <v>76</v>
      </c>
      <c r="U137" s="137">
        <f>IF(ISERROR((T137/$I137)*100), "", IF(((T137/$I137)*100) &lt;&gt; 0, (T137/$I137)*100, ""))</f>
        <v>1.8326501085121776</v>
      </c>
      <c r="V137" s="136">
        <f>IF((SUM(V11:V134)&lt;&gt;0), SUMIF($I11:$I134, "&gt;0", V11:V134), "")</f>
        <v>271</v>
      </c>
      <c r="W137" s="137">
        <f>IF(ISERROR((V137/$I137)*100), "", IF(((V137/$I137)*100) &lt;&gt; 0, (V137/$I137)*100, ""))</f>
        <v>6.5348444658789484</v>
      </c>
      <c r="X137" s="136">
        <f>IF((SUM(X11:X134)&lt;&gt;0), SUMIF($I11:$I134, "&gt;0", X11:X134), "")</f>
        <v>43</v>
      </c>
      <c r="Y137" s="137">
        <f>IF(ISERROR((X137/$I137)*100), "", IF(((X137/$I137)*100) &lt;&gt; 0, (X137/$I137)*100, ""))</f>
        <v>1.0368941403424161</v>
      </c>
      <c r="Z137" s="136">
        <f>IF((SUM(Z11:Z134)&lt;&gt;0), SUMIF($I11:$I134, "&gt;0", Z11:Z134), "")</f>
        <v>1</v>
      </c>
      <c r="AA137" s="137">
        <f>IF(ISERROR((Z137/$I137)*100), "", IF(((Z137/$I137)*100) &lt;&gt; 0, (Z137/$I137)*100, ""))</f>
        <v>2.4113817217265493E-2</v>
      </c>
      <c r="AB137" s="136">
        <f>IF((SUM(AB11:AB134)&lt;&gt;0), SUMIF($I11:$I134, "&gt;0", AB11:AB134), "")</f>
        <v>20</v>
      </c>
      <c r="AC137" s="137">
        <f>IF(ISERROR((AB137/$I137)*100), "", IF(((AB137/$I137)*100) &lt;&gt; 0, (AB137/$I137)*100, ""))</f>
        <v>0.48227634434530986</v>
      </c>
      <c r="AD137" s="136">
        <f>IF((SUM(AD11:AD134)&lt;&gt;0), SUMIF($I11:$I134, "&gt;0", AD11:AD134), "")</f>
        <v>1</v>
      </c>
      <c r="AE137" s="137">
        <f>IF(ISERROR((AD137/$I137)*100), "", IF(((AD137/$I137)*100) &lt;&gt; 0, (AD137/$I137)*100, ""))</f>
        <v>2.4113817217265493E-2</v>
      </c>
    </row>
    <row r="138" spans="1:53" s="129" customFormat="1" ht="20" customHeight="1" x14ac:dyDescent="0.2">
      <c r="D138" s="130"/>
      <c r="G138" s="131"/>
      <c r="H138" s="132" t="s">
        <v>517</v>
      </c>
      <c r="I138" s="138" t="s">
        <v>518</v>
      </c>
      <c r="J138" s="139" t="s">
        <v>519</v>
      </c>
      <c r="K138" s="140" t="s">
        <v>520</v>
      </c>
      <c r="L138" s="141">
        <f>IF(SUMIF(L11:L134, "&gt; 0", $I11:$I134) &gt; 0, SUMIF(L11:L134, "&gt; 0", $I11:$I134), "")</f>
        <v>271</v>
      </c>
      <c r="M138" s="142">
        <f>(L137/L138)*100</f>
        <v>14.391143911439114</v>
      </c>
      <c r="N138" s="141">
        <f>IF(SUMIF(N11:N134, "&gt; 0", $I11:$I134) &gt; 0, SUMIF(N11:N134, "&gt; 0", $I11:$I134), "")</f>
        <v>38</v>
      </c>
      <c r="O138" s="142">
        <f>(N137/N138)*100</f>
        <v>21.052631578947366</v>
      </c>
      <c r="P138" s="141">
        <f>IF(SUMIF(P11:P134, "&gt; 0", $I11:$I134) &gt; 0, SUMIF(P11:P134, "&gt; 0", $I11:$I134), "")</f>
        <v>17</v>
      </c>
      <c r="Q138" s="142">
        <f>(P137/P138)*100</f>
        <v>35.294117647058826</v>
      </c>
      <c r="R138" s="141">
        <f>IF(SUMIF(R11:R134, "&gt; 0", $I11:$I134) &gt; 0, SUMIF(R11:R134, "&gt; 0", $I11:$I134), "")</f>
        <v>8</v>
      </c>
      <c r="S138" s="142">
        <f>(R137/R138)*100</f>
        <v>25</v>
      </c>
      <c r="T138" s="141">
        <f>IF(SUMIF(T11:T134, "&gt; 0", $I11:$I134) &gt; 0, SUMIF(T11:T134, "&gt; 0", $I11:$I134), "")</f>
        <v>606</v>
      </c>
      <c r="U138" s="142">
        <f>(T137/T138)*100</f>
        <v>12.541254125412541</v>
      </c>
      <c r="V138" s="141">
        <f>IF(SUMIF(V11:V134, "&gt; 0", $I11:$I134) &gt; 0, SUMIF(V11:V134, "&gt; 0", $I11:$I134), "")</f>
        <v>860</v>
      </c>
      <c r="W138" s="142">
        <f>(V137/V138)*100</f>
        <v>31.511627906976749</v>
      </c>
      <c r="X138" s="141">
        <f>IF(SUMIF(X11:X134, "&gt; 0", $I11:$I134) &gt; 0, SUMIF(X11:X134, "&gt; 0", $I11:$I134), "")</f>
        <v>320</v>
      </c>
      <c r="Y138" s="142">
        <f>(X137/X138)*100</f>
        <v>13.4375</v>
      </c>
      <c r="Z138" s="141">
        <f>IF(SUMIF(Z11:Z134, "&gt; 0", $I11:$I134) &gt; 0, SUMIF(Z11:Z134, "&gt; 0", $I11:$I134), "")</f>
        <v>8</v>
      </c>
      <c r="AA138" s="142">
        <f>(Z137/Z138)*100</f>
        <v>12.5</v>
      </c>
      <c r="AB138" s="141">
        <f>IF(SUMIF(AB11:AB134, "&gt; 0", $I11:$I134) &gt; 0, SUMIF(AB11:AB134, "&gt; 0", $I11:$I134), "")</f>
        <v>63</v>
      </c>
      <c r="AC138" s="142">
        <f>(AB137/AB138)*100</f>
        <v>31.746031746031743</v>
      </c>
      <c r="AD138" s="141">
        <f>IF(SUMIF(AD11:AD134, "&gt; 0", $I11:$I134) &gt; 0, SUMIF(AD11:AD134, "&gt; 0", $I11:$I134), "")</f>
        <v>8</v>
      </c>
      <c r="AE138" s="142">
        <f>(AD137/AD138)*100</f>
        <v>12.5</v>
      </c>
    </row>
    <row r="139" spans="1:53" ht="17" thickBot="1" x14ac:dyDescent="0.25">
      <c r="I139" s="143" t="s">
        <v>521</v>
      </c>
      <c r="J139" s="144"/>
      <c r="K139" s="145"/>
      <c r="L139" s="148" t="s">
        <v>28</v>
      </c>
      <c r="M139" s="149" t="s">
        <v>29</v>
      </c>
      <c r="N139" s="148" t="s">
        <v>28</v>
      </c>
      <c r="O139" s="149" t="s">
        <v>29</v>
      </c>
      <c r="P139" s="148" t="s">
        <v>28</v>
      </c>
      <c r="Q139" s="149" t="s">
        <v>29</v>
      </c>
      <c r="R139" s="148" t="s">
        <v>28</v>
      </c>
      <c r="S139" s="149" t="s">
        <v>29</v>
      </c>
      <c r="T139" s="148" t="s">
        <v>28</v>
      </c>
      <c r="U139" s="149" t="s">
        <v>29</v>
      </c>
      <c r="V139" s="148" t="s">
        <v>28</v>
      </c>
      <c r="W139" s="149" t="s">
        <v>29</v>
      </c>
      <c r="X139" s="159" t="s">
        <v>28</v>
      </c>
      <c r="Y139" s="149" t="s">
        <v>29</v>
      </c>
      <c r="Z139" s="148" t="s">
        <v>28</v>
      </c>
      <c r="AA139" s="149" t="s">
        <v>29</v>
      </c>
      <c r="AB139" s="148" t="s">
        <v>28</v>
      </c>
      <c r="AC139" s="149" t="s">
        <v>29</v>
      </c>
      <c r="AD139" s="148" t="s">
        <v>28</v>
      </c>
      <c r="AE139" s="149" t="s">
        <v>29</v>
      </c>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x14ac:dyDescent="0.2">
      <c r="F140" s="150" t="s">
        <v>522</v>
      </c>
      <c r="G140" s="151">
        <v>1</v>
      </c>
      <c r="I140" s="152"/>
      <c r="J140" s="153"/>
      <c r="K140" s="154"/>
      <c r="L140" s="148"/>
      <c r="M140" s="147"/>
      <c r="N140" s="148"/>
      <c r="O140" s="147"/>
      <c r="P140" s="148"/>
      <c r="Q140" s="147"/>
      <c r="R140" s="148"/>
      <c r="S140" s="147"/>
      <c r="T140" s="148"/>
      <c r="U140" s="147"/>
      <c r="V140" s="148"/>
      <c r="W140" s="147"/>
      <c r="X140" s="189"/>
      <c r="Y140" s="147"/>
      <c r="Z140" s="148"/>
      <c r="AA140" s="147"/>
      <c r="AB140" s="148"/>
      <c r="AC140" s="147"/>
      <c r="AD140" s="148"/>
      <c r="AE140" s="147"/>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x14ac:dyDescent="0.2">
      <c r="F141" s="155"/>
      <c r="G141" s="156"/>
      <c r="I141" s="152"/>
      <c r="J141" s="153"/>
      <c r="K141" s="154"/>
      <c r="L141" s="148"/>
      <c r="M141" s="147"/>
      <c r="N141" s="148"/>
      <c r="O141" s="147"/>
      <c r="P141" s="148"/>
      <c r="Q141" s="147"/>
      <c r="R141" s="148"/>
      <c r="S141" s="147"/>
      <c r="T141" s="148"/>
      <c r="U141" s="147"/>
      <c r="V141" s="148"/>
      <c r="W141" s="147"/>
      <c r="X141" s="189"/>
      <c r="Y141" s="147"/>
      <c r="Z141" s="148"/>
      <c r="AA141" s="147"/>
      <c r="AB141" s="148"/>
      <c r="AC141" s="147"/>
      <c r="AD141" s="148"/>
      <c r="AE141" s="147"/>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x14ac:dyDescent="0.2">
      <c r="F142" s="157" t="s">
        <v>523</v>
      </c>
      <c r="G142" s="158"/>
      <c r="I142" s="152"/>
      <c r="J142" s="153"/>
      <c r="K142" s="154"/>
      <c r="L142" s="148"/>
      <c r="M142" s="147"/>
      <c r="N142" s="148"/>
      <c r="O142" s="147"/>
      <c r="P142" s="148"/>
      <c r="Q142" s="147"/>
      <c r="R142" s="148"/>
      <c r="S142" s="147"/>
      <c r="T142" s="148"/>
      <c r="U142" s="147"/>
      <c r="V142" s="148"/>
      <c r="W142" s="147"/>
      <c r="X142" s="189"/>
      <c r="Y142" s="147"/>
      <c r="Z142" s="148"/>
      <c r="AA142" s="147"/>
      <c r="AB142" s="148"/>
      <c r="AC142" s="147"/>
      <c r="AD142" s="148"/>
      <c r="AE142" s="147"/>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x14ac:dyDescent="0.2">
      <c r="F143" s="157"/>
      <c r="G143" s="158"/>
      <c r="I143" s="152"/>
      <c r="J143" s="153"/>
      <c r="K143" s="154"/>
      <c r="L143" s="159"/>
      <c r="M143" s="147"/>
      <c r="N143" s="159"/>
      <c r="O143" s="147"/>
      <c r="P143" s="159"/>
      <c r="Q143" s="147"/>
      <c r="R143" s="159"/>
      <c r="S143" s="147"/>
      <c r="T143" s="159"/>
      <c r="U143" s="147"/>
      <c r="V143" s="159"/>
      <c r="W143" s="147"/>
      <c r="X143" s="146"/>
      <c r="Y143" s="190"/>
      <c r="Z143" s="159"/>
      <c r="AA143" s="147"/>
      <c r="AB143" s="159"/>
      <c r="AC143" s="147"/>
      <c r="AD143" s="159"/>
      <c r="AE143" s="147"/>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x14ac:dyDescent="0.2">
      <c r="F144" s="157"/>
      <c r="G144" s="158"/>
      <c r="I144" s="152"/>
      <c r="J144" s="153"/>
      <c r="K144" s="154"/>
      <c r="L144" s="162" t="s">
        <v>8</v>
      </c>
      <c r="M144" s="161"/>
      <c r="N144" s="160" t="s">
        <v>19</v>
      </c>
      <c r="O144" s="161"/>
      <c r="P144" s="162" t="s">
        <v>12</v>
      </c>
      <c r="Q144" s="161"/>
      <c r="R144" s="160" t="s">
        <v>18</v>
      </c>
      <c r="S144" s="161"/>
      <c r="T144" s="160" t="s">
        <v>7</v>
      </c>
      <c r="U144" s="161"/>
      <c r="V144" s="163" t="s">
        <v>21</v>
      </c>
      <c r="W144" s="161"/>
      <c r="X144" s="160" t="s">
        <v>9</v>
      </c>
      <c r="Y144" s="161"/>
      <c r="Z144" s="160" t="s">
        <v>13</v>
      </c>
      <c r="AA144" s="161"/>
      <c r="AB144" s="160" t="s">
        <v>17</v>
      </c>
      <c r="AC144" s="161"/>
      <c r="AD144" s="160" t="s">
        <v>20</v>
      </c>
      <c r="AE144" s="16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x14ac:dyDescent="0.2">
      <c r="F145" s="157"/>
      <c r="G145" s="158"/>
      <c r="I145" s="152"/>
      <c r="J145" s="153"/>
      <c r="K145" s="154"/>
      <c r="L145" s="15"/>
      <c r="M145" s="16"/>
      <c r="N145" s="15"/>
      <c r="O145" s="16"/>
      <c r="P145" s="15"/>
      <c r="Q145" s="16"/>
      <c r="R145" s="15"/>
      <c r="S145" s="16"/>
      <c r="T145" s="15"/>
      <c r="U145" s="16"/>
      <c r="V145" s="17"/>
      <c r="W145" s="16"/>
      <c r="X145" s="15"/>
      <c r="Y145" s="16"/>
      <c r="Z145" s="15"/>
      <c r="AA145" s="16"/>
      <c r="AB145" s="15"/>
      <c r="AC145" s="16"/>
      <c r="AD145" s="15"/>
      <c r="AE145" s="16"/>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ht="17" thickBot="1" x14ac:dyDescent="0.25">
      <c r="F146" s="157"/>
      <c r="G146" s="158"/>
      <c r="I146" s="152"/>
      <c r="J146" s="153"/>
      <c r="K146" s="154"/>
      <c r="L146" s="164"/>
      <c r="M146" s="165"/>
      <c r="N146" s="164"/>
      <c r="O146" s="165"/>
      <c r="P146" s="164"/>
      <c r="Q146" s="165"/>
      <c r="R146" s="164"/>
      <c r="S146" s="165"/>
      <c r="T146" s="164"/>
      <c r="U146" s="165"/>
      <c r="V146" s="166"/>
      <c r="W146" s="165"/>
      <c r="X146" s="164"/>
      <c r="Y146" s="165"/>
      <c r="Z146" s="164"/>
      <c r="AA146" s="165"/>
      <c r="AB146" s="164"/>
      <c r="AC146" s="165"/>
      <c r="AD146" s="164"/>
      <c r="AE146" s="165"/>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ht="20" thickBot="1" x14ac:dyDescent="0.3">
      <c r="F147" s="167"/>
      <c r="G147" s="168"/>
      <c r="I147" s="169"/>
      <c r="J147" s="170"/>
      <c r="K147" s="171"/>
      <c r="L147" s="172" t="s">
        <v>530</v>
      </c>
      <c r="M147" s="173"/>
      <c r="N147" s="173"/>
      <c r="O147" s="173"/>
      <c r="P147" s="173"/>
      <c r="Q147" s="173"/>
      <c r="R147" s="173"/>
      <c r="S147" s="173"/>
      <c r="T147" s="173"/>
      <c r="U147" s="173"/>
      <c r="V147" s="173"/>
      <c r="W147" s="173"/>
      <c r="X147" s="173"/>
      <c r="Y147" s="173"/>
      <c r="Z147" s="173"/>
      <c r="AA147" s="173"/>
      <c r="AB147" s="173"/>
      <c r="AC147" s="173"/>
      <c r="AD147" s="173"/>
      <c r="AE147" s="174"/>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x14ac:dyDescent="0.2">
      <c r="I148" s="175" t="s">
        <v>533</v>
      </c>
    </row>
    <row r="149" spans="1:53" x14ac:dyDescent="0.2">
      <c r="I149" s="176" t="s">
        <v>534</v>
      </c>
    </row>
    <row r="150" spans="1:53" x14ac:dyDescent="0.2">
      <c r="I150" s="176" t="s">
        <v>535</v>
      </c>
    </row>
    <row r="152" spans="1:53" ht="17" thickBot="1" x14ac:dyDescent="0.25"/>
    <row r="153" spans="1:53" ht="20" thickBot="1" x14ac:dyDescent="0.3">
      <c r="L153" s="4" t="s">
        <v>536</v>
      </c>
      <c r="M153" s="5"/>
      <c r="N153" s="5"/>
      <c r="O153" s="5"/>
      <c r="P153" s="5"/>
      <c r="Q153" s="5"/>
      <c r="R153" s="5"/>
      <c r="S153" s="5"/>
      <c r="T153" s="5"/>
      <c r="U153" s="5"/>
      <c r="V153" s="5"/>
      <c r="W153" s="5"/>
      <c r="X153" s="5"/>
      <c r="Y153" s="5"/>
      <c r="Z153" s="5"/>
      <c r="AA153" s="5"/>
      <c r="AB153" s="5"/>
      <c r="AC153" s="5"/>
      <c r="AD153" s="5"/>
      <c r="AE153" s="5"/>
      <c r="AF153" s="5"/>
      <c r="AG153" s="6"/>
    </row>
    <row r="154" spans="1:53" x14ac:dyDescent="0.2">
      <c r="E154" s="7" t="s">
        <v>537</v>
      </c>
      <c r="L154" s="10" t="s">
        <v>22</v>
      </c>
      <c r="M154" s="12"/>
      <c r="N154" s="8" t="s">
        <v>2</v>
      </c>
      <c r="O154" s="9"/>
      <c r="P154" s="10" t="s">
        <v>16</v>
      </c>
      <c r="Q154" s="9"/>
      <c r="R154" s="8" t="s">
        <v>15</v>
      </c>
      <c r="S154" s="9"/>
      <c r="T154" s="8" t="s">
        <v>3</v>
      </c>
      <c r="U154" s="9"/>
      <c r="V154" s="8" t="s">
        <v>5</v>
      </c>
      <c r="W154" s="9"/>
      <c r="X154" s="10" t="s">
        <v>10</v>
      </c>
      <c r="Y154" s="9"/>
      <c r="Z154" s="8" t="s">
        <v>4</v>
      </c>
      <c r="AA154" s="9"/>
      <c r="AB154" s="8" t="s">
        <v>11</v>
      </c>
      <c r="AC154" s="9"/>
      <c r="AD154" s="8" t="s">
        <v>14</v>
      </c>
      <c r="AE154" s="9"/>
      <c r="AF154" s="8" t="s">
        <v>6</v>
      </c>
      <c r="AG154" s="9"/>
      <c r="AH154" s="1"/>
      <c r="AI154" s="1"/>
      <c r="AJ154" s="1"/>
      <c r="AK154" s="1"/>
      <c r="AL154" s="1"/>
      <c r="AM154" s="1"/>
      <c r="AN154" s="1"/>
      <c r="AO154" s="1"/>
      <c r="AP154" s="1"/>
      <c r="AQ154" s="1"/>
      <c r="AR154" s="1"/>
      <c r="AS154" s="1"/>
      <c r="AT154" s="1"/>
      <c r="AU154" s="1"/>
      <c r="AV154" s="1"/>
      <c r="AW154" s="1"/>
      <c r="AX154" s="1"/>
      <c r="AY154" s="1"/>
      <c r="AZ154" s="1"/>
      <c r="BA154" s="1"/>
    </row>
    <row r="155" spans="1:53" ht="20" customHeight="1" x14ac:dyDescent="0.2">
      <c r="C155" s="13"/>
      <c r="E155" s="14"/>
      <c r="L155" s="18"/>
      <c r="M155" s="19"/>
      <c r="N155" s="15"/>
      <c r="O155" s="16"/>
      <c r="P155" s="15"/>
      <c r="Q155" s="16"/>
      <c r="R155" s="15"/>
      <c r="S155" s="16"/>
      <c r="T155" s="15"/>
      <c r="U155" s="16"/>
      <c r="V155" s="15"/>
      <c r="W155" s="16"/>
      <c r="X155" s="15"/>
      <c r="Y155" s="16"/>
      <c r="Z155" s="15"/>
      <c r="AA155" s="16"/>
      <c r="AB155" s="15"/>
      <c r="AC155" s="16"/>
      <c r="AD155" s="15"/>
      <c r="AE155" s="16"/>
      <c r="AF155" s="15"/>
      <c r="AG155" s="16"/>
      <c r="AH155" s="1"/>
      <c r="AI155" s="1"/>
      <c r="AJ155" s="1"/>
      <c r="AK155" s="1"/>
      <c r="AL155" s="1"/>
      <c r="AM155" s="1"/>
      <c r="AN155" s="1"/>
      <c r="AO155" s="1"/>
      <c r="AP155" s="1"/>
      <c r="AQ155" s="1"/>
      <c r="AR155" s="1"/>
      <c r="AS155" s="1"/>
      <c r="AT155" s="1"/>
      <c r="AU155" s="1"/>
      <c r="AV155" s="1"/>
      <c r="AW155" s="1"/>
      <c r="AX155" s="1"/>
      <c r="AY155" s="1"/>
      <c r="AZ155" s="1"/>
      <c r="BA155" s="1"/>
    </row>
    <row r="156" spans="1:53" ht="20" customHeight="1" thickBot="1" x14ac:dyDescent="0.25">
      <c r="B156" s="20"/>
      <c r="C156" s="21"/>
      <c r="E156" s="22" t="s">
        <v>23</v>
      </c>
      <c r="J156" s="2"/>
      <c r="K156" s="2"/>
      <c r="L156" s="26"/>
      <c r="M156" s="27"/>
      <c r="N156" s="23"/>
      <c r="O156" s="24"/>
      <c r="P156" s="23"/>
      <c r="Q156" s="24"/>
      <c r="R156" s="23"/>
      <c r="S156" s="24"/>
      <c r="T156" s="23"/>
      <c r="U156" s="24"/>
      <c r="V156" s="23"/>
      <c r="W156" s="24"/>
      <c r="X156" s="23"/>
      <c r="Y156" s="24"/>
      <c r="Z156" s="23"/>
      <c r="AA156" s="24"/>
      <c r="AB156" s="23"/>
      <c r="AC156" s="24"/>
      <c r="AD156" s="23"/>
      <c r="AE156" s="24"/>
      <c r="AF156" s="23"/>
      <c r="AG156" s="24"/>
      <c r="AH156" s="1"/>
      <c r="AI156" s="1"/>
      <c r="AJ156" s="1"/>
      <c r="AK156" s="1"/>
      <c r="AL156" s="1"/>
      <c r="AM156" s="1"/>
      <c r="AN156" s="1"/>
      <c r="AO156" s="1"/>
      <c r="AP156" s="1"/>
      <c r="AQ156" s="1"/>
      <c r="AR156" s="1"/>
      <c r="AS156" s="1"/>
      <c r="AT156" s="1"/>
      <c r="AU156" s="1"/>
      <c r="AV156" s="1"/>
      <c r="AW156" s="1"/>
      <c r="AX156" s="1"/>
      <c r="AY156" s="1"/>
      <c r="AZ156" s="1"/>
      <c r="BA156" s="1"/>
    </row>
    <row r="157" spans="1:53" ht="20" customHeight="1" x14ac:dyDescent="0.2">
      <c r="A157" s="28"/>
      <c r="B157" s="29"/>
      <c r="C157" s="30"/>
      <c r="E157" s="22"/>
      <c r="H157" s="31" t="s">
        <v>24</v>
      </c>
      <c r="I157" s="32" t="s">
        <v>25</v>
      </c>
      <c r="J157" s="33" t="s">
        <v>26</v>
      </c>
      <c r="K157" s="191" t="s">
        <v>27</v>
      </c>
      <c r="L157" s="37" t="s">
        <v>28</v>
      </c>
      <c r="M157" s="38" t="s">
        <v>29</v>
      </c>
      <c r="N157" s="35" t="s">
        <v>28</v>
      </c>
      <c r="O157" s="36" t="s">
        <v>29</v>
      </c>
      <c r="P157" s="39" t="s">
        <v>28</v>
      </c>
      <c r="Q157" s="38" t="s">
        <v>29</v>
      </c>
      <c r="R157" s="37" t="s">
        <v>28</v>
      </c>
      <c r="S157" s="38" t="s">
        <v>29</v>
      </c>
      <c r="T157" s="37" t="s">
        <v>28</v>
      </c>
      <c r="U157" s="38" t="s">
        <v>29</v>
      </c>
      <c r="V157" s="37" t="s">
        <v>28</v>
      </c>
      <c r="W157" s="38" t="s">
        <v>29</v>
      </c>
      <c r="X157" s="39" t="s">
        <v>28</v>
      </c>
      <c r="Y157" s="38" t="s">
        <v>29</v>
      </c>
      <c r="Z157" s="37" t="s">
        <v>28</v>
      </c>
      <c r="AA157" s="38" t="s">
        <v>29</v>
      </c>
      <c r="AB157" s="37" t="s">
        <v>28</v>
      </c>
      <c r="AC157" s="38" t="s">
        <v>29</v>
      </c>
      <c r="AD157" s="37" t="s">
        <v>28</v>
      </c>
      <c r="AE157" s="38" t="s">
        <v>29</v>
      </c>
      <c r="AF157" s="37" t="s">
        <v>28</v>
      </c>
      <c r="AG157" s="38" t="s">
        <v>29</v>
      </c>
      <c r="AH157" s="1"/>
      <c r="AI157" s="1"/>
      <c r="AJ157" s="1"/>
      <c r="AK157" s="1"/>
      <c r="AL157" s="1"/>
      <c r="AM157" s="1"/>
      <c r="AN157" s="1"/>
      <c r="AO157" s="1"/>
      <c r="AP157" s="1"/>
      <c r="AQ157" s="1"/>
      <c r="AR157" s="1"/>
      <c r="AS157" s="1"/>
      <c r="AT157" s="1"/>
      <c r="AU157" s="1"/>
      <c r="AV157" s="1"/>
      <c r="AW157" s="1"/>
      <c r="AX157" s="1"/>
      <c r="AY157" s="1"/>
      <c r="AZ157" s="1"/>
      <c r="BA157" s="1"/>
    </row>
    <row r="158" spans="1:53" ht="20" customHeight="1" thickBot="1" x14ac:dyDescent="0.25">
      <c r="A158" s="31" t="s">
        <v>30</v>
      </c>
      <c r="B158" s="31" t="s">
        <v>31</v>
      </c>
      <c r="C158" s="42" t="s">
        <v>538</v>
      </c>
      <c r="E158" s="43"/>
      <c r="H158" s="31"/>
      <c r="I158" s="44"/>
      <c r="J158" s="45"/>
      <c r="K158" s="192"/>
      <c r="L158" s="37"/>
      <c r="M158" s="38"/>
      <c r="N158" s="47"/>
      <c r="O158" s="48"/>
      <c r="P158" s="37"/>
      <c r="Q158" s="38"/>
      <c r="R158" s="37"/>
      <c r="S158" s="38"/>
      <c r="T158" s="37"/>
      <c r="U158" s="38"/>
      <c r="V158" s="37"/>
      <c r="W158" s="38"/>
      <c r="X158" s="39"/>
      <c r="Y158" s="38"/>
      <c r="Z158" s="37"/>
      <c r="AA158" s="38"/>
      <c r="AB158" s="37"/>
      <c r="AC158" s="38"/>
      <c r="AD158" s="37"/>
      <c r="AE158" s="38"/>
      <c r="AF158" s="37"/>
      <c r="AG158" s="38"/>
      <c r="AH158" s="1"/>
      <c r="AI158" s="1"/>
      <c r="AJ158" s="1"/>
      <c r="AK158" s="1"/>
      <c r="AL158" s="1"/>
      <c r="AM158" s="1"/>
      <c r="AN158" s="1"/>
      <c r="AO158" s="1"/>
      <c r="AP158" s="1"/>
      <c r="AQ158" s="1"/>
      <c r="AR158" s="1"/>
      <c r="AS158" s="1"/>
      <c r="AT158" s="1"/>
      <c r="AU158" s="1"/>
      <c r="AV158" s="1"/>
      <c r="AW158" s="1"/>
      <c r="AX158" s="1"/>
      <c r="AY158" s="1"/>
      <c r="AZ158" s="1"/>
      <c r="BA158" s="1"/>
    </row>
    <row r="159" spans="1:53" ht="20" customHeight="1" x14ac:dyDescent="0.2">
      <c r="A159" s="31"/>
      <c r="B159" s="31"/>
      <c r="C159" s="42"/>
      <c r="H159" s="31"/>
      <c r="I159" s="44"/>
      <c r="J159" s="45"/>
      <c r="K159" s="192"/>
      <c r="L159" s="37"/>
      <c r="M159" s="38"/>
      <c r="N159" s="47"/>
      <c r="O159" s="48"/>
      <c r="P159" s="37"/>
      <c r="Q159" s="38"/>
      <c r="R159" s="37"/>
      <c r="S159" s="38"/>
      <c r="T159" s="37"/>
      <c r="U159" s="38"/>
      <c r="V159" s="37"/>
      <c r="W159" s="38"/>
      <c r="X159" s="39"/>
      <c r="Y159" s="38"/>
      <c r="Z159" s="37"/>
      <c r="AA159" s="38"/>
      <c r="AB159" s="37"/>
      <c r="AC159" s="38"/>
      <c r="AD159" s="37"/>
      <c r="AE159" s="38"/>
      <c r="AF159" s="37"/>
      <c r="AG159" s="38"/>
      <c r="AH159" s="1"/>
      <c r="AI159" s="1"/>
      <c r="AJ159" s="1"/>
      <c r="AK159" s="1"/>
      <c r="AL159" s="1"/>
      <c r="AM159" s="1"/>
      <c r="AN159" s="1"/>
      <c r="AO159" s="1"/>
      <c r="AP159" s="1"/>
      <c r="AQ159" s="1"/>
      <c r="AR159" s="1"/>
      <c r="AS159" s="1"/>
      <c r="AT159" s="1"/>
      <c r="AU159" s="1"/>
      <c r="AV159" s="1"/>
      <c r="AW159" s="1"/>
      <c r="AX159" s="1"/>
      <c r="AY159" s="1"/>
      <c r="AZ159" s="1"/>
      <c r="BA159" s="1"/>
    </row>
    <row r="160" spans="1:53" ht="20" customHeight="1" x14ac:dyDescent="0.2">
      <c r="A160" s="31"/>
      <c r="B160" s="31"/>
      <c r="C160" s="42"/>
      <c r="H160" s="31"/>
      <c r="I160" s="44"/>
      <c r="J160" s="45"/>
      <c r="K160" s="192"/>
      <c r="L160" s="37"/>
      <c r="M160" s="38"/>
      <c r="N160" s="47"/>
      <c r="O160" s="48"/>
      <c r="P160" s="37"/>
      <c r="Q160" s="38"/>
      <c r="R160" s="37"/>
      <c r="S160" s="38"/>
      <c r="T160" s="37"/>
      <c r="U160" s="38"/>
      <c r="V160" s="37"/>
      <c r="W160" s="38"/>
      <c r="X160" s="39"/>
      <c r="Y160" s="38"/>
      <c r="Z160" s="37"/>
      <c r="AA160" s="38"/>
      <c r="AB160" s="37"/>
      <c r="AC160" s="38"/>
      <c r="AD160" s="37"/>
      <c r="AE160" s="38"/>
      <c r="AF160" s="37"/>
      <c r="AG160" s="38"/>
      <c r="AH160" s="1"/>
      <c r="AI160" s="1"/>
      <c r="AJ160" s="1"/>
      <c r="AK160" s="1"/>
      <c r="AL160" s="1"/>
      <c r="AM160" s="1"/>
      <c r="AN160" s="1"/>
      <c r="AO160" s="1"/>
      <c r="AP160" s="1"/>
      <c r="AQ160" s="1"/>
      <c r="AR160" s="1"/>
      <c r="AS160" s="1"/>
      <c r="AT160" s="1"/>
      <c r="AU160" s="1"/>
      <c r="AV160" s="1"/>
      <c r="AW160" s="1"/>
      <c r="AX160" s="1"/>
      <c r="AY160" s="1"/>
      <c r="AZ160" s="1"/>
      <c r="BA160" s="1"/>
    </row>
    <row r="161" spans="1:54" ht="20" customHeight="1" thickBot="1" x14ac:dyDescent="0.25">
      <c r="A161" s="31"/>
      <c r="B161" s="31"/>
      <c r="C161" s="42"/>
      <c r="D161" s="50" t="s">
        <v>33</v>
      </c>
      <c r="E161" s="51" t="s">
        <v>34</v>
      </c>
      <c r="F161" s="51" t="s">
        <v>35</v>
      </c>
      <c r="G161" s="50" t="s">
        <v>36</v>
      </c>
      <c r="H161" s="31"/>
      <c r="I161" s="44"/>
      <c r="J161" s="45"/>
      <c r="K161" s="192"/>
      <c r="L161" s="35"/>
      <c r="M161" s="36"/>
      <c r="N161" s="47"/>
      <c r="O161" s="48"/>
      <c r="P161" s="35"/>
      <c r="Q161" s="36"/>
      <c r="R161" s="35"/>
      <c r="S161" s="36"/>
      <c r="T161" s="35"/>
      <c r="U161" s="36"/>
      <c r="V161" s="35"/>
      <c r="W161" s="36"/>
      <c r="X161" s="40"/>
      <c r="Y161" s="36"/>
      <c r="Z161" s="35"/>
      <c r="AA161" s="36"/>
      <c r="AB161" s="35"/>
      <c r="AC161" s="36"/>
      <c r="AD161" s="35"/>
      <c r="AE161" s="36"/>
      <c r="AF161" s="35"/>
      <c r="AG161" s="36"/>
      <c r="AH161" s="53" t="s">
        <v>37</v>
      </c>
      <c r="AI161" s="69"/>
      <c r="AJ161" s="69"/>
      <c r="AK161" s="69"/>
      <c r="AL161" s="69"/>
      <c r="AM161" s="69"/>
      <c r="AN161" s="69"/>
      <c r="AO161" s="69"/>
      <c r="AP161" s="69"/>
      <c r="AQ161" s="69"/>
      <c r="AR161" s="69"/>
      <c r="AS161" s="69"/>
      <c r="AT161" s="69"/>
      <c r="AU161" s="69"/>
      <c r="AV161" s="69"/>
      <c r="AW161" s="69"/>
      <c r="AX161" s="69"/>
      <c r="AY161" s="69"/>
      <c r="AZ161" s="69"/>
      <c r="BA161" s="69"/>
      <c r="BB161" s="69"/>
    </row>
    <row r="162" spans="1:54" ht="20" customHeight="1" x14ac:dyDescent="0.2">
      <c r="A162" s="193"/>
      <c r="B162" s="56"/>
      <c r="C162" s="57"/>
      <c r="D162" s="58" t="s">
        <v>38</v>
      </c>
      <c r="E162" s="59" t="s">
        <v>39</v>
      </c>
      <c r="F162" s="59" t="s">
        <v>40</v>
      </c>
      <c r="G162" s="58">
        <v>2015</v>
      </c>
      <c r="H162" s="60"/>
      <c r="I162" s="61">
        <v>40</v>
      </c>
      <c r="J162" s="62" t="s">
        <v>41</v>
      </c>
      <c r="K162" s="194" t="s">
        <v>42</v>
      </c>
      <c r="L162" s="195"/>
      <c r="M162" s="68" t="str">
        <f t="shared" ref="M162:M224" si="68">IF((ISERROR((L162/$I162)*100)), "", IF(AND(NOT(ISERROR((L162/$I162)*100)),((L162/$I162)*100) &lt;&gt; 0), (L162/$I162)*100, ""))</f>
        <v/>
      </c>
      <c r="N162" s="64"/>
      <c r="O162" s="65" t="str">
        <f t="shared" ref="O162:O224" si="69">IF((ISERROR((N162/$I162)*100)), "", IF(AND(NOT(ISERROR((N162/$I162)*100)),((N162/$I162)*100) &lt;&gt; 0), (N162/$I162)*100, ""))</f>
        <v/>
      </c>
      <c r="P162" s="64"/>
      <c r="Q162" s="65" t="str">
        <f t="shared" ref="Q162:Q224" si="70">IF((ISERROR((P162/$I162)*100)), "", IF(AND(NOT(ISERROR((P162/$I162)*100)),((P162/$I162)*100) &lt;&gt; 0), (P162/$I162)*100, ""))</f>
        <v/>
      </c>
      <c r="R162" s="64"/>
      <c r="S162" s="65" t="str">
        <f t="shared" ref="S162:S224" si="71">IF((ISERROR((R162/$I162)*100)), "", IF(AND(NOT(ISERROR((R162/$I162)*100)),((R162/$I162)*100) &lt;&gt; 0), (R162/$I162)*100, ""))</f>
        <v/>
      </c>
      <c r="T162" s="64"/>
      <c r="U162" s="65" t="str">
        <f t="shared" ref="U162:U224" si="72">IF((ISERROR((T162/$I162)*100)), "", IF(AND(NOT(ISERROR((T162/$I162)*100)),((T162/$I162)*100) &lt;&gt; 0), (T162/$I162)*100, ""))</f>
        <v/>
      </c>
      <c r="V162" s="64"/>
      <c r="W162" s="65" t="str">
        <f t="shared" ref="W162:W224" si="73">IF((ISERROR((V162/$I162)*100)), "", IF(AND(NOT(ISERROR((V162/$I162)*100)),((V162/$I162)*100) &lt;&gt; 0), (V162/$I162)*100, ""))</f>
        <v/>
      </c>
      <c r="X162" s="66"/>
      <c r="Y162" s="65" t="str">
        <f>IF((ISERROR((X162/$I162)*100)), "", IF(AND(NOT(ISERROR((X162/$I162)*100)),((X162/$I162)*100) &lt;&gt; 0), (X162/$I162)*100, ""))</f>
        <v/>
      </c>
      <c r="Z162" s="64"/>
      <c r="AA162" s="65" t="str">
        <f t="shared" ref="AA162:AA165" si="74">IF((ISERROR((Z162/$I162)*100)), "", IF(AND(NOT(ISERROR((Z162/$I162)*100)),((Z162/$I162)*100) &lt;&gt; 0), (Z162/$I162)*100, ""))</f>
        <v/>
      </c>
      <c r="AB162" s="64"/>
      <c r="AC162" s="65" t="str">
        <f t="shared" ref="AC162:AC255" si="75">IF((ISERROR((AB162/$I162)*100)), "", IF(AND(NOT(ISERROR((AB162/$I162)*100)),((AB162/$I162)*100) &lt;&gt; 0), (AB162/$I162)*100, ""))</f>
        <v/>
      </c>
      <c r="AD162" s="64"/>
      <c r="AE162" s="65" t="str">
        <f t="shared" ref="AE162:AE255" si="76">IF((ISERROR((AD162/$I162)*100)), "", IF(AND(NOT(ISERROR((AD162/$I162)*100)),((AD162/$I162)*100) &lt;&gt; 0), (AD162/$I162)*100, ""))</f>
        <v/>
      </c>
      <c r="AF162" s="64"/>
      <c r="AG162" s="65" t="str">
        <f t="shared" ref="AG162:AG255" si="77">IF((ISERROR((AF162/$I162)*100)), "", IF(AND(NOT(ISERROR((AF162/$I162)*100)),((AF162/$I162)*100) &lt;&gt; 0), (AF162/$I162)*100, ""))</f>
        <v/>
      </c>
      <c r="AH162" s="69" t="s">
        <v>43</v>
      </c>
      <c r="AI162" s="1"/>
      <c r="AJ162" s="1"/>
      <c r="AK162" s="1"/>
      <c r="AL162" s="1"/>
      <c r="AM162" s="1"/>
      <c r="AN162" s="1"/>
      <c r="AO162" s="1"/>
      <c r="AP162" s="1"/>
      <c r="AQ162" s="1"/>
      <c r="AR162" s="1"/>
      <c r="AS162" s="1"/>
      <c r="AT162" s="1"/>
      <c r="AU162" s="1"/>
      <c r="AV162" s="1"/>
      <c r="AW162" s="1"/>
      <c r="AX162" s="1"/>
      <c r="AY162" s="1"/>
      <c r="AZ162" s="1"/>
      <c r="BA162" s="1"/>
    </row>
    <row r="163" spans="1:54" ht="20" customHeight="1" x14ac:dyDescent="0.2">
      <c r="A163" s="178"/>
      <c r="B163" s="84"/>
      <c r="C163" s="72"/>
      <c r="D163" s="73" t="s">
        <v>38</v>
      </c>
      <c r="E163" s="74" t="s">
        <v>44</v>
      </c>
      <c r="F163" s="74" t="s">
        <v>45</v>
      </c>
      <c r="G163" s="73">
        <v>2008</v>
      </c>
      <c r="H163" s="75">
        <v>165</v>
      </c>
      <c r="I163" s="76">
        <v>107</v>
      </c>
      <c r="J163" s="77" t="s">
        <v>46</v>
      </c>
      <c r="K163" s="196"/>
      <c r="L163" s="197"/>
      <c r="M163" s="80" t="str">
        <f t="shared" si="68"/>
        <v/>
      </c>
      <c r="N163" s="79"/>
      <c r="O163" s="80" t="str">
        <f t="shared" si="69"/>
        <v/>
      </c>
      <c r="P163" s="79"/>
      <c r="Q163" s="80" t="str">
        <f t="shared" si="70"/>
        <v/>
      </c>
      <c r="R163" s="79">
        <v>1</v>
      </c>
      <c r="S163" s="80">
        <f t="shared" si="71"/>
        <v>0.93457943925233633</v>
      </c>
      <c r="T163" s="79"/>
      <c r="U163" s="80" t="str">
        <f t="shared" si="72"/>
        <v/>
      </c>
      <c r="V163" s="81"/>
      <c r="W163" s="82" t="str">
        <f t="shared" si="73"/>
        <v/>
      </c>
      <c r="X163" s="81"/>
      <c r="Y163" s="82" t="str">
        <f t="shared" ref="Y163" si="78">IF((ISERROR((X163/$I163)*100)), "", IF(AND(NOT(ISERROR((X163/$I163)*100)),((X163/$I163)*100) &lt;&gt; 0), (X163/$I163)*100, ""))</f>
        <v/>
      </c>
      <c r="Z163" s="81"/>
      <c r="AA163" s="82" t="str">
        <f t="shared" si="74"/>
        <v/>
      </c>
      <c r="AB163" s="81"/>
      <c r="AC163" s="82" t="str">
        <f t="shared" si="75"/>
        <v/>
      </c>
      <c r="AD163" s="81"/>
      <c r="AE163" s="82" t="str">
        <f t="shared" si="76"/>
        <v/>
      </c>
      <c r="AF163" s="81"/>
      <c r="AG163" s="82" t="str">
        <f t="shared" si="77"/>
        <v/>
      </c>
      <c r="AH163" s="1" t="s">
        <v>47</v>
      </c>
      <c r="AI163" s="1"/>
      <c r="AJ163" s="1"/>
      <c r="AK163" s="1"/>
      <c r="AL163" s="1"/>
      <c r="AM163" s="1"/>
      <c r="AN163" s="1"/>
      <c r="AO163" s="1"/>
      <c r="AP163" s="1"/>
      <c r="AQ163" s="1"/>
      <c r="AR163" s="1"/>
      <c r="AS163" s="1"/>
      <c r="AT163" s="1"/>
      <c r="AU163" s="1"/>
      <c r="AV163" s="1"/>
      <c r="AW163" s="1"/>
      <c r="AX163" s="1"/>
      <c r="AY163" s="1"/>
      <c r="AZ163" s="1"/>
      <c r="BA163" s="1"/>
    </row>
    <row r="164" spans="1:54" ht="20" customHeight="1" x14ac:dyDescent="0.2">
      <c r="A164" s="178"/>
      <c r="B164" s="84"/>
      <c r="C164" s="85"/>
      <c r="D164" s="73" t="s">
        <v>38</v>
      </c>
      <c r="E164" s="74" t="s">
        <v>48</v>
      </c>
      <c r="F164" s="74" t="s">
        <v>49</v>
      </c>
      <c r="G164" s="73">
        <v>2016</v>
      </c>
      <c r="H164" s="86"/>
      <c r="I164" s="87">
        <v>12</v>
      </c>
      <c r="J164" s="88" t="s">
        <v>50</v>
      </c>
      <c r="K164" s="198"/>
      <c r="L164" s="199"/>
      <c r="M164" s="80" t="str">
        <f t="shared" si="68"/>
        <v/>
      </c>
      <c r="N164" s="79"/>
      <c r="O164" s="80" t="str">
        <f t="shared" si="69"/>
        <v/>
      </c>
      <c r="P164" s="79"/>
      <c r="Q164" s="80" t="str">
        <f t="shared" si="70"/>
        <v/>
      </c>
      <c r="R164" s="79"/>
      <c r="S164" s="80" t="str">
        <f t="shared" si="71"/>
        <v/>
      </c>
      <c r="T164" s="79"/>
      <c r="U164" s="80" t="str">
        <f t="shared" si="72"/>
        <v/>
      </c>
      <c r="V164" s="79"/>
      <c r="W164" s="80" t="str">
        <f t="shared" si="73"/>
        <v/>
      </c>
      <c r="X164" s="79"/>
      <c r="Y164" s="80" t="str">
        <f>IF((ISERROR((X164/$I164)*100)), "", IF(AND(NOT(ISERROR((X164/$I164)*100)),((X164/$I164)*100) &lt;&gt; 0), (X164/$I164)*100, ""))</f>
        <v/>
      </c>
      <c r="Z164" s="79"/>
      <c r="AA164" s="80" t="str">
        <f t="shared" si="74"/>
        <v/>
      </c>
      <c r="AB164" s="79"/>
      <c r="AC164" s="80" t="str">
        <f t="shared" si="75"/>
        <v/>
      </c>
      <c r="AD164" s="79"/>
      <c r="AE164" s="80" t="str">
        <f t="shared" si="76"/>
        <v/>
      </c>
      <c r="AF164" s="79"/>
      <c r="AG164" s="80" t="str">
        <f t="shared" si="77"/>
        <v/>
      </c>
      <c r="AH164" s="1" t="s">
        <v>51</v>
      </c>
      <c r="AI164" s="1"/>
      <c r="AJ164" s="1"/>
      <c r="AK164" s="1"/>
      <c r="AL164" s="1"/>
      <c r="AM164" s="1"/>
      <c r="AN164" s="1"/>
      <c r="AO164" s="1"/>
      <c r="AP164" s="1"/>
      <c r="AQ164" s="1"/>
      <c r="AR164" s="1"/>
      <c r="AS164" s="1"/>
      <c r="AT164" s="1"/>
      <c r="AU164" s="1"/>
      <c r="AV164" s="1"/>
      <c r="AW164" s="1"/>
      <c r="AX164" s="1"/>
      <c r="AY164" s="1"/>
      <c r="AZ164" s="1"/>
      <c r="BA164" s="1"/>
    </row>
    <row r="165" spans="1:54" ht="20" customHeight="1" x14ac:dyDescent="0.2">
      <c r="A165" s="178"/>
      <c r="B165" s="200"/>
      <c r="C165" s="201"/>
      <c r="D165" s="73" t="s">
        <v>38</v>
      </c>
      <c r="E165" s="74" t="s">
        <v>525</v>
      </c>
      <c r="F165" s="74" t="s">
        <v>526</v>
      </c>
      <c r="G165" s="73">
        <v>2012</v>
      </c>
      <c r="H165" s="202"/>
      <c r="I165" s="203">
        <v>70</v>
      </c>
      <c r="J165" s="182" t="s">
        <v>57</v>
      </c>
      <c r="K165" s="183" t="s">
        <v>58</v>
      </c>
      <c r="L165" s="199">
        <v>31</v>
      </c>
      <c r="M165" s="80">
        <f t="shared" si="68"/>
        <v>44.285714285714285</v>
      </c>
      <c r="N165" s="79">
        <v>10</v>
      </c>
      <c r="O165" s="80">
        <f t="shared" si="69"/>
        <v>14.285714285714285</v>
      </c>
      <c r="P165" s="79"/>
      <c r="Q165" s="80"/>
      <c r="R165" s="79"/>
      <c r="S165" s="80"/>
      <c r="T165" s="79"/>
      <c r="U165" s="80"/>
      <c r="V165" s="79">
        <v>1</v>
      </c>
      <c r="W165" s="80">
        <f t="shared" si="73"/>
        <v>1.4285714285714286</v>
      </c>
      <c r="X165" s="79"/>
      <c r="Y165" s="80"/>
      <c r="Z165" s="79">
        <v>3</v>
      </c>
      <c r="AA165" s="80">
        <f t="shared" si="74"/>
        <v>4.2857142857142856</v>
      </c>
      <c r="AB165" s="79"/>
      <c r="AC165" s="80"/>
      <c r="AD165" s="79"/>
      <c r="AE165" s="80"/>
      <c r="AF165" s="79"/>
      <c r="AG165" s="80"/>
      <c r="AH165" s="1" t="s">
        <v>59</v>
      </c>
      <c r="AI165" s="1"/>
      <c r="AJ165" s="1"/>
      <c r="AK165" s="1"/>
      <c r="AL165" s="1"/>
      <c r="AM165" s="1"/>
      <c r="AN165" s="1"/>
      <c r="AO165" s="1"/>
      <c r="AP165" s="1"/>
      <c r="AQ165" s="1"/>
      <c r="AR165" s="1"/>
      <c r="AS165" s="1"/>
      <c r="AT165" s="1"/>
      <c r="AU165" s="1"/>
      <c r="AV165" s="1"/>
      <c r="AW165" s="1"/>
      <c r="AX165" s="1"/>
      <c r="AY165" s="1"/>
      <c r="AZ165" s="1"/>
      <c r="BA165" s="1"/>
    </row>
    <row r="166" spans="1:54" ht="20" customHeight="1" x14ac:dyDescent="0.2">
      <c r="A166" s="184"/>
      <c r="B166" s="84"/>
      <c r="C166" s="73"/>
      <c r="D166" s="73" t="s">
        <v>38</v>
      </c>
      <c r="E166" s="74" t="s">
        <v>60</v>
      </c>
      <c r="F166" s="74" t="s">
        <v>61</v>
      </c>
      <c r="G166" s="73">
        <v>1984</v>
      </c>
      <c r="H166" s="75"/>
      <c r="I166" s="181"/>
      <c r="J166" s="182" t="s">
        <v>62</v>
      </c>
      <c r="K166" s="183" t="s">
        <v>63</v>
      </c>
      <c r="L166" s="199"/>
      <c r="M166" s="80"/>
      <c r="N166" s="79"/>
      <c r="O166" s="80"/>
      <c r="P166" s="79"/>
      <c r="Q166" s="80"/>
      <c r="R166" s="79"/>
      <c r="S166" s="80"/>
      <c r="T166" s="79"/>
      <c r="U166" s="80"/>
      <c r="V166" s="79"/>
      <c r="W166" s="80"/>
      <c r="X166" s="79"/>
      <c r="Y166" s="80"/>
      <c r="Z166" s="79"/>
      <c r="AA166" s="80"/>
      <c r="AB166" s="79"/>
      <c r="AC166" s="80"/>
      <c r="AD166" s="79"/>
      <c r="AE166" s="80"/>
      <c r="AF166" s="79"/>
      <c r="AG166" s="80"/>
      <c r="AH166" s="1"/>
      <c r="AI166" s="1"/>
      <c r="AJ166" s="1"/>
      <c r="AK166" s="1"/>
      <c r="AL166" s="1"/>
      <c r="AM166" s="1"/>
      <c r="AN166" s="1"/>
      <c r="AO166" s="1"/>
      <c r="AP166" s="1"/>
      <c r="AQ166" s="1"/>
      <c r="AR166" s="1"/>
      <c r="AS166" s="1"/>
      <c r="AT166" s="1"/>
      <c r="AU166" s="1"/>
      <c r="AV166" s="1"/>
      <c r="AW166" s="1"/>
      <c r="AX166" s="1"/>
      <c r="AY166" s="1"/>
      <c r="AZ166" s="1"/>
      <c r="BA166" s="1"/>
    </row>
    <row r="167" spans="1:54" ht="20" customHeight="1" x14ac:dyDescent="0.2">
      <c r="A167" s="184"/>
      <c r="B167" s="84"/>
      <c r="C167" s="73"/>
      <c r="D167" s="73" t="s">
        <v>38</v>
      </c>
      <c r="E167" s="74" t="s">
        <v>66</v>
      </c>
      <c r="F167" s="74" t="s">
        <v>67</v>
      </c>
      <c r="G167" s="73">
        <v>2015</v>
      </c>
      <c r="H167" s="75"/>
      <c r="I167" s="181">
        <v>45</v>
      </c>
      <c r="J167" s="182" t="s">
        <v>68</v>
      </c>
      <c r="K167" s="183" t="s">
        <v>69</v>
      </c>
      <c r="L167" s="199"/>
      <c r="M167" s="80"/>
      <c r="N167" s="79"/>
      <c r="O167" s="80"/>
      <c r="P167" s="79"/>
      <c r="Q167" s="80"/>
      <c r="R167" s="79"/>
      <c r="S167" s="80"/>
      <c r="T167" s="79"/>
      <c r="U167" s="80"/>
      <c r="V167" s="79"/>
      <c r="W167" s="80"/>
      <c r="X167" s="79"/>
      <c r="Y167" s="80"/>
      <c r="Z167" s="79"/>
      <c r="AA167" s="80"/>
      <c r="AB167" s="79"/>
      <c r="AC167" s="80"/>
      <c r="AD167" s="79"/>
      <c r="AE167" s="80"/>
      <c r="AF167" s="79"/>
      <c r="AG167" s="80"/>
      <c r="AH167" s="1"/>
      <c r="AI167" s="1"/>
      <c r="AJ167" s="1"/>
      <c r="AK167" s="1"/>
      <c r="AL167" s="1"/>
      <c r="AM167" s="1"/>
      <c r="AN167" s="1"/>
      <c r="AO167" s="1"/>
      <c r="AP167" s="1"/>
      <c r="AQ167" s="1"/>
      <c r="AR167" s="1"/>
      <c r="AS167" s="1"/>
      <c r="AT167" s="1"/>
      <c r="AU167" s="1"/>
      <c r="AV167" s="1"/>
      <c r="AW167" s="1"/>
      <c r="AX167" s="1"/>
      <c r="AY167" s="1"/>
      <c r="AZ167" s="1"/>
      <c r="BA167" s="1"/>
    </row>
    <row r="168" spans="1:54" ht="20" customHeight="1" x14ac:dyDescent="0.2">
      <c r="A168" s="184"/>
      <c r="B168" s="84"/>
      <c r="C168" s="73"/>
      <c r="D168" s="73" t="s">
        <v>38</v>
      </c>
      <c r="E168" s="74" t="s">
        <v>70</v>
      </c>
      <c r="F168" s="74" t="s">
        <v>71</v>
      </c>
      <c r="G168" s="73">
        <v>2016</v>
      </c>
      <c r="H168" s="75"/>
      <c r="I168" s="185"/>
      <c r="J168" s="186" t="s">
        <v>72</v>
      </c>
      <c r="K168" s="187"/>
      <c r="L168" s="199"/>
      <c r="M168" s="80"/>
      <c r="N168" s="79"/>
      <c r="O168" s="80"/>
      <c r="P168" s="79"/>
      <c r="Q168" s="80"/>
      <c r="R168" s="79"/>
      <c r="S168" s="80"/>
      <c r="T168" s="79"/>
      <c r="U168" s="80"/>
      <c r="V168" s="79"/>
      <c r="W168" s="80"/>
      <c r="X168" s="79"/>
      <c r="Y168" s="80"/>
      <c r="Z168" s="79"/>
      <c r="AA168" s="80"/>
      <c r="AB168" s="79"/>
      <c r="AC168" s="80"/>
      <c r="AD168" s="79"/>
      <c r="AE168" s="80"/>
      <c r="AF168" s="79"/>
      <c r="AG168" s="80"/>
      <c r="AH168" s="1"/>
      <c r="AI168" s="1"/>
      <c r="AJ168" s="1"/>
      <c r="AK168" s="1"/>
      <c r="AL168" s="1"/>
      <c r="AM168" s="1"/>
      <c r="AN168" s="1"/>
      <c r="AO168" s="1"/>
      <c r="AP168" s="1"/>
      <c r="AQ168" s="1"/>
      <c r="AR168" s="1"/>
      <c r="AS168" s="1"/>
      <c r="AT168" s="1"/>
      <c r="AU168" s="1"/>
      <c r="AV168" s="1"/>
      <c r="AW168" s="1"/>
      <c r="AX168" s="1"/>
      <c r="AY168" s="1"/>
      <c r="AZ168" s="1"/>
      <c r="BA168" s="1"/>
    </row>
    <row r="169" spans="1:54" ht="20" customHeight="1" x14ac:dyDescent="0.2">
      <c r="A169" s="184"/>
      <c r="B169" s="84"/>
      <c r="C169" s="73"/>
      <c r="D169" s="73" t="s">
        <v>38</v>
      </c>
      <c r="E169" s="74" t="s">
        <v>73</v>
      </c>
      <c r="F169" s="74" t="s">
        <v>74</v>
      </c>
      <c r="G169" s="73">
        <v>2001</v>
      </c>
      <c r="H169" s="75"/>
      <c r="I169" s="185"/>
      <c r="J169" s="186" t="s">
        <v>75</v>
      </c>
      <c r="K169" s="187" t="s">
        <v>76</v>
      </c>
      <c r="L169" s="199"/>
      <c r="M169" s="80"/>
      <c r="N169" s="79"/>
      <c r="O169" s="80"/>
      <c r="P169" s="79"/>
      <c r="Q169" s="80"/>
      <c r="R169" s="79"/>
      <c r="S169" s="80"/>
      <c r="T169" s="79"/>
      <c r="U169" s="80"/>
      <c r="V169" s="79"/>
      <c r="W169" s="80"/>
      <c r="X169" s="79"/>
      <c r="Y169" s="80"/>
      <c r="Z169" s="79"/>
      <c r="AA169" s="80"/>
      <c r="AB169" s="79"/>
      <c r="AC169" s="80"/>
      <c r="AD169" s="79"/>
      <c r="AE169" s="80"/>
      <c r="AF169" s="79"/>
      <c r="AG169" s="80"/>
      <c r="AH169" s="1"/>
      <c r="AI169" s="1"/>
      <c r="AJ169" s="1"/>
      <c r="AK169" s="1"/>
      <c r="AL169" s="1"/>
      <c r="AM169" s="1"/>
      <c r="AN169" s="1"/>
      <c r="AO169" s="1"/>
      <c r="AP169" s="1"/>
      <c r="AQ169" s="1"/>
      <c r="AR169" s="1"/>
      <c r="AS169" s="1"/>
      <c r="AT169" s="1"/>
      <c r="AU169" s="1"/>
      <c r="AV169" s="1"/>
      <c r="AW169" s="1"/>
      <c r="AX169" s="1"/>
      <c r="AY169" s="1"/>
      <c r="AZ169" s="1"/>
      <c r="BA169" s="1"/>
    </row>
    <row r="170" spans="1:54" ht="20" customHeight="1" x14ac:dyDescent="0.2">
      <c r="A170" s="178"/>
      <c r="B170" s="84"/>
      <c r="C170" s="72"/>
      <c r="D170" s="73" t="s">
        <v>38</v>
      </c>
      <c r="E170" s="74" t="s">
        <v>80</v>
      </c>
      <c r="F170" s="74" t="s">
        <v>81</v>
      </c>
      <c r="G170" s="73">
        <v>2003</v>
      </c>
      <c r="H170" s="75">
        <v>291</v>
      </c>
      <c r="I170" s="87">
        <v>14</v>
      </c>
      <c r="J170" s="88" t="s">
        <v>82</v>
      </c>
      <c r="K170" s="198"/>
      <c r="L170" s="199"/>
      <c r="M170" s="80" t="str">
        <f t="shared" si="68"/>
        <v/>
      </c>
      <c r="N170" s="79">
        <v>2</v>
      </c>
      <c r="O170" s="80">
        <f t="shared" si="69"/>
        <v>14.285714285714285</v>
      </c>
      <c r="P170" s="79"/>
      <c r="Q170" s="80" t="str">
        <f t="shared" si="70"/>
        <v/>
      </c>
      <c r="R170" s="79"/>
      <c r="S170" s="80" t="str">
        <f t="shared" si="71"/>
        <v/>
      </c>
      <c r="T170" s="79"/>
      <c r="U170" s="80" t="str">
        <f t="shared" si="72"/>
        <v/>
      </c>
      <c r="V170" s="79"/>
      <c r="W170" s="80" t="str">
        <f t="shared" si="73"/>
        <v/>
      </c>
      <c r="X170" s="79">
        <v>1</v>
      </c>
      <c r="Y170" s="80">
        <f t="shared" ref="Y170" si="79">IF((ISERROR((X170/$I170)*100)), "", IF(AND(NOT(ISERROR((X170/$I170)*100)),((X170/$I170)*100) &lt;&gt; 0), (X170/$I170)*100, ""))</f>
        <v>7.1428571428571423</v>
      </c>
      <c r="Z170" s="79"/>
      <c r="AA170" s="80" t="str">
        <f t="shared" ref="AA170:AA189" si="80">IF((ISERROR((Z170/$I170)*100)), "", IF(AND(NOT(ISERROR((Z170/$I170)*100)),((Z170/$I170)*100) &lt;&gt; 0), (Z170/$I170)*100, ""))</f>
        <v/>
      </c>
      <c r="AB170" s="79"/>
      <c r="AC170" s="80" t="str">
        <f t="shared" si="75"/>
        <v/>
      </c>
      <c r="AD170" s="79"/>
      <c r="AE170" s="80" t="str">
        <f t="shared" si="76"/>
        <v/>
      </c>
      <c r="AF170" s="79"/>
      <c r="AG170" s="80" t="str">
        <f t="shared" si="77"/>
        <v/>
      </c>
      <c r="AH170" s="1" t="s">
        <v>83</v>
      </c>
      <c r="AI170" s="1"/>
      <c r="AJ170" s="1"/>
      <c r="AK170" s="1"/>
      <c r="AL170" s="1"/>
      <c r="AM170" s="1"/>
      <c r="AN170" s="1"/>
      <c r="AO170" s="1"/>
      <c r="AP170" s="1"/>
      <c r="AQ170" s="1"/>
      <c r="AR170" s="1"/>
      <c r="AS170" s="1"/>
      <c r="AT170" s="1"/>
      <c r="AU170" s="1"/>
      <c r="AV170" s="1"/>
      <c r="AW170" s="1"/>
      <c r="AX170" s="1"/>
      <c r="AY170" s="1"/>
      <c r="AZ170" s="1"/>
      <c r="BA170" s="1"/>
    </row>
    <row r="171" spans="1:54" ht="20" customHeight="1" x14ac:dyDescent="0.2">
      <c r="A171" s="178"/>
      <c r="B171" s="71"/>
      <c r="C171" s="72"/>
      <c r="D171" s="73" t="s">
        <v>38</v>
      </c>
      <c r="E171" s="74" t="s">
        <v>84</v>
      </c>
      <c r="F171" s="74" t="s">
        <v>85</v>
      </c>
      <c r="G171" s="73">
        <v>2008</v>
      </c>
      <c r="H171" s="75"/>
      <c r="I171" s="87">
        <v>13</v>
      </c>
      <c r="J171" s="88" t="s">
        <v>86</v>
      </c>
      <c r="K171" s="198" t="s">
        <v>87</v>
      </c>
      <c r="L171" s="199"/>
      <c r="M171" s="80" t="str">
        <f t="shared" si="68"/>
        <v/>
      </c>
      <c r="N171" s="79">
        <v>1</v>
      </c>
      <c r="O171" s="80">
        <f t="shared" si="69"/>
        <v>7.6923076923076925</v>
      </c>
      <c r="P171" s="79"/>
      <c r="Q171" s="80" t="str">
        <f t="shared" si="70"/>
        <v/>
      </c>
      <c r="R171" s="79"/>
      <c r="S171" s="80" t="str">
        <f t="shared" si="71"/>
        <v/>
      </c>
      <c r="T171" s="79"/>
      <c r="U171" s="80" t="str">
        <f t="shared" si="72"/>
        <v/>
      </c>
      <c r="V171" s="79"/>
      <c r="W171" s="80" t="str">
        <f t="shared" si="73"/>
        <v/>
      </c>
      <c r="X171" s="79"/>
      <c r="Y171" s="80" t="str">
        <f>IF((ISERROR((X171/$I171)*100)), "", IF(AND(NOT(ISERROR((X171/$I171)*100)),((X171/$I171)*100) &lt;&gt; 0), (X171/$I171)*100, ""))</f>
        <v/>
      </c>
      <c r="Z171" s="79"/>
      <c r="AA171" s="80" t="str">
        <f t="shared" si="80"/>
        <v/>
      </c>
      <c r="AB171" s="79"/>
      <c r="AC171" s="80" t="str">
        <f t="shared" si="75"/>
        <v/>
      </c>
      <c r="AD171" s="79"/>
      <c r="AE171" s="80" t="str">
        <f t="shared" si="76"/>
        <v/>
      </c>
      <c r="AF171" s="79"/>
      <c r="AG171" s="80" t="str">
        <f t="shared" si="77"/>
        <v/>
      </c>
      <c r="AH171" s="1"/>
      <c r="AI171" s="1"/>
      <c r="AJ171" s="1"/>
      <c r="AK171" s="1"/>
      <c r="AL171" s="1"/>
      <c r="AM171" s="1"/>
      <c r="AN171" s="1"/>
      <c r="AO171" s="1"/>
      <c r="AP171" s="1"/>
      <c r="AQ171" s="1"/>
      <c r="AR171" s="1"/>
      <c r="AS171" s="1"/>
      <c r="AT171" s="1"/>
      <c r="AU171" s="1"/>
      <c r="AV171" s="1"/>
      <c r="AW171" s="1"/>
      <c r="AX171" s="1"/>
      <c r="AY171" s="1"/>
      <c r="AZ171" s="1"/>
      <c r="BA171" s="1"/>
    </row>
    <row r="172" spans="1:54" ht="20" customHeight="1" x14ac:dyDescent="0.2">
      <c r="A172" s="178"/>
      <c r="B172" s="84"/>
      <c r="C172" s="72"/>
      <c r="D172" s="73" t="s">
        <v>38</v>
      </c>
      <c r="E172" s="74" t="s">
        <v>88</v>
      </c>
      <c r="F172" s="74" t="s">
        <v>89</v>
      </c>
      <c r="G172" s="73">
        <v>2008</v>
      </c>
      <c r="H172" s="75">
        <v>40</v>
      </c>
      <c r="I172" s="87">
        <v>29</v>
      </c>
      <c r="J172" s="88" t="s">
        <v>90</v>
      </c>
      <c r="K172" s="198" t="s">
        <v>63</v>
      </c>
      <c r="L172" s="199"/>
      <c r="M172" s="80" t="str">
        <f t="shared" si="68"/>
        <v/>
      </c>
      <c r="N172" s="79"/>
      <c r="O172" s="80" t="str">
        <f t="shared" si="69"/>
        <v/>
      </c>
      <c r="P172" s="79"/>
      <c r="Q172" s="80" t="str">
        <f t="shared" si="70"/>
        <v/>
      </c>
      <c r="R172" s="79"/>
      <c r="S172" s="80" t="str">
        <f t="shared" si="71"/>
        <v/>
      </c>
      <c r="T172" s="79"/>
      <c r="U172" s="80" t="str">
        <f t="shared" si="72"/>
        <v/>
      </c>
      <c r="V172" s="79"/>
      <c r="W172" s="80" t="str">
        <f t="shared" si="73"/>
        <v/>
      </c>
      <c r="X172" s="79"/>
      <c r="Y172" s="80" t="str">
        <f>IF((ISERROR((X172/$I172)*100)), "", IF(AND(NOT(ISERROR((X172/$I172)*100)),((X172/$I172)*100) &lt;&gt; 0), (X172/$I172)*100, ""))</f>
        <v/>
      </c>
      <c r="Z172" s="79"/>
      <c r="AA172" s="80" t="str">
        <f t="shared" si="80"/>
        <v/>
      </c>
      <c r="AB172" s="79"/>
      <c r="AC172" s="80" t="str">
        <f t="shared" si="75"/>
        <v/>
      </c>
      <c r="AD172" s="79"/>
      <c r="AE172" s="80" t="str">
        <f t="shared" si="76"/>
        <v/>
      </c>
      <c r="AF172" s="79"/>
      <c r="AG172" s="80" t="str">
        <f t="shared" si="77"/>
        <v/>
      </c>
      <c r="AH172" s="1" t="s">
        <v>91</v>
      </c>
      <c r="AI172" s="1"/>
      <c r="AJ172" s="1"/>
      <c r="AK172" s="1"/>
      <c r="AL172" s="1"/>
      <c r="AM172" s="1"/>
      <c r="AN172" s="1"/>
      <c r="AO172" s="1"/>
      <c r="AP172" s="1"/>
      <c r="AQ172" s="1"/>
      <c r="AR172" s="1"/>
      <c r="AS172" s="1"/>
      <c r="AT172" s="1"/>
      <c r="AU172" s="1"/>
      <c r="AV172" s="1"/>
      <c r="AW172" s="1"/>
      <c r="AX172" s="1"/>
      <c r="AY172" s="1"/>
      <c r="AZ172" s="1"/>
      <c r="BA172" s="1"/>
    </row>
    <row r="173" spans="1:54" ht="20" customHeight="1" x14ac:dyDescent="0.2">
      <c r="A173" s="178"/>
      <c r="B173" s="71"/>
      <c r="C173" s="72"/>
      <c r="D173" s="73" t="s">
        <v>38</v>
      </c>
      <c r="E173" s="74" t="s">
        <v>178</v>
      </c>
      <c r="F173" s="74" t="s">
        <v>179</v>
      </c>
      <c r="G173" s="73">
        <v>2004</v>
      </c>
      <c r="H173" s="75">
        <v>79</v>
      </c>
      <c r="I173" s="87">
        <v>12</v>
      </c>
      <c r="J173" s="88" t="s">
        <v>180</v>
      </c>
      <c r="K173" s="198" t="s">
        <v>63</v>
      </c>
      <c r="L173" s="199"/>
      <c r="M173" s="80" t="str">
        <f t="shared" si="68"/>
        <v/>
      </c>
      <c r="N173" s="79">
        <v>5</v>
      </c>
      <c r="O173" s="80">
        <f t="shared" si="69"/>
        <v>41.666666666666671</v>
      </c>
      <c r="P173" s="79"/>
      <c r="Q173" s="80" t="str">
        <f t="shared" si="70"/>
        <v/>
      </c>
      <c r="R173" s="79"/>
      <c r="S173" s="80" t="str">
        <f t="shared" si="71"/>
        <v/>
      </c>
      <c r="T173" s="79"/>
      <c r="U173" s="80" t="str">
        <f t="shared" si="72"/>
        <v/>
      </c>
      <c r="V173" s="79"/>
      <c r="W173" s="80" t="str">
        <f t="shared" si="73"/>
        <v/>
      </c>
      <c r="X173" s="79"/>
      <c r="Y173" s="80" t="str">
        <f>IF((ISERROR((X173/$I173)*100)), "", IF(AND(NOT(ISERROR((X173/$I173)*100)),((X173/$I173)*100) &lt;&gt; 0), (X173/$I173)*100, ""))</f>
        <v/>
      </c>
      <c r="Z173" s="79"/>
      <c r="AA173" s="80" t="str">
        <f t="shared" si="80"/>
        <v/>
      </c>
      <c r="AB173" s="79"/>
      <c r="AC173" s="80" t="str">
        <f t="shared" si="75"/>
        <v/>
      </c>
      <c r="AD173" s="79"/>
      <c r="AE173" s="80" t="str">
        <f t="shared" si="76"/>
        <v/>
      </c>
      <c r="AF173" s="79"/>
      <c r="AG173" s="80" t="str">
        <f t="shared" si="77"/>
        <v/>
      </c>
      <c r="AH173" s="1" t="s">
        <v>181</v>
      </c>
      <c r="AI173" s="1"/>
      <c r="AJ173" s="1"/>
      <c r="AK173" s="1"/>
      <c r="AL173" s="1"/>
      <c r="AM173" s="1"/>
      <c r="AN173" s="1"/>
      <c r="AO173" s="1"/>
      <c r="AP173" s="1"/>
      <c r="AQ173" s="1"/>
      <c r="AR173" s="1"/>
      <c r="AS173" s="1"/>
      <c r="AT173" s="1"/>
      <c r="AU173" s="1"/>
      <c r="AV173" s="1"/>
      <c r="AW173" s="1"/>
      <c r="AX173" s="1"/>
      <c r="AY173" s="1"/>
      <c r="AZ173" s="1"/>
      <c r="BA173" s="1"/>
    </row>
    <row r="174" spans="1:54" ht="20" customHeight="1" x14ac:dyDescent="0.2">
      <c r="A174" s="178"/>
      <c r="B174" s="71"/>
      <c r="C174" s="72"/>
      <c r="D174" s="73" t="s">
        <v>38</v>
      </c>
      <c r="E174" s="74" t="s">
        <v>99</v>
      </c>
      <c r="F174" s="74" t="s">
        <v>100</v>
      </c>
      <c r="G174" s="73">
        <v>1976</v>
      </c>
      <c r="H174" s="75">
        <v>179</v>
      </c>
      <c r="I174" s="87">
        <v>8</v>
      </c>
      <c r="J174" s="99" t="s">
        <v>101</v>
      </c>
      <c r="K174" s="198"/>
      <c r="L174" s="199"/>
      <c r="M174" s="80" t="str">
        <f t="shared" si="68"/>
        <v/>
      </c>
      <c r="N174" s="79"/>
      <c r="O174" s="80" t="str">
        <f t="shared" si="69"/>
        <v/>
      </c>
      <c r="P174" s="79"/>
      <c r="Q174" s="80" t="str">
        <f t="shared" si="70"/>
        <v/>
      </c>
      <c r="R174" s="96">
        <v>1</v>
      </c>
      <c r="S174" s="97">
        <f t="shared" si="71"/>
        <v>12.5</v>
      </c>
      <c r="T174" s="79"/>
      <c r="U174" s="80" t="str">
        <f t="shared" si="72"/>
        <v/>
      </c>
      <c r="V174" s="79"/>
      <c r="W174" s="80" t="str">
        <f t="shared" si="73"/>
        <v/>
      </c>
      <c r="X174" s="96">
        <v>1</v>
      </c>
      <c r="Y174" s="97">
        <f>IF((ISERROR((X174/$I174)*100)), "", IF(AND(NOT(ISERROR((X174/$I174)*100)),((X174/$I174)*100) &lt;&gt; 0), (X174/$I174)*100, ""))</f>
        <v>12.5</v>
      </c>
      <c r="Z174" s="79"/>
      <c r="AA174" s="80" t="str">
        <f t="shared" si="80"/>
        <v/>
      </c>
      <c r="AB174" s="96"/>
      <c r="AC174" s="97" t="str">
        <f t="shared" si="75"/>
        <v/>
      </c>
      <c r="AD174" s="96"/>
      <c r="AE174" s="97" t="str">
        <f t="shared" si="76"/>
        <v/>
      </c>
      <c r="AF174" s="79"/>
      <c r="AG174" s="80" t="str">
        <f t="shared" si="77"/>
        <v/>
      </c>
      <c r="AH174" s="1" t="s">
        <v>102</v>
      </c>
      <c r="AI174" s="1"/>
      <c r="AJ174" s="1"/>
      <c r="AK174" s="1"/>
      <c r="AL174" s="1"/>
      <c r="AM174" s="1"/>
      <c r="AN174" s="1"/>
      <c r="AO174" s="1"/>
      <c r="AP174" s="1"/>
      <c r="AQ174" s="1"/>
      <c r="AR174" s="1"/>
      <c r="AS174" s="1"/>
      <c r="AT174" s="1"/>
      <c r="AU174" s="1"/>
      <c r="AV174" s="1"/>
      <c r="AW174" s="1"/>
      <c r="AX174" s="1"/>
      <c r="AY174" s="1"/>
      <c r="AZ174" s="1"/>
      <c r="BA174" s="1"/>
    </row>
    <row r="175" spans="1:54" ht="20" customHeight="1" x14ac:dyDescent="0.2">
      <c r="A175" s="178"/>
      <c r="B175" s="71"/>
      <c r="C175" s="100"/>
      <c r="D175" s="73" t="s">
        <v>38</v>
      </c>
      <c r="E175" s="74" t="s">
        <v>103</v>
      </c>
      <c r="F175" s="74" t="s">
        <v>104</v>
      </c>
      <c r="G175" s="73">
        <v>2007</v>
      </c>
      <c r="H175" s="75"/>
      <c r="I175" s="87">
        <v>44</v>
      </c>
      <c r="J175" s="88" t="s">
        <v>105</v>
      </c>
      <c r="K175" s="89" t="s">
        <v>106</v>
      </c>
      <c r="L175" s="199"/>
      <c r="M175" s="80" t="str">
        <f t="shared" si="68"/>
        <v/>
      </c>
      <c r="N175" s="79"/>
      <c r="O175" s="80" t="str">
        <f t="shared" si="69"/>
        <v/>
      </c>
      <c r="P175" s="79"/>
      <c r="Q175" s="80" t="str">
        <f t="shared" si="70"/>
        <v/>
      </c>
      <c r="R175" s="79"/>
      <c r="S175" s="80" t="str">
        <f t="shared" si="71"/>
        <v/>
      </c>
      <c r="T175" s="79"/>
      <c r="U175" s="80" t="str">
        <f t="shared" si="72"/>
        <v/>
      </c>
      <c r="V175" s="79"/>
      <c r="W175" s="80" t="str">
        <f t="shared" si="73"/>
        <v/>
      </c>
      <c r="X175" s="79"/>
      <c r="Y175" s="80" t="str">
        <f t="shared" ref="Y175:Y182" si="81">IF((ISERROR((X175/$I175)*100)), "", IF(AND(NOT(ISERROR((X175/$I175)*100)),((X175/$I175)*100) &lt;&gt; 0), (X175/$I175)*100, ""))</f>
        <v/>
      </c>
      <c r="Z175" s="79"/>
      <c r="AA175" s="80" t="str">
        <f t="shared" si="80"/>
        <v/>
      </c>
      <c r="AB175" s="79"/>
      <c r="AC175" s="80" t="str">
        <f t="shared" si="75"/>
        <v/>
      </c>
      <c r="AD175" s="79"/>
      <c r="AE175" s="80" t="str">
        <f t="shared" si="76"/>
        <v/>
      </c>
      <c r="AF175" s="79"/>
      <c r="AG175" s="80" t="str">
        <f t="shared" si="77"/>
        <v/>
      </c>
      <c r="AH175" s="1" t="s">
        <v>539</v>
      </c>
      <c r="AI175" s="1"/>
      <c r="AJ175" s="1"/>
      <c r="AK175" s="1"/>
      <c r="AL175" s="1"/>
      <c r="AM175" s="1"/>
      <c r="AN175" s="1"/>
      <c r="AO175" s="1"/>
      <c r="AP175" s="1"/>
      <c r="AQ175" s="1"/>
      <c r="AR175" s="1"/>
      <c r="AS175" s="1"/>
      <c r="AT175" s="1"/>
      <c r="AU175" s="1"/>
      <c r="AV175" s="1"/>
      <c r="AW175" s="1"/>
      <c r="AX175" s="1"/>
      <c r="AY175" s="1"/>
      <c r="AZ175" s="1"/>
      <c r="BA175" s="1"/>
    </row>
    <row r="176" spans="1:54" ht="20" customHeight="1" x14ac:dyDescent="0.2">
      <c r="A176" s="178"/>
      <c r="B176" s="71"/>
      <c r="C176" s="85"/>
      <c r="D176" s="73" t="s">
        <v>38</v>
      </c>
      <c r="E176" s="74" t="s">
        <v>108</v>
      </c>
      <c r="F176" s="74" t="s">
        <v>109</v>
      </c>
      <c r="G176" s="73">
        <v>2014</v>
      </c>
      <c r="H176" s="75"/>
      <c r="I176" s="87">
        <v>48</v>
      </c>
      <c r="J176" s="88" t="s">
        <v>75</v>
      </c>
      <c r="K176" s="198" t="s">
        <v>110</v>
      </c>
      <c r="L176" s="199"/>
      <c r="M176" s="80" t="str">
        <f t="shared" si="68"/>
        <v/>
      </c>
      <c r="N176" s="96"/>
      <c r="O176" s="97" t="str">
        <f t="shared" si="69"/>
        <v/>
      </c>
      <c r="P176" s="79"/>
      <c r="Q176" s="80" t="str">
        <f t="shared" si="70"/>
        <v/>
      </c>
      <c r="R176" s="79"/>
      <c r="S176" s="80" t="str">
        <f t="shared" si="71"/>
        <v/>
      </c>
      <c r="T176" s="79"/>
      <c r="U176" s="80" t="str">
        <f t="shared" si="72"/>
        <v/>
      </c>
      <c r="V176" s="79"/>
      <c r="W176" s="80" t="str">
        <f t="shared" si="73"/>
        <v/>
      </c>
      <c r="X176" s="79"/>
      <c r="Y176" s="80" t="str">
        <f>IF((ISERROR((X176/$I176)*100)), "", IF(AND(NOT(ISERROR((X176/$I176)*100)),((X176/$I176)*100) &lt;&gt; 0), (X176/$I176)*100, ""))</f>
        <v/>
      </c>
      <c r="Z176" s="79"/>
      <c r="AA176" s="80" t="str">
        <f t="shared" si="80"/>
        <v/>
      </c>
      <c r="AB176" s="79"/>
      <c r="AC176" s="80" t="str">
        <f t="shared" si="75"/>
        <v/>
      </c>
      <c r="AD176" s="79"/>
      <c r="AE176" s="80" t="str">
        <f t="shared" si="76"/>
        <v/>
      </c>
      <c r="AF176" s="79"/>
      <c r="AG176" s="80" t="str">
        <f t="shared" si="77"/>
        <v/>
      </c>
      <c r="AH176" s="1" t="s">
        <v>111</v>
      </c>
      <c r="AI176" s="1"/>
      <c r="AJ176" s="1"/>
      <c r="AK176" s="1"/>
      <c r="AL176" s="1"/>
      <c r="AM176" s="1"/>
      <c r="AN176" s="1"/>
      <c r="AO176" s="1"/>
      <c r="AP176" s="1"/>
      <c r="AQ176" s="1"/>
      <c r="AR176" s="1"/>
      <c r="AS176" s="1"/>
      <c r="AT176" s="1"/>
      <c r="AU176" s="1"/>
      <c r="AV176" s="1"/>
      <c r="AW176" s="1"/>
      <c r="AX176" s="1"/>
      <c r="AY176" s="1"/>
      <c r="AZ176" s="1"/>
      <c r="BA176" s="1"/>
    </row>
    <row r="177" spans="1:53" ht="20" customHeight="1" x14ac:dyDescent="0.2">
      <c r="A177" s="184"/>
      <c r="B177" s="84"/>
      <c r="C177" s="85"/>
      <c r="D177" s="73" t="s">
        <v>38</v>
      </c>
      <c r="E177" s="74" t="s">
        <v>114</v>
      </c>
      <c r="F177" s="74" t="s">
        <v>115</v>
      </c>
      <c r="G177" s="73">
        <v>2004</v>
      </c>
      <c r="H177" s="75"/>
      <c r="I177" s="181"/>
      <c r="J177" s="182" t="s">
        <v>116</v>
      </c>
      <c r="K177" s="183"/>
      <c r="L177" s="199"/>
      <c r="M177" s="80"/>
      <c r="N177" s="79"/>
      <c r="O177" s="80"/>
      <c r="P177" s="79"/>
      <c r="Q177" s="80"/>
      <c r="R177" s="79"/>
      <c r="S177" s="80"/>
      <c r="T177" s="79"/>
      <c r="U177" s="80"/>
      <c r="V177" s="79"/>
      <c r="W177" s="80"/>
      <c r="X177" s="79"/>
      <c r="Y177" s="80"/>
      <c r="Z177" s="79"/>
      <c r="AA177" s="80"/>
      <c r="AB177" s="79"/>
      <c r="AC177" s="80"/>
      <c r="AD177" s="79"/>
      <c r="AE177" s="80"/>
      <c r="AF177" s="79"/>
      <c r="AG177" s="80"/>
      <c r="AH177" s="1"/>
      <c r="AI177" s="1"/>
      <c r="AJ177" s="1"/>
      <c r="AK177" s="1"/>
      <c r="AL177" s="1"/>
      <c r="AM177" s="1"/>
      <c r="AN177" s="1"/>
      <c r="AO177" s="1"/>
      <c r="AP177" s="1"/>
      <c r="AQ177" s="1"/>
      <c r="AR177" s="1"/>
      <c r="AS177" s="1"/>
      <c r="AT177" s="1"/>
      <c r="AU177" s="1"/>
      <c r="AV177" s="1"/>
      <c r="AW177" s="1"/>
      <c r="AX177" s="1"/>
      <c r="AY177" s="1"/>
      <c r="AZ177" s="1"/>
      <c r="BA177" s="1"/>
    </row>
    <row r="178" spans="1:53" ht="20" customHeight="1" x14ac:dyDescent="0.2">
      <c r="A178" s="178"/>
      <c r="B178" s="71"/>
      <c r="C178" s="85"/>
      <c r="D178" s="73" t="s">
        <v>38</v>
      </c>
      <c r="E178" s="74" t="s">
        <v>117</v>
      </c>
      <c r="F178" s="74" t="s">
        <v>118</v>
      </c>
      <c r="G178" s="73">
        <v>2012</v>
      </c>
      <c r="H178" s="75"/>
      <c r="I178" s="87">
        <v>80</v>
      </c>
      <c r="J178" s="88" t="s">
        <v>75</v>
      </c>
      <c r="K178" s="198" t="s">
        <v>58</v>
      </c>
      <c r="L178" s="199"/>
      <c r="M178" s="80" t="str">
        <f t="shared" si="68"/>
        <v/>
      </c>
      <c r="N178" s="79"/>
      <c r="O178" s="80" t="str">
        <f t="shared" si="69"/>
        <v/>
      </c>
      <c r="P178" s="79"/>
      <c r="Q178" s="80" t="str">
        <f t="shared" si="70"/>
        <v/>
      </c>
      <c r="R178" s="79"/>
      <c r="S178" s="80" t="str">
        <f t="shared" si="71"/>
        <v/>
      </c>
      <c r="T178" s="79"/>
      <c r="U178" s="80" t="str">
        <f t="shared" si="72"/>
        <v/>
      </c>
      <c r="V178" s="79"/>
      <c r="W178" s="80" t="str">
        <f t="shared" si="73"/>
        <v/>
      </c>
      <c r="X178" s="79"/>
      <c r="Y178" s="80" t="str">
        <f>IF((ISERROR((X178/$I178)*100)), "", IF(AND(NOT(ISERROR((X178/$I178)*100)),((X178/$I178)*100) &lt;&gt; 0), (X178/$I178)*100, ""))</f>
        <v/>
      </c>
      <c r="Z178" s="79"/>
      <c r="AA178" s="80" t="str">
        <f t="shared" si="80"/>
        <v/>
      </c>
      <c r="AB178" s="79"/>
      <c r="AC178" s="80" t="str">
        <f t="shared" si="75"/>
        <v/>
      </c>
      <c r="AD178" s="79"/>
      <c r="AE178" s="80" t="str">
        <f t="shared" si="76"/>
        <v/>
      </c>
      <c r="AF178" s="79"/>
      <c r="AG178" s="80" t="str">
        <f t="shared" si="77"/>
        <v/>
      </c>
      <c r="AH178" s="1"/>
      <c r="AI178" s="1"/>
      <c r="AJ178" s="1"/>
      <c r="AK178" s="1"/>
      <c r="AL178" s="1"/>
      <c r="AM178" s="1"/>
      <c r="AN178" s="1"/>
      <c r="AO178" s="1"/>
      <c r="AP178" s="1"/>
      <c r="AQ178" s="1"/>
      <c r="AR178" s="1"/>
      <c r="AS178" s="1"/>
      <c r="AT178" s="1"/>
      <c r="AU178" s="1"/>
      <c r="AV178" s="1"/>
      <c r="AW178" s="1"/>
      <c r="AX178" s="1"/>
      <c r="AY178" s="1"/>
      <c r="AZ178" s="1"/>
      <c r="BA178" s="1"/>
    </row>
    <row r="179" spans="1:53" ht="20" customHeight="1" x14ac:dyDescent="0.2">
      <c r="A179" s="178"/>
      <c r="B179" s="71"/>
      <c r="C179" s="72"/>
      <c r="D179" s="73" t="s">
        <v>38</v>
      </c>
      <c r="E179" s="74" t="s">
        <v>119</v>
      </c>
      <c r="F179" s="74" t="s">
        <v>120</v>
      </c>
      <c r="G179" s="73">
        <v>2013</v>
      </c>
      <c r="H179" s="75"/>
      <c r="I179" s="87">
        <v>12</v>
      </c>
      <c r="J179" s="88" t="s">
        <v>75</v>
      </c>
      <c r="K179" s="198" t="s">
        <v>121</v>
      </c>
      <c r="L179" s="199"/>
      <c r="M179" s="80" t="str">
        <f t="shared" si="68"/>
        <v/>
      </c>
      <c r="N179" s="79"/>
      <c r="O179" s="80" t="str">
        <f t="shared" si="69"/>
        <v/>
      </c>
      <c r="P179" s="79"/>
      <c r="Q179" s="80" t="str">
        <f t="shared" si="70"/>
        <v/>
      </c>
      <c r="R179" s="79"/>
      <c r="S179" s="80" t="str">
        <f t="shared" si="71"/>
        <v/>
      </c>
      <c r="T179" s="79"/>
      <c r="U179" s="80" t="str">
        <f t="shared" si="72"/>
        <v/>
      </c>
      <c r="V179" s="79"/>
      <c r="W179" s="80" t="str">
        <f t="shared" si="73"/>
        <v/>
      </c>
      <c r="X179" s="79"/>
      <c r="Y179" s="80" t="str">
        <f>IF((ISERROR((X179/$I179)*100)), "", IF(AND(NOT(ISERROR((X179/$I179)*100)),((X179/$I179)*100) &lt;&gt; 0), (X179/$I179)*100, ""))</f>
        <v/>
      </c>
      <c r="Z179" s="79"/>
      <c r="AA179" s="80" t="str">
        <f t="shared" si="80"/>
        <v/>
      </c>
      <c r="AB179" s="79"/>
      <c r="AC179" s="80" t="str">
        <f t="shared" si="75"/>
        <v/>
      </c>
      <c r="AD179" s="79"/>
      <c r="AE179" s="80" t="str">
        <f t="shared" si="76"/>
        <v/>
      </c>
      <c r="AF179" s="79"/>
      <c r="AG179" s="80" t="str">
        <f t="shared" si="77"/>
        <v/>
      </c>
      <c r="AH179" s="1" t="s">
        <v>122</v>
      </c>
      <c r="AI179" s="1"/>
      <c r="AJ179" s="1"/>
      <c r="AK179" s="1"/>
      <c r="AL179" s="1"/>
      <c r="AM179" s="1"/>
      <c r="AN179" s="1"/>
      <c r="AO179" s="1"/>
      <c r="AP179" s="1"/>
      <c r="AQ179" s="1"/>
      <c r="AR179" s="1"/>
      <c r="AS179" s="1"/>
      <c r="AT179" s="1"/>
      <c r="AU179" s="1"/>
      <c r="AV179" s="1"/>
      <c r="AW179" s="1"/>
      <c r="AX179" s="1"/>
      <c r="AY179" s="1"/>
      <c r="AZ179" s="1"/>
      <c r="BA179" s="1"/>
    </row>
    <row r="180" spans="1:53" ht="20" customHeight="1" x14ac:dyDescent="0.2">
      <c r="A180" s="178"/>
      <c r="B180" s="84"/>
      <c r="C180" s="100"/>
      <c r="D180" s="73" t="s">
        <v>38</v>
      </c>
      <c r="E180" s="74" t="s">
        <v>123</v>
      </c>
      <c r="F180" s="74" t="s">
        <v>124</v>
      </c>
      <c r="G180" s="73">
        <v>1998</v>
      </c>
      <c r="H180" s="75">
        <v>96</v>
      </c>
      <c r="I180" s="87">
        <v>61</v>
      </c>
      <c r="J180" s="88" t="s">
        <v>90</v>
      </c>
      <c r="K180" s="198" t="s">
        <v>125</v>
      </c>
      <c r="L180" s="199"/>
      <c r="M180" s="80" t="str">
        <f t="shared" si="68"/>
        <v/>
      </c>
      <c r="N180" s="79"/>
      <c r="O180" s="80" t="str">
        <f t="shared" si="69"/>
        <v/>
      </c>
      <c r="P180" s="79"/>
      <c r="Q180" s="80" t="str">
        <f t="shared" si="70"/>
        <v/>
      </c>
      <c r="R180" s="79"/>
      <c r="S180" s="80" t="str">
        <f t="shared" si="71"/>
        <v/>
      </c>
      <c r="T180" s="79"/>
      <c r="U180" s="80" t="str">
        <f t="shared" si="72"/>
        <v/>
      </c>
      <c r="V180" s="79"/>
      <c r="W180" s="80" t="str">
        <f t="shared" si="73"/>
        <v/>
      </c>
      <c r="X180" s="79"/>
      <c r="Y180" s="80" t="str">
        <f t="shared" si="81"/>
        <v/>
      </c>
      <c r="Z180" s="79"/>
      <c r="AA180" s="80" t="str">
        <f t="shared" si="80"/>
        <v/>
      </c>
      <c r="AB180" s="79"/>
      <c r="AC180" s="80" t="str">
        <f t="shared" si="75"/>
        <v/>
      </c>
      <c r="AD180" s="79"/>
      <c r="AE180" s="80" t="str">
        <f t="shared" si="76"/>
        <v/>
      </c>
      <c r="AF180" s="79"/>
      <c r="AG180" s="80" t="str">
        <f t="shared" si="77"/>
        <v/>
      </c>
      <c r="AH180" s="1" t="s">
        <v>126</v>
      </c>
      <c r="AI180" s="1"/>
      <c r="AJ180" s="1"/>
      <c r="AK180" s="1"/>
      <c r="AL180" s="1"/>
      <c r="AM180" s="1"/>
      <c r="AN180" s="1"/>
      <c r="AO180" s="1"/>
      <c r="AP180" s="1"/>
      <c r="AQ180" s="1"/>
      <c r="AR180" s="1"/>
      <c r="AS180" s="1"/>
      <c r="AT180" s="1"/>
      <c r="AU180" s="1"/>
      <c r="AV180" s="1"/>
      <c r="AW180" s="1"/>
      <c r="AX180" s="1"/>
      <c r="AY180" s="1"/>
      <c r="AZ180" s="1"/>
      <c r="BA180" s="1"/>
    </row>
    <row r="181" spans="1:53" ht="20" customHeight="1" x14ac:dyDescent="0.2">
      <c r="A181" s="178"/>
      <c r="B181" s="71"/>
      <c r="C181" s="72"/>
      <c r="D181" s="73" t="s">
        <v>38</v>
      </c>
      <c r="E181" s="74" t="s">
        <v>127</v>
      </c>
      <c r="F181" s="74" t="s">
        <v>128</v>
      </c>
      <c r="G181" s="73">
        <v>2000</v>
      </c>
      <c r="H181" s="75"/>
      <c r="I181" s="87">
        <v>9</v>
      </c>
      <c r="J181" s="88" t="s">
        <v>86</v>
      </c>
      <c r="K181" s="198" t="s">
        <v>63</v>
      </c>
      <c r="L181" s="199"/>
      <c r="M181" s="80" t="str">
        <f t="shared" si="68"/>
        <v/>
      </c>
      <c r="N181" s="79"/>
      <c r="O181" s="80" t="str">
        <f t="shared" si="69"/>
        <v/>
      </c>
      <c r="P181" s="79"/>
      <c r="Q181" s="80" t="str">
        <f t="shared" si="70"/>
        <v/>
      </c>
      <c r="R181" s="79"/>
      <c r="S181" s="80" t="str">
        <f t="shared" si="71"/>
        <v/>
      </c>
      <c r="T181" s="79"/>
      <c r="U181" s="80" t="str">
        <f t="shared" si="72"/>
        <v/>
      </c>
      <c r="V181" s="79"/>
      <c r="W181" s="80" t="str">
        <f t="shared" si="73"/>
        <v/>
      </c>
      <c r="X181" s="79"/>
      <c r="Y181" s="80" t="str">
        <f t="shared" si="81"/>
        <v/>
      </c>
      <c r="Z181" s="79"/>
      <c r="AA181" s="80" t="str">
        <f t="shared" si="80"/>
        <v/>
      </c>
      <c r="AB181" s="79"/>
      <c r="AC181" s="80" t="str">
        <f t="shared" si="75"/>
        <v/>
      </c>
      <c r="AD181" s="79"/>
      <c r="AE181" s="80" t="str">
        <f t="shared" si="76"/>
        <v/>
      </c>
      <c r="AF181" s="79"/>
      <c r="AG181" s="80" t="str">
        <f t="shared" si="77"/>
        <v/>
      </c>
      <c r="AH181" s="1" t="s">
        <v>129</v>
      </c>
      <c r="AI181" s="1"/>
      <c r="AJ181" s="1"/>
      <c r="AK181" s="1"/>
      <c r="AL181" s="1"/>
      <c r="AM181" s="1"/>
      <c r="AN181" s="1"/>
      <c r="AO181" s="1"/>
      <c r="AP181" s="1"/>
      <c r="AQ181" s="1"/>
      <c r="AR181" s="1"/>
      <c r="AS181" s="1"/>
      <c r="AT181" s="1"/>
      <c r="AU181" s="1"/>
      <c r="AV181" s="1"/>
      <c r="AW181" s="1"/>
      <c r="AX181" s="1"/>
      <c r="AY181" s="1"/>
      <c r="AZ181" s="1"/>
      <c r="BA181" s="1"/>
    </row>
    <row r="182" spans="1:53" ht="20" customHeight="1" x14ac:dyDescent="0.2">
      <c r="A182" s="178"/>
      <c r="B182" s="71"/>
      <c r="C182" s="85"/>
      <c r="D182" s="73" t="s">
        <v>38</v>
      </c>
      <c r="E182" s="74" t="s">
        <v>134</v>
      </c>
      <c r="F182" s="74" t="s">
        <v>135</v>
      </c>
      <c r="G182" s="73">
        <v>2003</v>
      </c>
      <c r="H182" s="75"/>
      <c r="I182" s="87">
        <v>10</v>
      </c>
      <c r="J182" s="88" t="s">
        <v>72</v>
      </c>
      <c r="K182" s="198" t="s">
        <v>76</v>
      </c>
      <c r="L182" s="199"/>
      <c r="M182" s="80" t="str">
        <f t="shared" si="68"/>
        <v/>
      </c>
      <c r="N182" s="79"/>
      <c r="O182" s="80" t="str">
        <f t="shared" si="69"/>
        <v/>
      </c>
      <c r="P182" s="79"/>
      <c r="Q182" s="80" t="str">
        <f t="shared" si="70"/>
        <v/>
      </c>
      <c r="R182" s="79"/>
      <c r="S182" s="80" t="str">
        <f t="shared" si="71"/>
        <v/>
      </c>
      <c r="T182" s="79"/>
      <c r="U182" s="80" t="str">
        <f t="shared" si="72"/>
        <v/>
      </c>
      <c r="V182" s="79"/>
      <c r="W182" s="80" t="str">
        <f t="shared" si="73"/>
        <v/>
      </c>
      <c r="X182" s="79"/>
      <c r="Y182" s="80" t="str">
        <f t="shared" si="81"/>
        <v/>
      </c>
      <c r="Z182" s="79"/>
      <c r="AA182" s="80" t="str">
        <f t="shared" si="80"/>
        <v/>
      </c>
      <c r="AB182" s="79"/>
      <c r="AC182" s="80" t="str">
        <f t="shared" si="75"/>
        <v/>
      </c>
      <c r="AD182" s="79"/>
      <c r="AE182" s="80" t="str">
        <f t="shared" si="76"/>
        <v/>
      </c>
      <c r="AF182" s="79"/>
      <c r="AG182" s="80" t="str">
        <f t="shared" si="77"/>
        <v/>
      </c>
      <c r="AH182" s="1" t="s">
        <v>136</v>
      </c>
      <c r="AI182" s="1"/>
      <c r="AJ182" s="1"/>
      <c r="AK182" s="1"/>
      <c r="AL182" s="1"/>
      <c r="AM182" s="1"/>
      <c r="AN182" s="1"/>
      <c r="AO182" s="1"/>
      <c r="AP182" s="1"/>
      <c r="AQ182" s="1"/>
      <c r="AR182" s="1"/>
      <c r="AS182" s="1"/>
      <c r="AT182" s="1"/>
      <c r="AU182" s="1"/>
      <c r="AV182" s="1"/>
      <c r="AW182" s="1"/>
      <c r="AX182" s="1"/>
      <c r="AY182" s="1"/>
      <c r="AZ182" s="1"/>
      <c r="BA182" s="1"/>
    </row>
    <row r="183" spans="1:53" ht="20" customHeight="1" x14ac:dyDescent="0.2">
      <c r="A183" s="184"/>
      <c r="B183" s="84"/>
      <c r="C183" s="73"/>
      <c r="D183" s="73" t="s">
        <v>38</v>
      </c>
      <c r="E183" s="74" t="s">
        <v>137</v>
      </c>
      <c r="F183" s="74" t="s">
        <v>138</v>
      </c>
      <c r="G183" s="73">
        <v>2011</v>
      </c>
      <c r="H183" s="75"/>
      <c r="I183" s="181">
        <v>80</v>
      </c>
      <c r="J183" s="182" t="s">
        <v>139</v>
      </c>
      <c r="K183" s="183" t="s">
        <v>140</v>
      </c>
      <c r="L183" s="199"/>
      <c r="M183" s="80"/>
      <c r="N183" s="79"/>
      <c r="O183" s="80"/>
      <c r="P183" s="79"/>
      <c r="Q183" s="80"/>
      <c r="R183" s="79"/>
      <c r="S183" s="80"/>
      <c r="T183" s="79"/>
      <c r="U183" s="80"/>
      <c r="V183" s="79"/>
      <c r="W183" s="80"/>
      <c r="X183" s="79"/>
      <c r="Y183" s="80"/>
      <c r="Z183" s="79"/>
      <c r="AA183" s="80"/>
      <c r="AB183" s="79"/>
      <c r="AC183" s="80"/>
      <c r="AD183" s="79"/>
      <c r="AE183" s="80"/>
      <c r="AF183" s="79"/>
      <c r="AG183" s="80"/>
      <c r="AH183" s="1"/>
      <c r="AI183" s="1"/>
      <c r="AJ183" s="1"/>
      <c r="AK183" s="1"/>
      <c r="AL183" s="1"/>
      <c r="AM183" s="1"/>
      <c r="AN183" s="1"/>
      <c r="AO183" s="1"/>
      <c r="AP183" s="1"/>
      <c r="AQ183" s="1"/>
      <c r="AR183" s="1"/>
      <c r="AS183" s="1"/>
      <c r="AT183" s="1"/>
      <c r="AU183" s="1"/>
      <c r="AV183" s="1"/>
      <c r="AW183" s="1"/>
      <c r="AX183" s="1"/>
      <c r="AY183" s="1"/>
      <c r="AZ183" s="1"/>
      <c r="BA183" s="1"/>
    </row>
    <row r="184" spans="1:53" ht="20" customHeight="1" x14ac:dyDescent="0.2">
      <c r="A184" s="184"/>
      <c r="B184" s="84"/>
      <c r="C184" s="73"/>
      <c r="D184" s="73" t="s">
        <v>38</v>
      </c>
      <c r="E184" s="74" t="s">
        <v>141</v>
      </c>
      <c r="F184" s="74" t="s">
        <v>142</v>
      </c>
      <c r="G184" s="73">
        <v>2012</v>
      </c>
      <c r="H184" s="75"/>
      <c r="I184" s="185"/>
      <c r="J184" s="186" t="s">
        <v>75</v>
      </c>
      <c r="K184" s="187" t="s">
        <v>143</v>
      </c>
      <c r="L184" s="199"/>
      <c r="M184" s="80"/>
      <c r="N184" s="79"/>
      <c r="O184" s="80"/>
      <c r="P184" s="79"/>
      <c r="Q184" s="80"/>
      <c r="R184" s="79"/>
      <c r="S184" s="80"/>
      <c r="T184" s="79"/>
      <c r="U184" s="80"/>
      <c r="V184" s="79"/>
      <c r="W184" s="80"/>
      <c r="X184" s="79"/>
      <c r="Y184" s="80"/>
      <c r="Z184" s="79"/>
      <c r="AA184" s="80"/>
      <c r="AB184" s="79"/>
      <c r="AC184" s="80"/>
      <c r="AD184" s="79"/>
      <c r="AE184" s="80"/>
      <c r="AF184" s="79"/>
      <c r="AG184" s="80"/>
      <c r="AH184" s="1"/>
      <c r="AI184" s="1"/>
      <c r="AJ184" s="1"/>
      <c r="AK184" s="1"/>
      <c r="AL184" s="1"/>
      <c r="AM184" s="1"/>
      <c r="AN184" s="1"/>
      <c r="AO184" s="1"/>
      <c r="AP184" s="1"/>
      <c r="AQ184" s="1"/>
      <c r="AR184" s="1"/>
      <c r="AS184" s="1"/>
      <c r="AT184" s="1"/>
      <c r="AU184" s="1"/>
      <c r="AV184" s="1"/>
      <c r="AW184" s="1"/>
      <c r="AX184" s="1"/>
      <c r="AY184" s="1"/>
      <c r="AZ184" s="1"/>
      <c r="BA184" s="1"/>
    </row>
    <row r="185" spans="1:53" ht="20" customHeight="1" x14ac:dyDescent="0.2">
      <c r="A185" s="178"/>
      <c r="B185" s="71"/>
      <c r="C185" s="72"/>
      <c r="D185" s="73" t="s">
        <v>38</v>
      </c>
      <c r="E185" s="74" t="s">
        <v>144</v>
      </c>
      <c r="F185" s="74" t="s">
        <v>145</v>
      </c>
      <c r="G185" s="73">
        <v>2013</v>
      </c>
      <c r="H185" s="75"/>
      <c r="I185" s="87">
        <v>38</v>
      </c>
      <c r="J185" s="88" t="s">
        <v>146</v>
      </c>
      <c r="K185" s="198" t="s">
        <v>63</v>
      </c>
      <c r="L185" s="199">
        <v>37</v>
      </c>
      <c r="M185" s="80">
        <f t="shared" si="68"/>
        <v>97.368421052631575</v>
      </c>
      <c r="N185" s="79"/>
      <c r="O185" s="80" t="str">
        <f t="shared" si="69"/>
        <v/>
      </c>
      <c r="P185" s="79"/>
      <c r="Q185" s="80" t="str">
        <f t="shared" si="70"/>
        <v/>
      </c>
      <c r="R185" s="79"/>
      <c r="S185" s="80" t="str">
        <f t="shared" si="71"/>
        <v/>
      </c>
      <c r="T185" s="79"/>
      <c r="U185" s="80" t="str">
        <f t="shared" si="72"/>
        <v/>
      </c>
      <c r="V185" s="79"/>
      <c r="W185" s="80" t="str">
        <f t="shared" si="73"/>
        <v/>
      </c>
      <c r="X185" s="79"/>
      <c r="Y185" s="80" t="str">
        <f>IF((ISERROR((X185/$I185)*100)), "", IF(AND(NOT(ISERROR((X185/$I185)*100)),((X185/$I185)*100) &lt;&gt; 0), (X185/$I185)*100, ""))</f>
        <v/>
      </c>
      <c r="Z185" s="79"/>
      <c r="AA185" s="80" t="str">
        <f t="shared" si="80"/>
        <v/>
      </c>
      <c r="AB185" s="79"/>
      <c r="AC185" s="80" t="str">
        <f t="shared" si="75"/>
        <v/>
      </c>
      <c r="AD185" s="79"/>
      <c r="AE185" s="80" t="str">
        <f t="shared" si="76"/>
        <v/>
      </c>
      <c r="AF185" s="79"/>
      <c r="AG185" s="80" t="str">
        <f t="shared" si="77"/>
        <v/>
      </c>
      <c r="AH185" s="1" t="s">
        <v>147</v>
      </c>
      <c r="AI185" s="1"/>
      <c r="AJ185" s="1"/>
      <c r="AK185" s="1"/>
      <c r="AL185" s="1"/>
      <c r="AM185" s="1"/>
      <c r="AN185" s="1"/>
      <c r="AO185" s="1"/>
      <c r="AP185" s="1"/>
      <c r="AQ185" s="1"/>
      <c r="AR185" s="1"/>
      <c r="AS185" s="1"/>
      <c r="AT185" s="1"/>
      <c r="AU185" s="1"/>
      <c r="AV185" s="1"/>
      <c r="AW185" s="1"/>
      <c r="AX185" s="1"/>
      <c r="AY185" s="1"/>
      <c r="AZ185" s="1"/>
      <c r="BA185" s="1"/>
    </row>
    <row r="186" spans="1:53" ht="20" customHeight="1" x14ac:dyDescent="0.2">
      <c r="A186" s="184"/>
      <c r="B186" s="84"/>
      <c r="C186" s="73"/>
      <c r="D186" s="73" t="s">
        <v>38</v>
      </c>
      <c r="E186" s="74" t="s">
        <v>148</v>
      </c>
      <c r="F186" s="74" t="s">
        <v>149</v>
      </c>
      <c r="G186" s="73">
        <v>2000</v>
      </c>
      <c r="H186" s="75"/>
      <c r="I186" s="87">
        <v>12</v>
      </c>
      <c r="J186" s="88" t="s">
        <v>150</v>
      </c>
      <c r="K186" s="89"/>
      <c r="L186" s="199"/>
      <c r="M186" s="80"/>
      <c r="N186" s="79"/>
      <c r="O186" s="80"/>
      <c r="P186" s="79"/>
      <c r="Q186" s="80"/>
      <c r="R186" s="79"/>
      <c r="S186" s="80"/>
      <c r="T186" s="79"/>
      <c r="U186" s="80"/>
      <c r="V186" s="79"/>
      <c r="W186" s="80"/>
      <c r="X186" s="79"/>
      <c r="Y186" s="80"/>
      <c r="Z186" s="79"/>
      <c r="AA186" s="80"/>
      <c r="AB186" s="79"/>
      <c r="AC186" s="80"/>
      <c r="AD186" s="79"/>
      <c r="AE186" s="80"/>
      <c r="AF186" s="79"/>
      <c r="AG186" s="80"/>
      <c r="AH186" s="1"/>
      <c r="AI186" s="1"/>
      <c r="AJ186" s="1"/>
      <c r="AK186" s="1"/>
      <c r="AL186" s="1"/>
      <c r="AM186" s="1"/>
      <c r="AN186" s="1"/>
      <c r="AO186" s="1"/>
      <c r="AP186" s="1"/>
      <c r="AQ186" s="1"/>
      <c r="AR186" s="1"/>
      <c r="AS186" s="1"/>
      <c r="AT186" s="1"/>
      <c r="AU186" s="1"/>
      <c r="AV186" s="1"/>
      <c r="AW186" s="1"/>
      <c r="AX186" s="1"/>
      <c r="AY186" s="1"/>
      <c r="AZ186" s="1"/>
      <c r="BA186" s="1"/>
    </row>
    <row r="187" spans="1:53" ht="20" customHeight="1" x14ac:dyDescent="0.2">
      <c r="A187" s="178"/>
      <c r="B187" s="71"/>
      <c r="C187" s="85"/>
      <c r="D187" s="73" t="s">
        <v>38</v>
      </c>
      <c r="E187" s="74" t="s">
        <v>151</v>
      </c>
      <c r="F187" s="74" t="s">
        <v>152</v>
      </c>
      <c r="G187" s="73">
        <v>2001</v>
      </c>
      <c r="H187" s="75">
        <v>118</v>
      </c>
      <c r="I187" s="87">
        <v>20</v>
      </c>
      <c r="J187" s="88" t="s">
        <v>90</v>
      </c>
      <c r="K187" s="198" t="s">
        <v>125</v>
      </c>
      <c r="L187" s="199"/>
      <c r="M187" s="80" t="str">
        <f t="shared" si="68"/>
        <v/>
      </c>
      <c r="N187" s="79"/>
      <c r="O187" s="80" t="str">
        <f t="shared" si="69"/>
        <v/>
      </c>
      <c r="P187" s="79"/>
      <c r="Q187" s="80" t="str">
        <f t="shared" si="70"/>
        <v/>
      </c>
      <c r="R187" s="79"/>
      <c r="S187" s="80" t="str">
        <f t="shared" si="71"/>
        <v/>
      </c>
      <c r="T187" s="79"/>
      <c r="U187" s="80" t="str">
        <f t="shared" si="72"/>
        <v/>
      </c>
      <c r="V187" s="79"/>
      <c r="W187" s="80" t="str">
        <f t="shared" si="73"/>
        <v/>
      </c>
      <c r="X187" s="79"/>
      <c r="Y187" s="80" t="str">
        <f>IF((ISERROR((X187/$I187)*100)), "", IF(AND(NOT(ISERROR((X187/$I187)*100)),((X187/$I187)*100) &lt;&gt; 0), (X187/$I187)*100, ""))</f>
        <v/>
      </c>
      <c r="Z187" s="79"/>
      <c r="AA187" s="80" t="str">
        <f t="shared" si="80"/>
        <v/>
      </c>
      <c r="AB187" s="79"/>
      <c r="AC187" s="80" t="str">
        <f t="shared" si="75"/>
        <v/>
      </c>
      <c r="AD187" s="79"/>
      <c r="AE187" s="80" t="str">
        <f t="shared" si="76"/>
        <v/>
      </c>
      <c r="AF187" s="79"/>
      <c r="AG187" s="80" t="str">
        <f t="shared" si="77"/>
        <v/>
      </c>
      <c r="AH187" s="1" t="s">
        <v>154</v>
      </c>
      <c r="AI187" s="1"/>
      <c r="AJ187" s="1"/>
      <c r="AK187" s="1"/>
      <c r="AL187" s="1"/>
      <c r="AM187" s="1"/>
      <c r="AN187" s="1"/>
      <c r="AO187" s="1"/>
      <c r="AP187" s="1"/>
      <c r="AQ187" s="1"/>
      <c r="AR187" s="1"/>
      <c r="AS187" s="1"/>
      <c r="AT187" s="1"/>
      <c r="AU187" s="1"/>
      <c r="AV187" s="1"/>
      <c r="AW187" s="1"/>
      <c r="AX187" s="1"/>
      <c r="AY187" s="1"/>
      <c r="AZ187" s="1"/>
      <c r="BA187" s="1"/>
    </row>
    <row r="188" spans="1:53" ht="20" customHeight="1" x14ac:dyDescent="0.2">
      <c r="A188" s="184"/>
      <c r="B188" s="84"/>
      <c r="C188" s="72"/>
      <c r="D188" s="73" t="s">
        <v>38</v>
      </c>
      <c r="E188" s="74" t="s">
        <v>155</v>
      </c>
      <c r="F188" s="74" t="s">
        <v>156</v>
      </c>
      <c r="G188" s="73">
        <v>1993</v>
      </c>
      <c r="H188" s="75"/>
      <c r="I188" s="181"/>
      <c r="J188" s="182" t="s">
        <v>157</v>
      </c>
      <c r="K188" s="183" t="s">
        <v>158</v>
      </c>
      <c r="L188" s="199"/>
      <c r="M188" s="80"/>
      <c r="N188" s="79"/>
      <c r="O188" s="80"/>
      <c r="P188" s="79"/>
      <c r="Q188" s="80"/>
      <c r="R188" s="79"/>
      <c r="S188" s="80"/>
      <c r="T188" s="79"/>
      <c r="U188" s="80"/>
      <c r="V188" s="79"/>
      <c r="W188" s="80"/>
      <c r="X188" s="79"/>
      <c r="Y188" s="80"/>
      <c r="Z188" s="79"/>
      <c r="AA188" s="80"/>
      <c r="AB188" s="79"/>
      <c r="AC188" s="80"/>
      <c r="AD188" s="79"/>
      <c r="AE188" s="80"/>
      <c r="AF188" s="79"/>
      <c r="AG188" s="80"/>
      <c r="AH188" s="1"/>
      <c r="AI188" s="1"/>
      <c r="AJ188" s="1"/>
      <c r="AK188" s="1"/>
      <c r="AL188" s="1"/>
      <c r="AM188" s="1"/>
      <c r="AN188" s="1"/>
      <c r="AO188" s="1"/>
      <c r="AP188" s="1"/>
      <c r="AQ188" s="1"/>
      <c r="AR188" s="1"/>
      <c r="AS188" s="1"/>
      <c r="AT188" s="1"/>
      <c r="AU188" s="1"/>
      <c r="AV188" s="1"/>
      <c r="AW188" s="1"/>
      <c r="AX188" s="1"/>
      <c r="AY188" s="1"/>
      <c r="AZ188" s="1"/>
      <c r="BA188" s="1"/>
    </row>
    <row r="189" spans="1:53" ht="20" customHeight="1" x14ac:dyDescent="0.2">
      <c r="A189" s="178"/>
      <c r="B189" s="71"/>
      <c r="C189" s="72"/>
      <c r="D189" s="73" t="s">
        <v>38</v>
      </c>
      <c r="E189" s="74" t="s">
        <v>159</v>
      </c>
      <c r="F189" s="74" t="s">
        <v>160</v>
      </c>
      <c r="G189" s="73">
        <v>1994</v>
      </c>
      <c r="H189" s="75"/>
      <c r="I189" s="87">
        <v>20</v>
      </c>
      <c r="J189" s="88" t="s">
        <v>161</v>
      </c>
      <c r="K189" s="198"/>
      <c r="L189" s="199"/>
      <c r="M189" s="80" t="str">
        <f t="shared" si="68"/>
        <v/>
      </c>
      <c r="N189" s="79"/>
      <c r="O189" s="80" t="str">
        <f t="shared" si="69"/>
        <v/>
      </c>
      <c r="P189" s="79"/>
      <c r="Q189" s="80" t="str">
        <f t="shared" si="70"/>
        <v/>
      </c>
      <c r="R189" s="79"/>
      <c r="S189" s="80" t="str">
        <f t="shared" si="71"/>
        <v/>
      </c>
      <c r="T189" s="79"/>
      <c r="U189" s="80" t="str">
        <f t="shared" si="72"/>
        <v/>
      </c>
      <c r="V189" s="79"/>
      <c r="W189" s="80" t="str">
        <f t="shared" si="73"/>
        <v/>
      </c>
      <c r="X189" s="79"/>
      <c r="Y189" s="80" t="str">
        <f>IF((ISERROR((X189/$I189)*100)), "", IF(AND(NOT(ISERROR((X189/$I189)*100)),((X189/$I189)*100) &lt;&gt; 0), (X189/$I189)*100, ""))</f>
        <v/>
      </c>
      <c r="Z189" s="79"/>
      <c r="AA189" s="80" t="str">
        <f t="shared" si="80"/>
        <v/>
      </c>
      <c r="AB189" s="79"/>
      <c r="AC189" s="80" t="str">
        <f t="shared" si="75"/>
        <v/>
      </c>
      <c r="AD189" s="79"/>
      <c r="AE189" s="80" t="str">
        <f t="shared" si="76"/>
        <v/>
      </c>
      <c r="AF189" s="79"/>
      <c r="AG189" s="80" t="str">
        <f t="shared" si="77"/>
        <v/>
      </c>
      <c r="AH189" s="1" t="s">
        <v>162</v>
      </c>
      <c r="AI189" s="1"/>
      <c r="AJ189" s="1"/>
      <c r="AK189" s="1"/>
      <c r="AL189" s="1"/>
      <c r="AM189" s="1"/>
      <c r="AN189" s="1"/>
      <c r="AO189" s="1"/>
      <c r="AP189" s="1"/>
      <c r="AQ189" s="1"/>
      <c r="AR189" s="1"/>
      <c r="AS189" s="1"/>
      <c r="AT189" s="1"/>
      <c r="AU189" s="1"/>
      <c r="AV189" s="1"/>
      <c r="AW189" s="1"/>
      <c r="AX189" s="1"/>
      <c r="AY189" s="1"/>
      <c r="AZ189" s="1"/>
      <c r="BA189" s="1"/>
    </row>
    <row r="190" spans="1:53" ht="20" customHeight="1" x14ac:dyDescent="0.2">
      <c r="A190" s="184"/>
      <c r="B190" s="84"/>
      <c r="C190" s="72"/>
      <c r="D190" s="73" t="s">
        <v>38</v>
      </c>
      <c r="E190" s="74" t="s">
        <v>163</v>
      </c>
      <c r="F190" s="74" t="s">
        <v>164</v>
      </c>
      <c r="G190" s="73">
        <v>2013</v>
      </c>
      <c r="H190" s="75"/>
      <c r="I190" s="181">
        <v>30</v>
      </c>
      <c r="J190" s="182" t="s">
        <v>75</v>
      </c>
      <c r="K190" s="183" t="s">
        <v>165</v>
      </c>
      <c r="L190" s="199"/>
      <c r="M190" s="80"/>
      <c r="N190" s="79"/>
      <c r="O190" s="80"/>
      <c r="P190" s="79"/>
      <c r="Q190" s="80"/>
      <c r="R190" s="79"/>
      <c r="S190" s="80"/>
      <c r="T190" s="79"/>
      <c r="U190" s="80"/>
      <c r="V190" s="79"/>
      <c r="W190" s="80"/>
      <c r="X190" s="79"/>
      <c r="Y190" s="80"/>
      <c r="Z190" s="79"/>
      <c r="AA190" s="80"/>
      <c r="AB190" s="79"/>
      <c r="AC190" s="80"/>
      <c r="AD190" s="79"/>
      <c r="AE190" s="80"/>
      <c r="AF190" s="79"/>
      <c r="AG190" s="80"/>
      <c r="AH190" s="1"/>
      <c r="AI190" s="1"/>
      <c r="AJ190" s="1"/>
      <c r="AK190" s="1"/>
      <c r="AL190" s="1"/>
      <c r="AM190" s="1"/>
      <c r="AN190" s="1"/>
      <c r="AO190" s="1"/>
      <c r="AP190" s="1"/>
      <c r="AQ190" s="1"/>
      <c r="AR190" s="1"/>
      <c r="AS190" s="1"/>
      <c r="AT190" s="1"/>
      <c r="AU190" s="1"/>
      <c r="AV190" s="1"/>
      <c r="AW190" s="1"/>
      <c r="AX190" s="1"/>
      <c r="AY190" s="1"/>
      <c r="AZ190" s="1"/>
      <c r="BA190" s="1"/>
    </row>
    <row r="191" spans="1:53" ht="20" customHeight="1" x14ac:dyDescent="0.2">
      <c r="A191" s="178"/>
      <c r="B191" s="71"/>
      <c r="C191" s="85"/>
      <c r="D191" s="73" t="s">
        <v>38</v>
      </c>
      <c r="E191" s="74" t="s">
        <v>166</v>
      </c>
      <c r="F191" s="74" t="s">
        <v>167</v>
      </c>
      <c r="G191" s="73">
        <v>2008</v>
      </c>
      <c r="H191" s="75"/>
      <c r="I191" s="87">
        <v>16</v>
      </c>
      <c r="J191" s="88" t="s">
        <v>90</v>
      </c>
      <c r="K191" s="198" t="s">
        <v>168</v>
      </c>
      <c r="L191" s="199"/>
      <c r="M191" s="80" t="str">
        <f t="shared" si="68"/>
        <v/>
      </c>
      <c r="N191" s="79"/>
      <c r="O191" s="80" t="str">
        <f t="shared" si="69"/>
        <v/>
      </c>
      <c r="P191" s="79"/>
      <c r="Q191" s="80" t="str">
        <f t="shared" si="70"/>
        <v/>
      </c>
      <c r="R191" s="79"/>
      <c r="S191" s="80" t="str">
        <f t="shared" si="71"/>
        <v/>
      </c>
      <c r="T191" s="79"/>
      <c r="U191" s="80" t="str">
        <f t="shared" si="72"/>
        <v/>
      </c>
      <c r="V191" s="79"/>
      <c r="W191" s="80" t="str">
        <f t="shared" si="73"/>
        <v/>
      </c>
      <c r="X191" s="79"/>
      <c r="Y191" s="80" t="str">
        <f>IF((ISERROR((X191/$I191)*100)), "", IF(AND(NOT(ISERROR((X191/$I191)*100)),((X191/$I191)*100) &lt;&gt; 0), (X191/$I191)*100, ""))</f>
        <v/>
      </c>
      <c r="Z191" s="79"/>
      <c r="AA191" s="80" t="str">
        <f t="shared" ref="AA191:AA210" si="82">IF((ISERROR((Z191/$I191)*100)), "", IF(AND(NOT(ISERROR((Z191/$I191)*100)),((Z191/$I191)*100) &lt;&gt; 0), (Z191/$I191)*100, ""))</f>
        <v/>
      </c>
      <c r="AB191" s="79"/>
      <c r="AC191" s="80" t="str">
        <f t="shared" si="75"/>
        <v/>
      </c>
      <c r="AD191" s="79"/>
      <c r="AE191" s="80" t="str">
        <f t="shared" si="76"/>
        <v/>
      </c>
      <c r="AF191" s="79"/>
      <c r="AG191" s="80" t="str">
        <f t="shared" si="77"/>
        <v/>
      </c>
      <c r="AH191" s="1" t="s">
        <v>169</v>
      </c>
      <c r="AI191" s="1"/>
      <c r="AJ191" s="1"/>
      <c r="AK191" s="1"/>
      <c r="AL191" s="1"/>
      <c r="AM191" s="1"/>
      <c r="AN191" s="1"/>
      <c r="AO191" s="1"/>
      <c r="AP191" s="1"/>
      <c r="AQ191" s="1"/>
      <c r="AR191" s="1"/>
      <c r="AS191" s="1"/>
      <c r="AT191" s="1"/>
      <c r="AU191" s="1"/>
      <c r="AV191" s="1"/>
      <c r="AW191" s="1"/>
      <c r="AX191" s="1"/>
      <c r="AY191" s="1"/>
      <c r="AZ191" s="1"/>
      <c r="BA191" s="1"/>
    </row>
    <row r="192" spans="1:53" ht="20" customHeight="1" x14ac:dyDescent="0.2">
      <c r="A192" s="178"/>
      <c r="B192" s="71"/>
      <c r="C192" s="72"/>
      <c r="D192" s="73" t="s">
        <v>38</v>
      </c>
      <c r="E192" s="74" t="s">
        <v>170</v>
      </c>
      <c r="F192" s="74" t="s">
        <v>171</v>
      </c>
      <c r="G192" s="73">
        <v>1996</v>
      </c>
      <c r="H192" s="75">
        <v>82</v>
      </c>
      <c r="I192" s="87">
        <v>15</v>
      </c>
      <c r="J192" s="88" t="s">
        <v>90</v>
      </c>
      <c r="K192" s="198" t="s">
        <v>172</v>
      </c>
      <c r="L192" s="199"/>
      <c r="M192" s="80" t="str">
        <f t="shared" si="68"/>
        <v/>
      </c>
      <c r="N192" s="79">
        <v>3</v>
      </c>
      <c r="O192" s="80">
        <f t="shared" si="69"/>
        <v>20</v>
      </c>
      <c r="P192" s="79">
        <v>1</v>
      </c>
      <c r="Q192" s="80">
        <f t="shared" si="70"/>
        <v>6.666666666666667</v>
      </c>
      <c r="R192" s="79"/>
      <c r="S192" s="80" t="str">
        <f t="shared" si="71"/>
        <v/>
      </c>
      <c r="T192" s="79"/>
      <c r="U192" s="80" t="str">
        <f t="shared" si="72"/>
        <v/>
      </c>
      <c r="V192" s="79"/>
      <c r="W192" s="80" t="str">
        <f t="shared" si="73"/>
        <v/>
      </c>
      <c r="X192" s="79"/>
      <c r="Y192" s="80" t="str">
        <f>IF((ISERROR((X192/$I192)*100)), "", IF(AND(NOT(ISERROR((X192/$I192)*100)),((X192/$I192)*100) &lt;&gt; 0), (X192/$I192)*100, ""))</f>
        <v/>
      </c>
      <c r="Z192" s="79"/>
      <c r="AA192" s="80" t="str">
        <f t="shared" si="82"/>
        <v/>
      </c>
      <c r="AB192" s="79"/>
      <c r="AC192" s="80" t="str">
        <f t="shared" si="75"/>
        <v/>
      </c>
      <c r="AD192" s="79"/>
      <c r="AE192" s="80" t="str">
        <f t="shared" si="76"/>
        <v/>
      </c>
      <c r="AF192" s="79"/>
      <c r="AG192" s="80" t="str">
        <f t="shared" si="77"/>
        <v/>
      </c>
      <c r="AH192" s="1" t="s">
        <v>173</v>
      </c>
      <c r="AI192" s="1"/>
      <c r="AJ192" s="1"/>
      <c r="AK192" s="1"/>
      <c r="AL192" s="1"/>
      <c r="AM192" s="1"/>
      <c r="AN192" s="1"/>
      <c r="AO192" s="1"/>
      <c r="AP192" s="1"/>
      <c r="AQ192" s="1"/>
      <c r="AR192" s="1"/>
      <c r="AS192" s="1"/>
      <c r="AT192" s="1"/>
      <c r="AU192" s="1"/>
      <c r="AV192" s="1"/>
      <c r="AW192" s="1"/>
      <c r="AX192" s="1"/>
      <c r="AY192" s="1"/>
      <c r="AZ192" s="1"/>
      <c r="BA192" s="1"/>
    </row>
    <row r="193" spans="1:53" ht="20" customHeight="1" x14ac:dyDescent="0.2">
      <c r="A193" s="178"/>
      <c r="B193" s="71"/>
      <c r="C193" s="85"/>
      <c r="D193" s="73" t="s">
        <v>38</v>
      </c>
      <c r="E193" s="74" t="s">
        <v>174</v>
      </c>
      <c r="F193" s="74" t="s">
        <v>175</v>
      </c>
      <c r="G193" s="73">
        <v>2016</v>
      </c>
      <c r="H193" s="75"/>
      <c r="I193" s="87">
        <v>49</v>
      </c>
      <c r="J193" s="88" t="s">
        <v>176</v>
      </c>
      <c r="K193" s="198" t="s">
        <v>143</v>
      </c>
      <c r="L193" s="199"/>
      <c r="M193" s="80" t="str">
        <f t="shared" si="68"/>
        <v/>
      </c>
      <c r="N193" s="79"/>
      <c r="O193" s="80" t="str">
        <f t="shared" si="69"/>
        <v/>
      </c>
      <c r="P193" s="79"/>
      <c r="Q193" s="80" t="str">
        <f t="shared" si="70"/>
        <v/>
      </c>
      <c r="R193" s="79"/>
      <c r="S193" s="80" t="str">
        <f t="shared" si="71"/>
        <v/>
      </c>
      <c r="T193" s="79"/>
      <c r="U193" s="80" t="str">
        <f t="shared" si="72"/>
        <v/>
      </c>
      <c r="V193" s="79"/>
      <c r="W193" s="80" t="str">
        <f t="shared" si="73"/>
        <v/>
      </c>
      <c r="X193" s="79"/>
      <c r="Y193" s="80" t="str">
        <f t="shared" ref="Y193:Y201" si="83">IF((ISERROR((X193/$I193)*100)), "", IF(AND(NOT(ISERROR((X193/$I193)*100)),((X193/$I193)*100) &lt;&gt; 0), (X193/$I193)*100, ""))</f>
        <v/>
      </c>
      <c r="Z193" s="79"/>
      <c r="AA193" s="80" t="str">
        <f t="shared" si="82"/>
        <v/>
      </c>
      <c r="AB193" s="79"/>
      <c r="AC193" s="80" t="str">
        <f t="shared" si="75"/>
        <v/>
      </c>
      <c r="AD193" s="79"/>
      <c r="AE193" s="80" t="str">
        <f t="shared" si="76"/>
        <v/>
      </c>
      <c r="AF193" s="79"/>
      <c r="AG193" s="80" t="str">
        <f t="shared" si="77"/>
        <v/>
      </c>
      <c r="AH193" s="1" t="s">
        <v>177</v>
      </c>
      <c r="AI193" s="1"/>
      <c r="AJ193" s="1"/>
      <c r="AK193" s="1"/>
      <c r="AL193" s="1"/>
      <c r="AM193" s="1"/>
      <c r="AN193" s="1"/>
      <c r="AO193" s="1"/>
      <c r="AP193" s="1"/>
      <c r="AQ193" s="1"/>
      <c r="AR193" s="1"/>
      <c r="AS193" s="1"/>
      <c r="AT193" s="1"/>
      <c r="AU193" s="1"/>
      <c r="AV193" s="1"/>
      <c r="AW193" s="1"/>
      <c r="AX193" s="1"/>
      <c r="AY193" s="1"/>
      <c r="AZ193" s="1"/>
      <c r="BA193" s="1"/>
    </row>
    <row r="194" spans="1:53" ht="20" customHeight="1" x14ac:dyDescent="0.2">
      <c r="A194" s="178"/>
      <c r="B194" s="84"/>
      <c r="C194" s="85"/>
      <c r="D194" s="73" t="s">
        <v>38</v>
      </c>
      <c r="E194" s="74" t="s">
        <v>182</v>
      </c>
      <c r="F194" s="74" t="s">
        <v>183</v>
      </c>
      <c r="G194" s="73">
        <v>2014</v>
      </c>
      <c r="H194" s="75">
        <v>41</v>
      </c>
      <c r="I194" s="87">
        <v>20</v>
      </c>
      <c r="J194" s="88" t="s">
        <v>184</v>
      </c>
      <c r="K194" s="198"/>
      <c r="L194" s="199"/>
      <c r="M194" s="80" t="str">
        <f t="shared" si="68"/>
        <v/>
      </c>
      <c r="N194" s="79"/>
      <c r="O194" s="80" t="str">
        <f t="shared" si="69"/>
        <v/>
      </c>
      <c r="P194" s="79"/>
      <c r="Q194" s="80" t="str">
        <f t="shared" si="70"/>
        <v/>
      </c>
      <c r="R194" s="79"/>
      <c r="S194" s="80" t="str">
        <f t="shared" si="71"/>
        <v/>
      </c>
      <c r="T194" s="79"/>
      <c r="U194" s="80" t="str">
        <f t="shared" si="72"/>
        <v/>
      </c>
      <c r="V194" s="79"/>
      <c r="W194" s="80" t="str">
        <f t="shared" si="73"/>
        <v/>
      </c>
      <c r="X194" s="79"/>
      <c r="Y194" s="80" t="str">
        <f t="shared" si="83"/>
        <v/>
      </c>
      <c r="Z194" s="79"/>
      <c r="AA194" s="80" t="str">
        <f t="shared" si="82"/>
        <v/>
      </c>
      <c r="AB194" s="79"/>
      <c r="AC194" s="80" t="str">
        <f t="shared" si="75"/>
        <v/>
      </c>
      <c r="AD194" s="79"/>
      <c r="AE194" s="80" t="str">
        <f t="shared" si="76"/>
        <v/>
      </c>
      <c r="AF194" s="79"/>
      <c r="AG194" s="80" t="str">
        <f t="shared" si="77"/>
        <v/>
      </c>
      <c r="AH194" s="1" t="s">
        <v>185</v>
      </c>
      <c r="AI194" s="1"/>
      <c r="AJ194" s="1"/>
      <c r="AK194" s="1"/>
      <c r="AL194" s="1"/>
      <c r="AM194" s="1"/>
      <c r="AN194" s="1"/>
      <c r="AO194" s="1"/>
      <c r="AP194" s="1"/>
      <c r="AQ194" s="1"/>
      <c r="AR194" s="1"/>
      <c r="AS194" s="1"/>
      <c r="AT194" s="1"/>
      <c r="AU194" s="1"/>
      <c r="AV194" s="1"/>
      <c r="AW194" s="1"/>
      <c r="AX194" s="1"/>
      <c r="AY194" s="1"/>
      <c r="AZ194" s="1"/>
      <c r="BA194" s="1"/>
    </row>
    <row r="195" spans="1:53" ht="20" customHeight="1" x14ac:dyDescent="0.2">
      <c r="A195" s="184"/>
      <c r="B195" s="84"/>
      <c r="C195" s="72"/>
      <c r="D195" s="73" t="s">
        <v>38</v>
      </c>
      <c r="E195" s="74" t="s">
        <v>186</v>
      </c>
      <c r="F195" s="74" t="s">
        <v>187</v>
      </c>
      <c r="G195" s="73">
        <v>1995</v>
      </c>
      <c r="H195" s="75"/>
      <c r="I195" s="181">
        <v>12</v>
      </c>
      <c r="J195" s="182" t="s">
        <v>62</v>
      </c>
      <c r="K195" s="183" t="s">
        <v>188</v>
      </c>
      <c r="L195" s="199"/>
      <c r="M195" s="80"/>
      <c r="N195" s="79"/>
      <c r="O195" s="80"/>
      <c r="P195" s="79"/>
      <c r="Q195" s="80"/>
      <c r="R195" s="79"/>
      <c r="S195" s="80"/>
      <c r="T195" s="79"/>
      <c r="U195" s="80"/>
      <c r="V195" s="79"/>
      <c r="W195" s="80"/>
      <c r="X195" s="79"/>
      <c r="Y195" s="80"/>
      <c r="Z195" s="79"/>
      <c r="AA195" s="80"/>
      <c r="AB195" s="79"/>
      <c r="AC195" s="80"/>
      <c r="AD195" s="79"/>
      <c r="AE195" s="80"/>
      <c r="AF195" s="79"/>
      <c r="AG195" s="80"/>
      <c r="AH195" s="1" t="s">
        <v>528</v>
      </c>
      <c r="AI195" s="1"/>
      <c r="AJ195" s="1"/>
      <c r="AK195" s="1"/>
      <c r="AL195" s="1"/>
      <c r="AM195" s="1"/>
      <c r="AN195" s="1"/>
      <c r="AO195" s="1"/>
      <c r="AP195" s="1"/>
      <c r="AQ195" s="1"/>
      <c r="AR195" s="1"/>
      <c r="AS195" s="1"/>
      <c r="AT195" s="1"/>
      <c r="AU195" s="1"/>
      <c r="AV195" s="1"/>
      <c r="AW195" s="1"/>
      <c r="AX195" s="1"/>
      <c r="AY195" s="1"/>
      <c r="AZ195" s="1"/>
      <c r="BA195" s="1"/>
    </row>
    <row r="196" spans="1:53" ht="20" customHeight="1" x14ac:dyDescent="0.2">
      <c r="A196" s="184"/>
      <c r="B196" s="71"/>
      <c r="C196" s="72"/>
      <c r="D196" s="73" t="s">
        <v>38</v>
      </c>
      <c r="E196" s="74" t="s">
        <v>190</v>
      </c>
      <c r="F196" s="74" t="s">
        <v>187</v>
      </c>
      <c r="G196" s="73">
        <v>1999</v>
      </c>
      <c r="H196" s="75"/>
      <c r="I196" s="185">
        <v>34</v>
      </c>
      <c r="J196" s="186" t="s">
        <v>62</v>
      </c>
      <c r="K196" s="187" t="s">
        <v>191</v>
      </c>
      <c r="L196" s="199"/>
      <c r="M196" s="80"/>
      <c r="N196" s="79">
        <v>2</v>
      </c>
      <c r="O196" s="80">
        <f t="shared" si="69"/>
        <v>5.8823529411764701</v>
      </c>
      <c r="P196" s="79"/>
      <c r="Q196" s="80"/>
      <c r="R196" s="79"/>
      <c r="S196" s="80"/>
      <c r="T196" s="79"/>
      <c r="U196" s="80"/>
      <c r="V196" s="79"/>
      <c r="W196" s="80"/>
      <c r="X196" s="79"/>
      <c r="Y196" s="80"/>
      <c r="Z196" s="79"/>
      <c r="AA196" s="80"/>
      <c r="AB196" s="79"/>
      <c r="AC196" s="80"/>
      <c r="AD196" s="79"/>
      <c r="AE196" s="80"/>
      <c r="AF196" s="79"/>
      <c r="AG196" s="80"/>
      <c r="AH196" s="1"/>
      <c r="AI196" s="1"/>
      <c r="AJ196" s="1"/>
      <c r="AK196" s="1"/>
      <c r="AL196" s="1"/>
      <c r="AM196" s="1"/>
      <c r="AN196" s="1"/>
      <c r="AO196" s="1"/>
      <c r="AP196" s="1"/>
      <c r="AQ196" s="1"/>
      <c r="AR196" s="1"/>
      <c r="AS196" s="1"/>
      <c r="AT196" s="1"/>
      <c r="AU196" s="1"/>
      <c r="AV196" s="1"/>
      <c r="AW196" s="1"/>
      <c r="AX196" s="1"/>
      <c r="AY196" s="1"/>
      <c r="AZ196" s="1"/>
      <c r="BA196" s="1"/>
    </row>
    <row r="197" spans="1:53" ht="20" customHeight="1" x14ac:dyDescent="0.2">
      <c r="A197" s="184"/>
      <c r="B197" s="71"/>
      <c r="C197" s="72"/>
      <c r="D197" s="73" t="s">
        <v>38</v>
      </c>
      <c r="E197" s="74" t="s">
        <v>192</v>
      </c>
      <c r="F197" s="74" t="s">
        <v>187</v>
      </c>
      <c r="G197" s="73">
        <v>2011</v>
      </c>
      <c r="H197" s="75"/>
      <c r="I197" s="185">
        <v>36</v>
      </c>
      <c r="J197" s="186" t="s">
        <v>62</v>
      </c>
      <c r="K197" s="187" t="s">
        <v>193</v>
      </c>
      <c r="L197" s="199"/>
      <c r="M197" s="80"/>
      <c r="N197" s="79"/>
      <c r="O197" s="80"/>
      <c r="P197" s="79"/>
      <c r="Q197" s="80"/>
      <c r="R197" s="79"/>
      <c r="S197" s="80"/>
      <c r="T197" s="79"/>
      <c r="U197" s="80"/>
      <c r="V197" s="79"/>
      <c r="W197" s="80"/>
      <c r="X197" s="79"/>
      <c r="Y197" s="80"/>
      <c r="Z197" s="79"/>
      <c r="AA197" s="80"/>
      <c r="AB197" s="79"/>
      <c r="AC197" s="80"/>
      <c r="AD197" s="79"/>
      <c r="AE197" s="80"/>
      <c r="AF197" s="79"/>
      <c r="AG197" s="80"/>
      <c r="AH197" s="1" t="s">
        <v>194</v>
      </c>
      <c r="AI197" s="1"/>
      <c r="AJ197" s="1"/>
      <c r="AK197" s="1"/>
      <c r="AL197" s="1"/>
      <c r="AM197" s="1"/>
      <c r="AN197" s="1"/>
      <c r="AO197" s="1"/>
      <c r="AP197" s="1"/>
      <c r="AQ197" s="1"/>
      <c r="AR197" s="1"/>
      <c r="AS197" s="1"/>
      <c r="AT197" s="1"/>
      <c r="AU197" s="1"/>
      <c r="AV197" s="1"/>
      <c r="AW197" s="1"/>
      <c r="AX197" s="1"/>
      <c r="AY197" s="1"/>
      <c r="AZ197" s="1"/>
      <c r="BA197" s="1"/>
    </row>
    <row r="198" spans="1:53" ht="20" customHeight="1" x14ac:dyDescent="0.2">
      <c r="A198" s="178"/>
      <c r="B198" s="84"/>
      <c r="C198" s="100"/>
      <c r="D198" s="73" t="s">
        <v>38</v>
      </c>
      <c r="E198" s="74" t="s">
        <v>195</v>
      </c>
      <c r="F198" s="74" t="s">
        <v>196</v>
      </c>
      <c r="G198" s="73">
        <v>2006</v>
      </c>
      <c r="H198" s="75">
        <v>132</v>
      </c>
      <c r="I198" s="87">
        <v>7</v>
      </c>
      <c r="J198" s="88" t="s">
        <v>90</v>
      </c>
      <c r="K198" s="89" t="s">
        <v>63</v>
      </c>
      <c r="L198" s="199"/>
      <c r="M198" s="80" t="str">
        <f t="shared" si="68"/>
        <v/>
      </c>
      <c r="N198" s="79"/>
      <c r="O198" s="80" t="str">
        <f t="shared" si="69"/>
        <v/>
      </c>
      <c r="P198" s="79"/>
      <c r="Q198" s="80" t="str">
        <f t="shared" si="70"/>
        <v/>
      </c>
      <c r="R198" s="79"/>
      <c r="S198" s="80" t="str">
        <f t="shared" si="71"/>
        <v/>
      </c>
      <c r="T198" s="79"/>
      <c r="U198" s="80" t="str">
        <f t="shared" si="72"/>
        <v/>
      </c>
      <c r="V198" s="79"/>
      <c r="W198" s="80" t="str">
        <f t="shared" si="73"/>
        <v/>
      </c>
      <c r="X198" s="79"/>
      <c r="Y198" s="80" t="str">
        <f>IF((ISERROR((X198/$I198)*100)), "", IF(AND(NOT(ISERROR((X198/$I198)*100)),((X198/$I198)*100) &lt;&gt; 0), (X198/$I198)*100, ""))</f>
        <v/>
      </c>
      <c r="Z198" s="79"/>
      <c r="AA198" s="80" t="str">
        <f t="shared" si="82"/>
        <v/>
      </c>
      <c r="AB198" s="79"/>
      <c r="AC198" s="80" t="str">
        <f t="shared" si="75"/>
        <v/>
      </c>
      <c r="AD198" s="79"/>
      <c r="AE198" s="80" t="str">
        <f t="shared" si="76"/>
        <v/>
      </c>
      <c r="AF198" s="79"/>
      <c r="AG198" s="80" t="str">
        <f t="shared" si="77"/>
        <v/>
      </c>
      <c r="AH198" s="1" t="s">
        <v>540</v>
      </c>
      <c r="AI198" s="1"/>
      <c r="AJ198" s="1"/>
      <c r="AK198" s="1"/>
      <c r="AL198" s="1"/>
      <c r="AM198" s="1"/>
      <c r="AN198" s="1"/>
      <c r="AO198" s="1"/>
      <c r="AP198" s="1"/>
      <c r="AQ198" s="1"/>
      <c r="AR198" s="1"/>
      <c r="AS198" s="1"/>
      <c r="AT198" s="1"/>
      <c r="AU198" s="1"/>
      <c r="AV198" s="1"/>
      <c r="AW198" s="1"/>
      <c r="AX198" s="1"/>
      <c r="AY198" s="1"/>
      <c r="AZ198" s="1"/>
      <c r="BA198" s="1"/>
    </row>
    <row r="199" spans="1:53" ht="20" customHeight="1" x14ac:dyDescent="0.2">
      <c r="A199" s="178"/>
      <c r="B199" s="71"/>
      <c r="C199" s="85"/>
      <c r="D199" s="73" t="s">
        <v>38</v>
      </c>
      <c r="E199" s="74" t="s">
        <v>198</v>
      </c>
      <c r="F199" s="74" t="s">
        <v>199</v>
      </c>
      <c r="G199" s="73">
        <v>2009</v>
      </c>
      <c r="H199" s="75">
        <v>49</v>
      </c>
      <c r="I199" s="87">
        <v>22</v>
      </c>
      <c r="J199" s="88" t="s">
        <v>90</v>
      </c>
      <c r="K199" s="198" t="s">
        <v>200</v>
      </c>
      <c r="L199" s="199"/>
      <c r="M199" s="80" t="str">
        <f t="shared" si="68"/>
        <v/>
      </c>
      <c r="N199" s="79"/>
      <c r="O199" s="80" t="str">
        <f t="shared" si="69"/>
        <v/>
      </c>
      <c r="P199" s="79"/>
      <c r="Q199" s="80" t="str">
        <f t="shared" si="70"/>
        <v/>
      </c>
      <c r="R199" s="79"/>
      <c r="S199" s="80" t="str">
        <f t="shared" si="71"/>
        <v/>
      </c>
      <c r="T199" s="79"/>
      <c r="U199" s="80" t="str">
        <f t="shared" si="72"/>
        <v/>
      </c>
      <c r="V199" s="79"/>
      <c r="W199" s="80" t="str">
        <f t="shared" si="73"/>
        <v/>
      </c>
      <c r="X199" s="79"/>
      <c r="Y199" s="80" t="str">
        <f>IF((ISERROR((X199/$I199)*100)), "", IF(AND(NOT(ISERROR((X199/$I199)*100)),((X199/$I199)*100) &lt;&gt; 0), (X199/$I199)*100, ""))</f>
        <v/>
      </c>
      <c r="Z199" s="79"/>
      <c r="AA199" s="80" t="str">
        <f t="shared" si="82"/>
        <v/>
      </c>
      <c r="AB199" s="79"/>
      <c r="AC199" s="80" t="str">
        <f t="shared" si="75"/>
        <v/>
      </c>
      <c r="AD199" s="79"/>
      <c r="AE199" s="80" t="str">
        <f t="shared" si="76"/>
        <v/>
      </c>
      <c r="AF199" s="79"/>
      <c r="AG199" s="80" t="str">
        <f t="shared" si="77"/>
        <v/>
      </c>
      <c r="AH199" s="1" t="s">
        <v>201</v>
      </c>
      <c r="AI199" s="1"/>
      <c r="AJ199" s="1"/>
      <c r="AK199" s="1"/>
      <c r="AL199" s="1"/>
      <c r="AM199" s="1"/>
      <c r="AN199" s="1"/>
      <c r="AO199" s="1"/>
      <c r="AP199" s="1"/>
      <c r="AQ199" s="1"/>
      <c r="AR199" s="1"/>
      <c r="AS199" s="1"/>
      <c r="AT199" s="1"/>
      <c r="AU199" s="1"/>
      <c r="AV199" s="1"/>
      <c r="AW199" s="1"/>
      <c r="AX199" s="1"/>
      <c r="AY199" s="1"/>
      <c r="AZ199" s="1"/>
      <c r="BA199" s="1"/>
    </row>
    <row r="200" spans="1:53" ht="20" customHeight="1" x14ac:dyDescent="0.2">
      <c r="A200" s="178"/>
      <c r="B200" s="84"/>
      <c r="C200" s="85"/>
      <c r="D200" s="73" t="s">
        <v>38</v>
      </c>
      <c r="E200" s="74" t="s">
        <v>202</v>
      </c>
      <c r="F200" s="74" t="s">
        <v>203</v>
      </c>
      <c r="G200" s="73">
        <v>2006</v>
      </c>
      <c r="H200" s="75">
        <v>144</v>
      </c>
      <c r="I200" s="87">
        <v>25</v>
      </c>
      <c r="J200" s="88"/>
      <c r="K200" s="198" t="s">
        <v>76</v>
      </c>
      <c r="L200" s="199"/>
      <c r="M200" s="80" t="str">
        <f t="shared" si="68"/>
        <v/>
      </c>
      <c r="N200" s="79"/>
      <c r="O200" s="80" t="str">
        <f t="shared" si="69"/>
        <v/>
      </c>
      <c r="P200" s="79"/>
      <c r="Q200" s="80" t="str">
        <f t="shared" si="70"/>
        <v/>
      </c>
      <c r="R200" s="79"/>
      <c r="S200" s="80" t="str">
        <f t="shared" si="71"/>
        <v/>
      </c>
      <c r="T200" s="79"/>
      <c r="U200" s="80" t="str">
        <f t="shared" si="72"/>
        <v/>
      </c>
      <c r="V200" s="79"/>
      <c r="W200" s="80" t="str">
        <f t="shared" si="73"/>
        <v/>
      </c>
      <c r="X200" s="79"/>
      <c r="Y200" s="80" t="str">
        <f t="shared" si="83"/>
        <v/>
      </c>
      <c r="Z200" s="79"/>
      <c r="AA200" s="80" t="str">
        <f t="shared" si="82"/>
        <v/>
      </c>
      <c r="AB200" s="79"/>
      <c r="AC200" s="80" t="str">
        <f t="shared" si="75"/>
        <v/>
      </c>
      <c r="AD200" s="79"/>
      <c r="AE200" s="80" t="str">
        <f t="shared" si="76"/>
        <v/>
      </c>
      <c r="AF200" s="79"/>
      <c r="AG200" s="80" t="str">
        <f t="shared" si="77"/>
        <v/>
      </c>
      <c r="AH200" s="1" t="s">
        <v>204</v>
      </c>
      <c r="AI200" s="1"/>
      <c r="AJ200" s="1"/>
      <c r="AK200" s="1"/>
      <c r="AL200" s="1"/>
      <c r="AM200" s="1"/>
      <c r="AN200" s="1"/>
      <c r="AO200" s="1"/>
      <c r="AP200" s="1"/>
      <c r="AQ200" s="1"/>
      <c r="AR200" s="1"/>
      <c r="AS200" s="1"/>
      <c r="AT200" s="1"/>
      <c r="AU200" s="1"/>
      <c r="AV200" s="1"/>
      <c r="AW200" s="1"/>
      <c r="AX200" s="1"/>
      <c r="AY200" s="1"/>
      <c r="AZ200" s="1"/>
      <c r="BA200" s="1"/>
    </row>
    <row r="201" spans="1:53" ht="20" customHeight="1" x14ac:dyDescent="0.2">
      <c r="A201" s="178"/>
      <c r="B201" s="84"/>
      <c r="C201" s="73"/>
      <c r="D201" s="73"/>
      <c r="E201" s="74" t="s">
        <v>205</v>
      </c>
      <c r="F201" s="74" t="s">
        <v>206</v>
      </c>
      <c r="G201" s="73">
        <v>2004</v>
      </c>
      <c r="H201" s="75"/>
      <c r="I201" s="87"/>
      <c r="J201" s="88"/>
      <c r="K201" s="198"/>
      <c r="L201" s="199"/>
      <c r="M201" s="80" t="str">
        <f t="shared" si="68"/>
        <v/>
      </c>
      <c r="N201" s="79"/>
      <c r="O201" s="80" t="str">
        <f t="shared" si="69"/>
        <v/>
      </c>
      <c r="P201" s="79"/>
      <c r="Q201" s="80" t="str">
        <f t="shared" si="70"/>
        <v/>
      </c>
      <c r="R201" s="79"/>
      <c r="S201" s="80" t="str">
        <f t="shared" si="71"/>
        <v/>
      </c>
      <c r="T201" s="79"/>
      <c r="U201" s="80" t="str">
        <f t="shared" si="72"/>
        <v/>
      </c>
      <c r="V201" s="79"/>
      <c r="W201" s="80" t="str">
        <f t="shared" si="73"/>
        <v/>
      </c>
      <c r="X201" s="79"/>
      <c r="Y201" s="80" t="str">
        <f t="shared" si="83"/>
        <v/>
      </c>
      <c r="Z201" s="79"/>
      <c r="AA201" s="80" t="str">
        <f t="shared" si="82"/>
        <v/>
      </c>
      <c r="AB201" s="79"/>
      <c r="AC201" s="80" t="str">
        <f t="shared" si="75"/>
        <v/>
      </c>
      <c r="AD201" s="79"/>
      <c r="AE201" s="80" t="str">
        <f t="shared" si="76"/>
        <v/>
      </c>
      <c r="AF201" s="79"/>
      <c r="AG201" s="80" t="str">
        <f t="shared" si="77"/>
        <v/>
      </c>
      <c r="AH201" s="1"/>
      <c r="AI201" s="1"/>
      <c r="AJ201" s="1"/>
      <c r="AK201" s="1"/>
      <c r="AL201" s="1"/>
      <c r="AM201" s="1"/>
      <c r="AN201" s="1"/>
      <c r="AO201" s="1"/>
      <c r="AP201" s="1"/>
      <c r="AQ201" s="1"/>
      <c r="AR201" s="1"/>
      <c r="AS201" s="1"/>
      <c r="AT201" s="1"/>
      <c r="AU201" s="1"/>
      <c r="AV201" s="1"/>
      <c r="AW201" s="1"/>
      <c r="AX201" s="1"/>
      <c r="AY201" s="1"/>
      <c r="AZ201" s="1"/>
      <c r="BA201" s="1"/>
    </row>
    <row r="202" spans="1:53" ht="20" customHeight="1" x14ac:dyDescent="0.2">
      <c r="A202" s="184"/>
      <c r="B202" s="71"/>
      <c r="C202" s="85"/>
      <c r="D202" s="73" t="s">
        <v>38</v>
      </c>
      <c r="E202" s="74" t="s">
        <v>207</v>
      </c>
      <c r="F202" s="74" t="s">
        <v>208</v>
      </c>
      <c r="G202" s="73">
        <v>2012</v>
      </c>
      <c r="H202" s="75"/>
      <c r="I202" s="181">
        <v>18</v>
      </c>
      <c r="J202" s="182" t="s">
        <v>209</v>
      </c>
      <c r="K202" s="183"/>
      <c r="L202" s="199"/>
      <c r="M202" s="80"/>
      <c r="N202" s="79"/>
      <c r="O202" s="80"/>
      <c r="P202" s="79"/>
      <c r="Q202" s="80"/>
      <c r="R202" s="79"/>
      <c r="S202" s="80"/>
      <c r="T202" s="79"/>
      <c r="U202" s="80"/>
      <c r="V202" s="79"/>
      <c r="W202" s="80"/>
      <c r="X202" s="79"/>
      <c r="Y202" s="80"/>
      <c r="Z202" s="79"/>
      <c r="AA202" s="80"/>
      <c r="AB202" s="79"/>
      <c r="AC202" s="80"/>
      <c r="AD202" s="79"/>
      <c r="AE202" s="80"/>
      <c r="AF202" s="79"/>
      <c r="AG202" s="80"/>
      <c r="AH202" s="1"/>
      <c r="AI202" s="1"/>
      <c r="AJ202" s="1"/>
      <c r="AK202" s="1"/>
      <c r="AL202" s="1"/>
      <c r="AM202" s="1"/>
      <c r="AN202" s="1"/>
      <c r="AO202" s="1"/>
      <c r="AP202" s="1"/>
      <c r="AQ202" s="1"/>
      <c r="AR202" s="1"/>
      <c r="AS202" s="1"/>
      <c r="AT202" s="1"/>
      <c r="AU202" s="1"/>
      <c r="AV202" s="1"/>
      <c r="AW202" s="1"/>
      <c r="AX202" s="1"/>
      <c r="AY202" s="1"/>
      <c r="AZ202" s="1"/>
      <c r="BA202" s="1"/>
    </row>
    <row r="203" spans="1:53" ht="20" customHeight="1" x14ac:dyDescent="0.2">
      <c r="A203" s="178"/>
      <c r="B203" s="71"/>
      <c r="C203" s="72"/>
      <c r="D203" s="73" t="s">
        <v>38</v>
      </c>
      <c r="E203" s="74" t="s">
        <v>210</v>
      </c>
      <c r="F203" s="74" t="s">
        <v>211</v>
      </c>
      <c r="G203" s="73">
        <v>2014</v>
      </c>
      <c r="H203" s="75"/>
      <c r="I203" s="87">
        <v>39</v>
      </c>
      <c r="J203" s="88" t="s">
        <v>212</v>
      </c>
      <c r="K203" s="198" t="s">
        <v>168</v>
      </c>
      <c r="L203" s="199"/>
      <c r="M203" s="80" t="str">
        <f t="shared" si="68"/>
        <v/>
      </c>
      <c r="N203" s="79"/>
      <c r="O203" s="80" t="str">
        <f t="shared" si="69"/>
        <v/>
      </c>
      <c r="P203" s="79"/>
      <c r="Q203" s="80" t="str">
        <f t="shared" si="70"/>
        <v/>
      </c>
      <c r="R203" s="79"/>
      <c r="S203" s="80" t="str">
        <f t="shared" si="71"/>
        <v/>
      </c>
      <c r="T203" s="79"/>
      <c r="U203" s="80" t="str">
        <f t="shared" si="72"/>
        <v/>
      </c>
      <c r="V203" s="79">
        <v>8</v>
      </c>
      <c r="W203" s="80">
        <f t="shared" si="73"/>
        <v>20.512820512820511</v>
      </c>
      <c r="X203" s="79"/>
      <c r="Y203" s="80" t="str">
        <f t="shared" ref="Y203:Y209" si="84">IF((ISERROR((X203/$I203)*100)), "", IF(AND(NOT(ISERROR((X203/$I203)*100)),((X203/$I203)*100) &lt;&gt; 0), (X203/$I203)*100, ""))</f>
        <v/>
      </c>
      <c r="Z203" s="79">
        <v>3</v>
      </c>
      <c r="AA203" s="80">
        <f t="shared" si="82"/>
        <v>7.6923076923076925</v>
      </c>
      <c r="AB203" s="79"/>
      <c r="AC203" s="80" t="str">
        <f t="shared" si="75"/>
        <v/>
      </c>
      <c r="AD203" s="79"/>
      <c r="AE203" s="80" t="str">
        <f t="shared" si="76"/>
        <v/>
      </c>
      <c r="AF203" s="79"/>
      <c r="AG203" s="80" t="str">
        <f t="shared" si="77"/>
        <v/>
      </c>
      <c r="AH203" s="1" t="s">
        <v>213</v>
      </c>
      <c r="AI203" s="1"/>
      <c r="AJ203" s="1"/>
      <c r="AK203" s="1"/>
      <c r="AL203" s="1"/>
      <c r="AM203" s="1"/>
      <c r="AN203" s="1"/>
      <c r="AO203" s="1"/>
      <c r="AP203" s="1"/>
      <c r="AQ203" s="1"/>
      <c r="AR203" s="1"/>
      <c r="AS203" s="1"/>
      <c r="AT203" s="1"/>
      <c r="AU203" s="1"/>
      <c r="AV203" s="1"/>
      <c r="AW203" s="1"/>
      <c r="AX203" s="1"/>
      <c r="AY203" s="1"/>
      <c r="AZ203" s="1"/>
      <c r="BA203" s="1"/>
    </row>
    <row r="204" spans="1:53" ht="20" customHeight="1" x14ac:dyDescent="0.2">
      <c r="A204" s="178"/>
      <c r="B204" s="71"/>
      <c r="C204" s="73"/>
      <c r="D204" s="73" t="s">
        <v>38</v>
      </c>
      <c r="E204" s="74" t="s">
        <v>214</v>
      </c>
      <c r="F204" s="74" t="s">
        <v>215</v>
      </c>
      <c r="G204" s="73">
        <v>2015</v>
      </c>
      <c r="H204" s="75"/>
      <c r="I204" s="87">
        <v>8</v>
      </c>
      <c r="J204" s="88" t="s">
        <v>75</v>
      </c>
      <c r="K204" s="198" t="s">
        <v>216</v>
      </c>
      <c r="L204" s="199"/>
      <c r="M204" s="80" t="str">
        <f t="shared" si="68"/>
        <v/>
      </c>
      <c r="N204" s="79"/>
      <c r="O204" s="80" t="str">
        <f t="shared" si="69"/>
        <v/>
      </c>
      <c r="P204" s="79"/>
      <c r="Q204" s="80" t="str">
        <f t="shared" si="70"/>
        <v/>
      </c>
      <c r="R204" s="79"/>
      <c r="S204" s="80" t="str">
        <f t="shared" si="71"/>
        <v/>
      </c>
      <c r="T204" s="79"/>
      <c r="U204" s="80" t="str">
        <f t="shared" si="72"/>
        <v/>
      </c>
      <c r="V204" s="79"/>
      <c r="W204" s="80" t="str">
        <f t="shared" si="73"/>
        <v/>
      </c>
      <c r="X204" s="79"/>
      <c r="Y204" s="80" t="str">
        <f t="shared" si="84"/>
        <v/>
      </c>
      <c r="Z204" s="79"/>
      <c r="AA204" s="80" t="str">
        <f t="shared" si="82"/>
        <v/>
      </c>
      <c r="AB204" s="79"/>
      <c r="AC204" s="80" t="str">
        <f t="shared" si="75"/>
        <v/>
      </c>
      <c r="AD204" s="79"/>
      <c r="AE204" s="80" t="str">
        <f t="shared" si="76"/>
        <v/>
      </c>
      <c r="AF204" s="79"/>
      <c r="AG204" s="80" t="str">
        <f t="shared" si="77"/>
        <v/>
      </c>
      <c r="AH204" s="1" t="s">
        <v>217</v>
      </c>
      <c r="AI204" s="1"/>
      <c r="AJ204" s="1"/>
      <c r="AK204" s="1"/>
      <c r="AL204" s="1"/>
      <c r="AM204" s="1"/>
      <c r="AN204" s="1"/>
      <c r="AO204" s="1"/>
      <c r="AP204" s="1"/>
      <c r="AQ204" s="1"/>
      <c r="AR204" s="1"/>
      <c r="AS204" s="1"/>
      <c r="AT204" s="1"/>
      <c r="AU204" s="1"/>
      <c r="AV204" s="1"/>
      <c r="AW204" s="1"/>
      <c r="AX204" s="1"/>
      <c r="AY204" s="1"/>
      <c r="AZ204" s="1"/>
      <c r="BA204" s="1"/>
    </row>
    <row r="205" spans="1:53" ht="20" customHeight="1" x14ac:dyDescent="0.2">
      <c r="A205" s="178"/>
      <c r="B205" s="84"/>
      <c r="C205" s="72"/>
      <c r="D205" s="73" t="s">
        <v>38</v>
      </c>
      <c r="E205" s="74" t="s">
        <v>218</v>
      </c>
      <c r="F205" s="74" t="s">
        <v>219</v>
      </c>
      <c r="G205" s="73">
        <v>2001</v>
      </c>
      <c r="H205" s="75"/>
      <c r="I205" s="87">
        <v>9</v>
      </c>
      <c r="J205" s="88"/>
      <c r="K205" s="198" t="s">
        <v>220</v>
      </c>
      <c r="L205" s="199"/>
      <c r="M205" s="80" t="str">
        <f t="shared" si="68"/>
        <v/>
      </c>
      <c r="N205" s="79"/>
      <c r="O205" s="80" t="str">
        <f t="shared" si="69"/>
        <v/>
      </c>
      <c r="P205" s="79"/>
      <c r="Q205" s="80" t="str">
        <f t="shared" si="70"/>
        <v/>
      </c>
      <c r="R205" s="79"/>
      <c r="S205" s="80" t="str">
        <f t="shared" si="71"/>
        <v/>
      </c>
      <c r="T205" s="79"/>
      <c r="U205" s="80" t="str">
        <f t="shared" si="72"/>
        <v/>
      </c>
      <c r="V205" s="79"/>
      <c r="W205" s="80" t="str">
        <f t="shared" si="73"/>
        <v/>
      </c>
      <c r="X205" s="79"/>
      <c r="Y205" s="80" t="str">
        <f t="shared" si="84"/>
        <v/>
      </c>
      <c r="Z205" s="79"/>
      <c r="AA205" s="80" t="str">
        <f t="shared" si="82"/>
        <v/>
      </c>
      <c r="AB205" s="79"/>
      <c r="AC205" s="80" t="str">
        <f t="shared" si="75"/>
        <v/>
      </c>
      <c r="AD205" s="79"/>
      <c r="AE205" s="80" t="str">
        <f t="shared" si="76"/>
        <v/>
      </c>
      <c r="AF205" s="79"/>
      <c r="AG205" s="80" t="str">
        <f t="shared" si="77"/>
        <v/>
      </c>
      <c r="AH205" s="1" t="s">
        <v>221</v>
      </c>
      <c r="AI205" s="1"/>
      <c r="AJ205" s="1"/>
      <c r="AK205" s="1"/>
      <c r="AL205" s="1"/>
      <c r="AM205" s="1"/>
      <c r="AN205" s="1"/>
      <c r="AO205" s="1"/>
      <c r="AP205" s="1"/>
      <c r="AQ205" s="1"/>
      <c r="AR205" s="1"/>
      <c r="AS205" s="1"/>
      <c r="AT205" s="1"/>
      <c r="AU205" s="1"/>
      <c r="AV205" s="1"/>
      <c r="AW205" s="1"/>
      <c r="AX205" s="1"/>
      <c r="AY205" s="1"/>
      <c r="AZ205" s="1"/>
      <c r="BA205" s="1"/>
    </row>
    <row r="206" spans="1:53" ht="20" customHeight="1" x14ac:dyDescent="0.2">
      <c r="A206" s="178"/>
      <c r="B206" s="71"/>
      <c r="C206" s="72"/>
      <c r="D206" s="73" t="s">
        <v>38</v>
      </c>
      <c r="E206" s="74" t="s">
        <v>222</v>
      </c>
      <c r="F206" s="74" t="s">
        <v>223</v>
      </c>
      <c r="G206" s="73">
        <v>2012</v>
      </c>
      <c r="H206" s="75">
        <v>83</v>
      </c>
      <c r="I206" s="87">
        <v>70</v>
      </c>
      <c r="J206" s="88" t="s">
        <v>57</v>
      </c>
      <c r="K206" s="198" t="s">
        <v>58</v>
      </c>
      <c r="L206" s="199">
        <v>1</v>
      </c>
      <c r="M206" s="80">
        <f t="shared" si="68"/>
        <v>1.4285714285714286</v>
      </c>
      <c r="N206" s="79">
        <v>10</v>
      </c>
      <c r="O206" s="80">
        <f t="shared" si="69"/>
        <v>14.285714285714285</v>
      </c>
      <c r="P206" s="79"/>
      <c r="Q206" s="80" t="str">
        <f t="shared" si="70"/>
        <v/>
      </c>
      <c r="R206" s="79"/>
      <c r="S206" s="80" t="str">
        <f t="shared" si="71"/>
        <v/>
      </c>
      <c r="T206" s="79"/>
      <c r="U206" s="80" t="str">
        <f t="shared" si="72"/>
        <v/>
      </c>
      <c r="V206" s="79">
        <v>1</v>
      </c>
      <c r="W206" s="80">
        <f t="shared" si="73"/>
        <v>1.4285714285714286</v>
      </c>
      <c r="X206" s="79"/>
      <c r="Y206" s="80" t="str">
        <f t="shared" si="84"/>
        <v/>
      </c>
      <c r="Z206" s="79">
        <v>3</v>
      </c>
      <c r="AA206" s="80">
        <f t="shared" si="82"/>
        <v>4.2857142857142856</v>
      </c>
      <c r="AB206" s="79"/>
      <c r="AC206" s="80" t="str">
        <f t="shared" si="75"/>
        <v/>
      </c>
      <c r="AD206" s="79"/>
      <c r="AE206" s="80" t="str">
        <f t="shared" si="76"/>
        <v/>
      </c>
      <c r="AF206" s="79"/>
      <c r="AG206" s="80" t="str">
        <f t="shared" si="77"/>
        <v/>
      </c>
      <c r="AH206" s="1" t="s">
        <v>224</v>
      </c>
      <c r="AI206" s="1"/>
      <c r="AJ206" s="1"/>
      <c r="AK206" s="1"/>
      <c r="AL206" s="1"/>
      <c r="AM206" s="1"/>
      <c r="AN206" s="1"/>
      <c r="AO206" s="1"/>
      <c r="AP206" s="1"/>
      <c r="AQ206" s="1"/>
      <c r="AR206" s="1"/>
      <c r="AS206" s="1"/>
      <c r="AT206" s="1"/>
      <c r="AU206" s="1"/>
      <c r="AV206" s="1"/>
      <c r="AW206" s="1"/>
      <c r="AX206" s="1"/>
      <c r="AY206" s="1"/>
      <c r="AZ206" s="1"/>
      <c r="BA206" s="1"/>
    </row>
    <row r="207" spans="1:53" ht="20" customHeight="1" x14ac:dyDescent="0.2">
      <c r="A207" s="178"/>
      <c r="B207" s="71"/>
      <c r="C207" s="100"/>
      <c r="D207" s="73" t="s">
        <v>38</v>
      </c>
      <c r="E207" s="74" t="s">
        <v>228</v>
      </c>
      <c r="F207" s="74" t="s">
        <v>229</v>
      </c>
      <c r="G207" s="73">
        <v>2004</v>
      </c>
      <c r="H207" s="75">
        <v>61</v>
      </c>
      <c r="I207" s="87">
        <v>15</v>
      </c>
      <c r="J207" s="88" t="s">
        <v>230</v>
      </c>
      <c r="K207" s="198" t="s">
        <v>153</v>
      </c>
      <c r="L207" s="199"/>
      <c r="M207" s="80" t="str">
        <f t="shared" si="68"/>
        <v/>
      </c>
      <c r="N207" s="79"/>
      <c r="O207" s="80" t="str">
        <f t="shared" si="69"/>
        <v/>
      </c>
      <c r="P207" s="79"/>
      <c r="Q207" s="80" t="str">
        <f t="shared" si="70"/>
        <v/>
      </c>
      <c r="R207" s="79"/>
      <c r="S207" s="80" t="str">
        <f t="shared" si="71"/>
        <v/>
      </c>
      <c r="T207" s="79"/>
      <c r="U207" s="80" t="str">
        <f t="shared" si="72"/>
        <v/>
      </c>
      <c r="V207" s="79"/>
      <c r="W207" s="80" t="str">
        <f t="shared" si="73"/>
        <v/>
      </c>
      <c r="X207" s="79"/>
      <c r="Y207" s="80" t="str">
        <f t="shared" si="84"/>
        <v/>
      </c>
      <c r="Z207" s="79"/>
      <c r="AA207" s="80" t="str">
        <f t="shared" si="82"/>
        <v/>
      </c>
      <c r="AB207" s="79"/>
      <c r="AC207" s="80" t="str">
        <f t="shared" si="75"/>
        <v/>
      </c>
      <c r="AD207" s="79"/>
      <c r="AE207" s="80" t="str">
        <f t="shared" si="76"/>
        <v/>
      </c>
      <c r="AF207" s="79"/>
      <c r="AG207" s="80" t="str">
        <f t="shared" si="77"/>
        <v/>
      </c>
      <c r="AH207" s="1" t="s">
        <v>231</v>
      </c>
      <c r="AI207" s="1"/>
      <c r="AJ207" s="1"/>
      <c r="AK207" s="1"/>
      <c r="AL207" s="1"/>
      <c r="AM207" s="1"/>
      <c r="AN207" s="1"/>
      <c r="AO207" s="1"/>
      <c r="AP207" s="1"/>
      <c r="AQ207" s="1"/>
      <c r="AR207" s="1"/>
      <c r="AS207" s="1"/>
      <c r="AT207" s="1"/>
      <c r="AU207" s="1"/>
      <c r="AV207" s="1"/>
      <c r="AW207" s="1"/>
      <c r="AX207" s="1"/>
      <c r="AY207" s="1"/>
      <c r="AZ207" s="1"/>
      <c r="BA207" s="1"/>
    </row>
    <row r="208" spans="1:53" ht="20" customHeight="1" x14ac:dyDescent="0.2">
      <c r="A208" s="178"/>
      <c r="B208" s="71"/>
      <c r="C208" s="85"/>
      <c r="D208" s="73" t="s">
        <v>38</v>
      </c>
      <c r="E208" s="74" t="s">
        <v>232</v>
      </c>
      <c r="F208" s="74" t="s">
        <v>229</v>
      </c>
      <c r="G208" s="73">
        <v>2004</v>
      </c>
      <c r="H208" s="75">
        <v>45</v>
      </c>
      <c r="I208" s="87">
        <v>15</v>
      </c>
      <c r="J208" s="88" t="s">
        <v>230</v>
      </c>
      <c r="K208" s="198" t="s">
        <v>153</v>
      </c>
      <c r="L208" s="199"/>
      <c r="M208" s="80" t="str">
        <f t="shared" si="68"/>
        <v/>
      </c>
      <c r="N208" s="79"/>
      <c r="O208" s="80" t="str">
        <f t="shared" si="69"/>
        <v/>
      </c>
      <c r="P208" s="79"/>
      <c r="Q208" s="80" t="str">
        <f t="shared" si="70"/>
        <v/>
      </c>
      <c r="R208" s="79"/>
      <c r="S208" s="80" t="str">
        <f t="shared" si="71"/>
        <v/>
      </c>
      <c r="T208" s="79"/>
      <c r="U208" s="80" t="str">
        <f t="shared" si="72"/>
        <v/>
      </c>
      <c r="V208" s="79"/>
      <c r="W208" s="80" t="str">
        <f t="shared" si="73"/>
        <v/>
      </c>
      <c r="X208" s="79"/>
      <c r="Y208" s="80" t="str">
        <f t="shared" si="84"/>
        <v/>
      </c>
      <c r="Z208" s="79"/>
      <c r="AA208" s="80" t="str">
        <f t="shared" si="82"/>
        <v/>
      </c>
      <c r="AB208" s="79"/>
      <c r="AC208" s="80" t="str">
        <f t="shared" si="75"/>
        <v/>
      </c>
      <c r="AD208" s="79"/>
      <c r="AE208" s="80" t="str">
        <f t="shared" si="76"/>
        <v/>
      </c>
      <c r="AF208" s="79"/>
      <c r="AG208" s="80" t="str">
        <f t="shared" si="77"/>
        <v/>
      </c>
      <c r="AH208" s="1" t="s">
        <v>233</v>
      </c>
      <c r="AI208" s="1"/>
      <c r="AJ208" s="1"/>
      <c r="AK208" s="1"/>
      <c r="AL208" s="1"/>
      <c r="AM208" s="1"/>
      <c r="AN208" s="1"/>
      <c r="AO208" s="1"/>
      <c r="AP208" s="1"/>
      <c r="AQ208" s="1"/>
      <c r="AR208" s="1"/>
      <c r="AS208" s="1"/>
      <c r="AT208" s="1"/>
      <c r="AU208" s="1"/>
      <c r="AV208" s="1"/>
      <c r="AW208" s="1"/>
      <c r="AX208" s="1"/>
      <c r="AY208" s="1"/>
      <c r="AZ208" s="1"/>
      <c r="BA208" s="1"/>
    </row>
    <row r="209" spans="1:53" ht="20" customHeight="1" x14ac:dyDescent="0.2">
      <c r="A209" s="178"/>
      <c r="B209" s="71"/>
      <c r="C209" s="72"/>
      <c r="D209" s="73"/>
      <c r="E209" s="74" t="s">
        <v>234</v>
      </c>
      <c r="F209" s="74" t="s">
        <v>235</v>
      </c>
      <c r="G209" s="73">
        <v>2008</v>
      </c>
      <c r="H209" s="75"/>
      <c r="I209" s="87"/>
      <c r="J209" s="88"/>
      <c r="K209" s="198" t="s">
        <v>236</v>
      </c>
      <c r="L209" s="199"/>
      <c r="M209" s="80" t="str">
        <f t="shared" si="68"/>
        <v/>
      </c>
      <c r="N209" s="79"/>
      <c r="O209" s="80" t="str">
        <f t="shared" si="69"/>
        <v/>
      </c>
      <c r="P209" s="79"/>
      <c r="Q209" s="80" t="str">
        <f t="shared" si="70"/>
        <v/>
      </c>
      <c r="R209" s="79"/>
      <c r="S209" s="80" t="str">
        <f t="shared" si="71"/>
        <v/>
      </c>
      <c r="T209" s="79"/>
      <c r="U209" s="80" t="str">
        <f t="shared" si="72"/>
        <v/>
      </c>
      <c r="V209" s="79"/>
      <c r="W209" s="80" t="str">
        <f t="shared" si="73"/>
        <v/>
      </c>
      <c r="X209" s="79"/>
      <c r="Y209" s="80" t="str">
        <f t="shared" si="84"/>
        <v/>
      </c>
      <c r="Z209" s="79"/>
      <c r="AA209" s="80" t="str">
        <f t="shared" si="82"/>
        <v/>
      </c>
      <c r="AB209" s="79"/>
      <c r="AC209" s="80" t="str">
        <f t="shared" si="75"/>
        <v/>
      </c>
      <c r="AD209" s="79"/>
      <c r="AE209" s="80" t="str">
        <f t="shared" si="76"/>
        <v/>
      </c>
      <c r="AF209" s="79"/>
      <c r="AG209" s="80" t="str">
        <f t="shared" si="77"/>
        <v/>
      </c>
      <c r="AH209" s="1"/>
      <c r="AI209" s="1"/>
      <c r="AJ209" s="1"/>
      <c r="AK209" s="1"/>
      <c r="AL209" s="1"/>
      <c r="AM209" s="1"/>
      <c r="AN209" s="1"/>
      <c r="AO209" s="1"/>
      <c r="AP209" s="1"/>
      <c r="AQ209" s="1"/>
      <c r="AR209" s="1"/>
      <c r="AS209" s="1"/>
      <c r="AT209" s="1"/>
      <c r="AU209" s="1"/>
      <c r="AV209" s="1"/>
      <c r="AW209" s="1"/>
      <c r="AX209" s="1"/>
      <c r="AY209" s="1"/>
      <c r="AZ209" s="1"/>
      <c r="BA209" s="1"/>
    </row>
    <row r="210" spans="1:53" ht="20" customHeight="1" x14ac:dyDescent="0.2">
      <c r="A210" s="178"/>
      <c r="B210" s="71"/>
      <c r="C210" s="85"/>
      <c r="D210" s="73" t="s">
        <v>38</v>
      </c>
      <c r="E210" s="74" t="s">
        <v>237</v>
      </c>
      <c r="F210" s="74" t="s">
        <v>238</v>
      </c>
      <c r="G210" s="73">
        <v>2013</v>
      </c>
      <c r="H210" s="75"/>
      <c r="I210" s="87">
        <v>23</v>
      </c>
      <c r="J210" s="88"/>
      <c r="K210" s="198"/>
      <c r="L210" s="199"/>
      <c r="M210" s="80" t="str">
        <f t="shared" si="68"/>
        <v/>
      </c>
      <c r="N210" s="79"/>
      <c r="O210" s="80" t="str">
        <f t="shared" si="69"/>
        <v/>
      </c>
      <c r="P210" s="79"/>
      <c r="Q210" s="80" t="str">
        <f t="shared" si="70"/>
        <v/>
      </c>
      <c r="R210" s="79"/>
      <c r="S210" s="80" t="str">
        <f t="shared" si="71"/>
        <v/>
      </c>
      <c r="T210" s="79"/>
      <c r="U210" s="80" t="str">
        <f t="shared" si="72"/>
        <v/>
      </c>
      <c r="V210" s="79"/>
      <c r="W210" s="80" t="str">
        <f t="shared" si="73"/>
        <v/>
      </c>
      <c r="X210" s="79"/>
      <c r="Y210" s="80" t="str">
        <f>IF((ISERROR((X210/$I210)*100)), "", IF(AND(NOT(ISERROR((X210/$I210)*100)),((X210/$I210)*100) &lt;&gt; 0), (X210/$I210)*100, ""))</f>
        <v/>
      </c>
      <c r="Z210" s="79"/>
      <c r="AA210" s="80" t="str">
        <f t="shared" si="82"/>
        <v/>
      </c>
      <c r="AB210" s="79"/>
      <c r="AC210" s="80" t="str">
        <f t="shared" si="75"/>
        <v/>
      </c>
      <c r="AD210" s="79"/>
      <c r="AE210" s="80" t="str">
        <f t="shared" si="76"/>
        <v/>
      </c>
      <c r="AF210" s="79"/>
      <c r="AG210" s="80" t="str">
        <f t="shared" si="77"/>
        <v/>
      </c>
      <c r="AH210" s="1" t="s">
        <v>239</v>
      </c>
      <c r="AI210" s="1"/>
      <c r="AJ210" s="1"/>
      <c r="AK210" s="1"/>
      <c r="AL210" s="1"/>
      <c r="AM210" s="1"/>
      <c r="AN210" s="1"/>
      <c r="AO210" s="1"/>
      <c r="AP210" s="1"/>
      <c r="AQ210" s="1"/>
      <c r="AR210" s="1"/>
      <c r="AS210" s="1"/>
      <c r="AT210" s="1"/>
      <c r="AU210" s="1"/>
      <c r="AV210" s="1"/>
      <c r="AW210" s="1"/>
      <c r="AX210" s="1"/>
      <c r="AY210" s="1"/>
      <c r="AZ210" s="1"/>
      <c r="BA210" s="1"/>
    </row>
    <row r="211" spans="1:53" ht="20" customHeight="1" x14ac:dyDescent="0.2">
      <c r="A211" s="184"/>
      <c r="B211" s="84"/>
      <c r="C211" s="85"/>
      <c r="D211" s="73" t="s">
        <v>38</v>
      </c>
      <c r="E211" s="74" t="s">
        <v>240</v>
      </c>
      <c r="F211" s="74" t="s">
        <v>241</v>
      </c>
      <c r="G211" s="73">
        <v>2005</v>
      </c>
      <c r="H211" s="75"/>
      <c r="I211" s="181">
        <v>8</v>
      </c>
      <c r="J211" s="182" t="s">
        <v>242</v>
      </c>
      <c r="K211" s="183"/>
      <c r="L211" s="199"/>
      <c r="M211" s="80"/>
      <c r="N211" s="79"/>
      <c r="O211" s="80"/>
      <c r="P211" s="79"/>
      <c r="Q211" s="80"/>
      <c r="R211" s="79"/>
      <c r="S211" s="80"/>
      <c r="T211" s="79"/>
      <c r="U211" s="80"/>
      <c r="V211" s="79"/>
      <c r="W211" s="80"/>
      <c r="X211" s="79"/>
      <c r="Y211" s="80"/>
      <c r="Z211" s="79"/>
      <c r="AA211" s="80"/>
      <c r="AB211" s="79"/>
      <c r="AC211" s="80"/>
      <c r="AD211" s="79"/>
      <c r="AE211" s="80"/>
      <c r="AF211" s="79"/>
      <c r="AG211" s="80"/>
      <c r="AH211" s="1"/>
      <c r="AI211" s="1"/>
      <c r="AJ211" s="1"/>
      <c r="AK211" s="1"/>
      <c r="AL211" s="1"/>
      <c r="AM211" s="1"/>
      <c r="AN211" s="1"/>
      <c r="AO211" s="1"/>
      <c r="AP211" s="1"/>
      <c r="AQ211" s="1"/>
      <c r="AR211" s="1"/>
      <c r="AS211" s="1"/>
      <c r="AT211" s="1"/>
      <c r="AU211" s="1"/>
      <c r="AV211" s="1"/>
      <c r="AW211" s="1"/>
      <c r="AX211" s="1"/>
      <c r="AY211" s="1"/>
      <c r="AZ211" s="1"/>
      <c r="BA211" s="1"/>
    </row>
    <row r="212" spans="1:53" ht="20" customHeight="1" x14ac:dyDescent="0.2">
      <c r="A212" s="178"/>
      <c r="B212" s="84"/>
      <c r="C212" s="73"/>
      <c r="D212" s="73" t="s">
        <v>38</v>
      </c>
      <c r="E212" s="74" t="s">
        <v>243</v>
      </c>
      <c r="F212" s="74" t="s">
        <v>244</v>
      </c>
      <c r="G212" s="73">
        <v>2014</v>
      </c>
      <c r="H212" s="75">
        <v>23</v>
      </c>
      <c r="I212" s="87">
        <v>28</v>
      </c>
      <c r="J212" s="88" t="s">
        <v>72</v>
      </c>
      <c r="K212" s="198" t="s">
        <v>143</v>
      </c>
      <c r="L212" s="199"/>
      <c r="M212" s="80" t="str">
        <f t="shared" si="68"/>
        <v/>
      </c>
      <c r="N212" s="79"/>
      <c r="O212" s="80" t="str">
        <f t="shared" si="69"/>
        <v/>
      </c>
      <c r="P212" s="79"/>
      <c r="Q212" s="80" t="str">
        <f t="shared" si="70"/>
        <v/>
      </c>
      <c r="R212" s="79"/>
      <c r="S212" s="80" t="str">
        <f t="shared" si="71"/>
        <v/>
      </c>
      <c r="T212" s="79"/>
      <c r="U212" s="80" t="str">
        <f t="shared" si="72"/>
        <v/>
      </c>
      <c r="V212" s="79"/>
      <c r="W212" s="80" t="str">
        <f t="shared" si="73"/>
        <v/>
      </c>
      <c r="X212" s="79"/>
      <c r="Y212" s="80" t="str">
        <f>IF((ISERROR((X212/$I212)*100)), "", IF(AND(NOT(ISERROR((X212/$I212)*100)),((X212/$I212)*100) &lt;&gt; 0), (X212/$I212)*100, ""))</f>
        <v/>
      </c>
      <c r="Z212" s="79"/>
      <c r="AA212" s="80" t="str">
        <f t="shared" ref="AA212:AA233" si="85">IF((ISERROR((Z212/$I212)*100)), "", IF(AND(NOT(ISERROR((Z212/$I212)*100)),((Z212/$I212)*100) &lt;&gt; 0), (Z212/$I212)*100, ""))</f>
        <v/>
      </c>
      <c r="AB212" s="79"/>
      <c r="AC212" s="80" t="str">
        <f t="shared" si="75"/>
        <v/>
      </c>
      <c r="AD212" s="79"/>
      <c r="AE212" s="80" t="str">
        <f t="shared" si="76"/>
        <v/>
      </c>
      <c r="AF212" s="79"/>
      <c r="AG212" s="80" t="str">
        <f t="shared" si="77"/>
        <v/>
      </c>
      <c r="AH212" s="1" t="s">
        <v>245</v>
      </c>
      <c r="AI212" s="1"/>
      <c r="AJ212" s="1"/>
      <c r="AK212" s="1"/>
      <c r="AL212" s="1"/>
      <c r="AM212" s="1"/>
      <c r="AN212" s="1"/>
      <c r="AO212" s="1"/>
      <c r="AP212" s="1"/>
      <c r="AQ212" s="1"/>
      <c r="AR212" s="1"/>
      <c r="AS212" s="1"/>
      <c r="AT212" s="1"/>
      <c r="AU212" s="1"/>
      <c r="AV212" s="1"/>
      <c r="AW212" s="1"/>
      <c r="AX212" s="1"/>
      <c r="AY212" s="1"/>
      <c r="AZ212" s="1"/>
      <c r="BA212" s="1"/>
    </row>
    <row r="213" spans="1:53" ht="20" customHeight="1" x14ac:dyDescent="0.2">
      <c r="A213" s="178"/>
      <c r="B213" s="71"/>
      <c r="C213" s="72"/>
      <c r="D213" s="73" t="s">
        <v>38</v>
      </c>
      <c r="E213" s="74" t="s">
        <v>246</v>
      </c>
      <c r="F213" s="74" t="s">
        <v>247</v>
      </c>
      <c r="G213" s="73">
        <v>2014</v>
      </c>
      <c r="H213" s="75"/>
      <c r="I213" s="87">
        <v>28</v>
      </c>
      <c r="J213" s="88" t="s">
        <v>72</v>
      </c>
      <c r="K213" s="198" t="s">
        <v>143</v>
      </c>
      <c r="L213" s="199">
        <v>5</v>
      </c>
      <c r="M213" s="80">
        <f t="shared" si="68"/>
        <v>17.857142857142858</v>
      </c>
      <c r="N213" s="79">
        <v>3</v>
      </c>
      <c r="O213" s="80">
        <f t="shared" si="69"/>
        <v>10.714285714285714</v>
      </c>
      <c r="P213" s="79"/>
      <c r="Q213" s="80" t="str">
        <f t="shared" si="70"/>
        <v/>
      </c>
      <c r="R213" s="79"/>
      <c r="S213" s="80" t="str">
        <f t="shared" si="71"/>
        <v/>
      </c>
      <c r="T213" s="79"/>
      <c r="U213" s="80" t="str">
        <f t="shared" si="72"/>
        <v/>
      </c>
      <c r="V213" s="79">
        <v>4</v>
      </c>
      <c r="W213" s="80">
        <f t="shared" si="73"/>
        <v>14.285714285714285</v>
      </c>
      <c r="X213" s="79"/>
      <c r="Y213" s="80" t="str">
        <f>IF((ISERROR((X213/$I213)*100)), "", IF(AND(NOT(ISERROR((X213/$I213)*100)),((X213/$I213)*100) &lt;&gt; 0), (X213/$I213)*100, ""))</f>
        <v/>
      </c>
      <c r="Z213" s="79"/>
      <c r="AA213" s="80" t="str">
        <f t="shared" si="85"/>
        <v/>
      </c>
      <c r="AB213" s="79"/>
      <c r="AC213" s="80" t="str">
        <f t="shared" si="75"/>
        <v/>
      </c>
      <c r="AD213" s="79"/>
      <c r="AE213" s="80" t="str">
        <f t="shared" si="76"/>
        <v/>
      </c>
      <c r="AF213" s="79"/>
      <c r="AG213" s="80" t="str">
        <f t="shared" si="77"/>
        <v/>
      </c>
      <c r="AH213" s="1" t="s">
        <v>248</v>
      </c>
      <c r="AI213" s="1"/>
      <c r="AJ213" s="1"/>
      <c r="AK213" s="1"/>
      <c r="AL213" s="1"/>
      <c r="AM213" s="1"/>
      <c r="AN213" s="1"/>
      <c r="AO213" s="1"/>
      <c r="AP213" s="1"/>
      <c r="AQ213" s="1"/>
      <c r="AR213" s="1"/>
      <c r="AS213" s="1"/>
      <c r="AT213" s="1"/>
      <c r="AU213" s="1"/>
      <c r="AV213" s="1"/>
      <c r="AW213" s="1"/>
      <c r="AX213" s="1"/>
      <c r="AY213" s="1"/>
      <c r="AZ213" s="1"/>
      <c r="BA213" s="1"/>
    </row>
    <row r="214" spans="1:53" ht="20" customHeight="1" x14ac:dyDescent="0.2">
      <c r="A214" s="178"/>
      <c r="B214" s="71"/>
      <c r="C214" s="72"/>
      <c r="D214" s="73" t="s">
        <v>256</v>
      </c>
      <c r="E214" s="74" t="s">
        <v>257</v>
      </c>
      <c r="F214" s="74" t="s">
        <v>258</v>
      </c>
      <c r="G214" s="73">
        <v>2009</v>
      </c>
      <c r="H214" s="75">
        <v>134</v>
      </c>
      <c r="I214" s="87">
        <v>94</v>
      </c>
      <c r="J214" s="88" t="s">
        <v>259</v>
      </c>
      <c r="K214" s="89" t="s">
        <v>260</v>
      </c>
      <c r="L214" s="199"/>
      <c r="M214" s="80" t="str">
        <f t="shared" si="68"/>
        <v/>
      </c>
      <c r="N214" s="79">
        <v>2</v>
      </c>
      <c r="O214" s="80">
        <f t="shared" si="69"/>
        <v>2.1276595744680851</v>
      </c>
      <c r="P214" s="79"/>
      <c r="Q214" s="80" t="str">
        <f t="shared" si="70"/>
        <v/>
      </c>
      <c r="R214" s="79">
        <v>3</v>
      </c>
      <c r="S214" s="80">
        <f t="shared" si="71"/>
        <v>3.1914893617021276</v>
      </c>
      <c r="T214" s="79"/>
      <c r="U214" s="80" t="str">
        <f t="shared" si="72"/>
        <v/>
      </c>
      <c r="V214" s="79">
        <v>4</v>
      </c>
      <c r="W214" s="80">
        <f t="shared" si="73"/>
        <v>4.2553191489361701</v>
      </c>
      <c r="X214" s="79"/>
      <c r="Y214" s="80" t="str">
        <f t="shared" ref="Y214:Y224" si="86">IF((ISERROR((X214/$I214)*100)), "", IF(AND(NOT(ISERROR((X214/$I214)*100)),((X214/$I214)*100) &lt;&gt; 0), (X214/$I214)*100, ""))</f>
        <v/>
      </c>
      <c r="Z214" s="79">
        <v>2</v>
      </c>
      <c r="AA214" s="80">
        <f t="shared" si="85"/>
        <v>2.1276595744680851</v>
      </c>
      <c r="AB214" s="79">
        <v>2</v>
      </c>
      <c r="AC214" s="80">
        <f t="shared" si="75"/>
        <v>2.1276595744680851</v>
      </c>
      <c r="AD214" s="79"/>
      <c r="AE214" s="80" t="str">
        <f t="shared" si="76"/>
        <v/>
      </c>
      <c r="AF214" s="79"/>
      <c r="AG214" s="80" t="str">
        <f t="shared" si="77"/>
        <v/>
      </c>
      <c r="AH214" s="1" t="s">
        <v>261</v>
      </c>
      <c r="AI214" s="1"/>
      <c r="AJ214" s="1"/>
      <c r="AK214" s="1"/>
      <c r="AL214" s="1"/>
      <c r="AM214" s="1"/>
      <c r="AN214" s="1"/>
      <c r="AO214" s="1"/>
      <c r="AP214" s="1"/>
      <c r="AQ214" s="1"/>
      <c r="AR214" s="1"/>
      <c r="AS214" s="1"/>
      <c r="AT214" s="1"/>
      <c r="AU214" s="1"/>
      <c r="AV214" s="1"/>
      <c r="AW214" s="1"/>
      <c r="AX214" s="1"/>
      <c r="AY214" s="1"/>
      <c r="AZ214" s="1"/>
      <c r="BA214" s="1"/>
    </row>
    <row r="215" spans="1:53" ht="20" customHeight="1" x14ac:dyDescent="0.2">
      <c r="A215" s="178"/>
      <c r="B215" s="71"/>
      <c r="C215" s="85"/>
      <c r="D215" s="73" t="s">
        <v>38</v>
      </c>
      <c r="E215" s="74" t="s">
        <v>262</v>
      </c>
      <c r="F215" s="74" t="s">
        <v>263</v>
      </c>
      <c r="G215" s="73">
        <v>2015</v>
      </c>
      <c r="H215" s="75"/>
      <c r="I215" s="87">
        <v>10</v>
      </c>
      <c r="J215" s="88" t="s">
        <v>176</v>
      </c>
      <c r="K215" s="198" t="s">
        <v>264</v>
      </c>
      <c r="L215" s="199"/>
      <c r="M215" s="80" t="str">
        <f t="shared" si="68"/>
        <v/>
      </c>
      <c r="N215" s="79"/>
      <c r="O215" s="80" t="str">
        <f t="shared" si="69"/>
        <v/>
      </c>
      <c r="P215" s="79"/>
      <c r="Q215" s="80" t="str">
        <f t="shared" si="70"/>
        <v/>
      </c>
      <c r="R215" s="79"/>
      <c r="S215" s="80" t="str">
        <f t="shared" si="71"/>
        <v/>
      </c>
      <c r="T215" s="79"/>
      <c r="U215" s="80" t="str">
        <f t="shared" si="72"/>
        <v/>
      </c>
      <c r="V215" s="79"/>
      <c r="W215" s="80" t="str">
        <f t="shared" si="73"/>
        <v/>
      </c>
      <c r="X215" s="79"/>
      <c r="Y215" s="80" t="str">
        <f>IF((ISERROR((X215/$I215)*100)), "", IF(AND(NOT(ISERROR((X215/$I215)*100)),((X215/$I215)*100) &lt;&gt; 0), (X215/$I215)*100, ""))</f>
        <v/>
      </c>
      <c r="Z215" s="79"/>
      <c r="AA215" s="80" t="str">
        <f t="shared" si="85"/>
        <v/>
      </c>
      <c r="AB215" s="79"/>
      <c r="AC215" s="80" t="str">
        <f t="shared" si="75"/>
        <v/>
      </c>
      <c r="AD215" s="79"/>
      <c r="AE215" s="80" t="str">
        <f t="shared" si="76"/>
        <v/>
      </c>
      <c r="AF215" s="79"/>
      <c r="AG215" s="80" t="str">
        <f t="shared" si="77"/>
        <v/>
      </c>
      <c r="AH215" s="1"/>
      <c r="AI215" s="1"/>
      <c r="AJ215" s="1"/>
      <c r="AK215" s="1"/>
      <c r="AL215" s="1"/>
      <c r="AM215" s="1"/>
      <c r="AN215" s="1"/>
      <c r="AO215" s="1"/>
      <c r="AP215" s="1"/>
      <c r="AQ215" s="1"/>
      <c r="AR215" s="1"/>
      <c r="AS215" s="1"/>
      <c r="AT215" s="1"/>
      <c r="AU215" s="1"/>
      <c r="AV215" s="1"/>
      <c r="AW215" s="1"/>
      <c r="AX215" s="1"/>
      <c r="AY215" s="1"/>
      <c r="AZ215" s="1"/>
      <c r="BA215" s="1"/>
    </row>
    <row r="216" spans="1:53" ht="20" customHeight="1" x14ac:dyDescent="0.2">
      <c r="A216" s="178"/>
      <c r="B216" s="71"/>
      <c r="C216" s="72"/>
      <c r="D216" s="73" t="s">
        <v>38</v>
      </c>
      <c r="E216" s="74" t="s">
        <v>265</v>
      </c>
      <c r="F216" s="74" t="s">
        <v>266</v>
      </c>
      <c r="G216" s="73">
        <v>2015</v>
      </c>
      <c r="H216" s="75">
        <v>10</v>
      </c>
      <c r="I216" s="87">
        <v>11</v>
      </c>
      <c r="J216" s="88" t="s">
        <v>267</v>
      </c>
      <c r="K216" s="198" t="s">
        <v>63</v>
      </c>
      <c r="L216" s="199">
        <v>3</v>
      </c>
      <c r="M216" s="80">
        <f t="shared" si="68"/>
        <v>27.27272727272727</v>
      </c>
      <c r="N216" s="96">
        <v>1</v>
      </c>
      <c r="O216" s="97">
        <f t="shared" si="69"/>
        <v>9.0909090909090917</v>
      </c>
      <c r="P216" s="79"/>
      <c r="Q216" s="80" t="str">
        <f t="shared" si="70"/>
        <v/>
      </c>
      <c r="R216" s="79"/>
      <c r="S216" s="80" t="str">
        <f t="shared" si="71"/>
        <v/>
      </c>
      <c r="T216" s="79"/>
      <c r="U216" s="80" t="str">
        <f t="shared" si="72"/>
        <v/>
      </c>
      <c r="V216" s="79"/>
      <c r="W216" s="80" t="str">
        <f t="shared" si="73"/>
        <v/>
      </c>
      <c r="X216" s="79"/>
      <c r="Y216" s="80" t="str">
        <f>IF((ISERROR((X216/$I216)*100)), "", IF(AND(NOT(ISERROR((X216/$I216)*100)),((X216/$I216)*100) &lt;&gt; 0), (X216/$I216)*100, ""))</f>
        <v/>
      </c>
      <c r="Z216" s="79"/>
      <c r="AA216" s="80" t="str">
        <f t="shared" si="85"/>
        <v/>
      </c>
      <c r="AB216" s="79"/>
      <c r="AC216" s="80" t="str">
        <f t="shared" si="75"/>
        <v/>
      </c>
      <c r="AD216" s="79"/>
      <c r="AE216" s="80" t="str">
        <f t="shared" si="76"/>
        <v/>
      </c>
      <c r="AF216" s="79"/>
      <c r="AG216" s="80" t="str">
        <f t="shared" si="77"/>
        <v/>
      </c>
      <c r="AH216" s="1" t="s">
        <v>268</v>
      </c>
      <c r="AI216" s="1"/>
      <c r="AJ216" s="1"/>
      <c r="AK216" s="1"/>
      <c r="AL216" s="1"/>
      <c r="AM216" s="1"/>
      <c r="AN216" s="1"/>
      <c r="AO216" s="1"/>
      <c r="AP216" s="1"/>
      <c r="AQ216" s="1"/>
      <c r="AR216" s="1"/>
      <c r="AS216" s="1"/>
      <c r="AT216" s="1"/>
      <c r="AU216" s="1"/>
      <c r="AV216" s="1"/>
      <c r="AW216" s="1"/>
      <c r="AX216" s="1"/>
      <c r="AY216" s="1"/>
      <c r="AZ216" s="1"/>
      <c r="BA216" s="1"/>
    </row>
    <row r="217" spans="1:53" ht="20" customHeight="1" x14ac:dyDescent="0.2">
      <c r="A217" s="178"/>
      <c r="B217" s="71"/>
      <c r="C217" s="72"/>
      <c r="D217" s="73" t="s">
        <v>38</v>
      </c>
      <c r="E217" s="74" t="s">
        <v>269</v>
      </c>
      <c r="F217" s="74" t="s">
        <v>541</v>
      </c>
      <c r="G217" s="73">
        <v>1998</v>
      </c>
      <c r="H217" s="75"/>
      <c r="I217" s="87">
        <v>22</v>
      </c>
      <c r="J217" s="88" t="s">
        <v>72</v>
      </c>
      <c r="K217" s="204" t="s">
        <v>220</v>
      </c>
      <c r="L217" s="199"/>
      <c r="M217" s="80"/>
      <c r="N217" s="79"/>
      <c r="O217" s="80"/>
      <c r="P217" s="79"/>
      <c r="Q217" s="80"/>
      <c r="R217" s="79"/>
      <c r="S217" s="80"/>
      <c r="T217" s="79"/>
      <c r="U217" s="80"/>
      <c r="V217" s="79"/>
      <c r="W217" s="80"/>
      <c r="X217" s="79"/>
      <c r="Y217" s="80"/>
      <c r="Z217" s="79"/>
      <c r="AA217" s="80"/>
      <c r="AB217" s="79"/>
      <c r="AC217" s="80"/>
      <c r="AD217" s="79"/>
      <c r="AE217" s="80"/>
      <c r="AF217" s="79"/>
      <c r="AG217" s="80"/>
      <c r="AH217" s="1"/>
      <c r="AI217" s="1"/>
      <c r="AJ217" s="1"/>
      <c r="AK217" s="1"/>
      <c r="AL217" s="1"/>
      <c r="AM217" s="1"/>
      <c r="AN217" s="1"/>
      <c r="AO217" s="1"/>
      <c r="AP217" s="1"/>
      <c r="AQ217" s="1"/>
      <c r="AR217" s="1"/>
      <c r="AS217" s="1"/>
      <c r="AT217" s="1"/>
      <c r="AU217" s="1"/>
      <c r="AV217" s="1"/>
      <c r="AW217" s="1"/>
      <c r="AX217" s="1"/>
      <c r="AY217" s="1"/>
      <c r="AZ217" s="1"/>
      <c r="BA217" s="1"/>
    </row>
    <row r="218" spans="1:53" ht="20" customHeight="1" x14ac:dyDescent="0.2">
      <c r="A218" s="178"/>
      <c r="B218" s="84"/>
      <c r="C218" s="85"/>
      <c r="D218" s="73" t="s">
        <v>38</v>
      </c>
      <c r="E218" s="74" t="s">
        <v>271</v>
      </c>
      <c r="F218" s="74" t="s">
        <v>272</v>
      </c>
      <c r="G218" s="73">
        <v>1994</v>
      </c>
      <c r="H218" s="75">
        <v>292</v>
      </c>
      <c r="I218" s="87">
        <v>15</v>
      </c>
      <c r="J218" s="88" t="s">
        <v>273</v>
      </c>
      <c r="K218" s="198"/>
      <c r="L218" s="199"/>
      <c r="M218" s="80" t="str">
        <f t="shared" si="68"/>
        <v/>
      </c>
      <c r="N218" s="79"/>
      <c r="O218" s="80" t="str">
        <f t="shared" si="69"/>
        <v/>
      </c>
      <c r="P218" s="79"/>
      <c r="Q218" s="80" t="str">
        <f t="shared" si="70"/>
        <v/>
      </c>
      <c r="R218" s="79"/>
      <c r="S218" s="80" t="str">
        <f t="shared" si="71"/>
        <v/>
      </c>
      <c r="T218" s="79"/>
      <c r="U218" s="80" t="str">
        <f t="shared" si="72"/>
        <v/>
      </c>
      <c r="V218" s="79"/>
      <c r="W218" s="80" t="str">
        <f t="shared" si="73"/>
        <v/>
      </c>
      <c r="X218" s="79"/>
      <c r="Y218" s="80" t="str">
        <f t="shared" si="86"/>
        <v/>
      </c>
      <c r="Z218" s="79"/>
      <c r="AA218" s="80" t="str">
        <f t="shared" si="85"/>
        <v/>
      </c>
      <c r="AB218" s="79"/>
      <c r="AC218" s="80" t="str">
        <f t="shared" si="75"/>
        <v/>
      </c>
      <c r="AD218" s="79"/>
      <c r="AE218" s="80" t="str">
        <f t="shared" si="76"/>
        <v/>
      </c>
      <c r="AF218" s="79"/>
      <c r="AG218" s="80" t="str">
        <f t="shared" si="77"/>
        <v/>
      </c>
      <c r="AH218" s="1" t="s">
        <v>274</v>
      </c>
      <c r="AI218" s="1"/>
      <c r="AJ218" s="1"/>
      <c r="AK218" s="1"/>
      <c r="AL218" s="1"/>
      <c r="AM218" s="1"/>
      <c r="AN218" s="1"/>
      <c r="AO218" s="1"/>
      <c r="AP218" s="1"/>
      <c r="AQ218" s="1"/>
      <c r="AR218" s="1"/>
      <c r="AS218" s="1"/>
      <c r="AT218" s="1"/>
      <c r="AU218" s="1"/>
      <c r="AV218" s="1"/>
      <c r="AW218" s="1"/>
      <c r="AX218" s="1"/>
      <c r="AY218" s="1"/>
      <c r="AZ218" s="1"/>
      <c r="BA218" s="1"/>
    </row>
    <row r="219" spans="1:53" ht="20" customHeight="1" x14ac:dyDescent="0.2">
      <c r="A219" s="178"/>
      <c r="B219" s="71"/>
      <c r="C219" s="72"/>
      <c r="D219" s="73" t="s">
        <v>38</v>
      </c>
      <c r="E219" s="74" t="s">
        <v>275</v>
      </c>
      <c r="F219" s="74" t="s">
        <v>276</v>
      </c>
      <c r="G219" s="73">
        <v>2000</v>
      </c>
      <c r="H219" s="75">
        <v>146</v>
      </c>
      <c r="I219" s="87">
        <v>42</v>
      </c>
      <c r="J219" s="88" t="s">
        <v>277</v>
      </c>
      <c r="K219" s="198"/>
      <c r="L219" s="199"/>
      <c r="M219" s="80" t="str">
        <f t="shared" si="68"/>
        <v/>
      </c>
      <c r="N219" s="79"/>
      <c r="O219" s="80" t="str">
        <f t="shared" si="69"/>
        <v/>
      </c>
      <c r="P219" s="79"/>
      <c r="Q219" s="80" t="str">
        <f t="shared" si="70"/>
        <v/>
      </c>
      <c r="R219" s="79"/>
      <c r="S219" s="80" t="str">
        <f t="shared" si="71"/>
        <v/>
      </c>
      <c r="T219" s="79"/>
      <c r="U219" s="80" t="str">
        <f t="shared" si="72"/>
        <v/>
      </c>
      <c r="V219" s="79"/>
      <c r="W219" s="80" t="str">
        <f t="shared" si="73"/>
        <v/>
      </c>
      <c r="X219" s="79"/>
      <c r="Y219" s="80" t="str">
        <f t="shared" si="86"/>
        <v/>
      </c>
      <c r="Z219" s="79"/>
      <c r="AA219" s="80" t="str">
        <f t="shared" si="85"/>
        <v/>
      </c>
      <c r="AB219" s="79"/>
      <c r="AC219" s="80" t="str">
        <f t="shared" si="75"/>
        <v/>
      </c>
      <c r="AD219" s="79"/>
      <c r="AE219" s="80" t="str">
        <f t="shared" si="76"/>
        <v/>
      </c>
      <c r="AF219" s="79"/>
      <c r="AG219" s="80" t="str">
        <f t="shared" si="77"/>
        <v/>
      </c>
      <c r="AH219" s="1" t="s">
        <v>278</v>
      </c>
      <c r="AI219" s="1"/>
      <c r="AJ219" s="1"/>
      <c r="AK219" s="1"/>
      <c r="AL219" s="1"/>
      <c r="AM219" s="1"/>
      <c r="AN219" s="1"/>
      <c r="AO219" s="1"/>
      <c r="AP219" s="1"/>
      <c r="AQ219" s="1"/>
      <c r="AR219" s="1"/>
      <c r="AS219" s="1"/>
      <c r="AT219" s="1"/>
      <c r="AU219" s="1"/>
      <c r="AV219" s="1"/>
      <c r="AW219" s="1"/>
      <c r="AX219" s="1"/>
      <c r="AY219" s="1"/>
      <c r="AZ219" s="1"/>
      <c r="BA219" s="1"/>
    </row>
    <row r="220" spans="1:53" ht="20" customHeight="1" x14ac:dyDescent="0.2">
      <c r="A220" s="184"/>
      <c r="B220" s="84"/>
      <c r="C220" s="85"/>
      <c r="D220" s="73"/>
      <c r="E220" s="74" t="s">
        <v>279</v>
      </c>
      <c r="F220" s="74" t="s">
        <v>280</v>
      </c>
      <c r="G220" s="73">
        <v>2001</v>
      </c>
      <c r="H220" s="75"/>
      <c r="I220" s="87">
        <v>1</v>
      </c>
      <c r="J220" s="88"/>
      <c r="K220" s="89" t="s">
        <v>281</v>
      </c>
      <c r="L220" s="199"/>
      <c r="M220" s="80"/>
      <c r="N220" s="79"/>
      <c r="O220" s="80"/>
      <c r="P220" s="79"/>
      <c r="Q220" s="80"/>
      <c r="R220" s="79"/>
      <c r="S220" s="80"/>
      <c r="T220" s="79"/>
      <c r="U220" s="80"/>
      <c r="V220" s="79"/>
      <c r="W220" s="80"/>
      <c r="X220" s="79"/>
      <c r="Y220" s="80"/>
      <c r="Z220" s="79"/>
      <c r="AA220" s="80"/>
      <c r="AB220" s="79"/>
      <c r="AC220" s="80"/>
      <c r="AD220" s="79"/>
      <c r="AE220" s="80"/>
      <c r="AF220" s="79"/>
      <c r="AG220" s="80"/>
      <c r="AH220" s="1"/>
      <c r="AI220" s="1"/>
      <c r="AJ220" s="1"/>
      <c r="AK220" s="1"/>
      <c r="AL220" s="1"/>
      <c r="AM220" s="1"/>
      <c r="AN220" s="1"/>
      <c r="AO220" s="1"/>
      <c r="AP220" s="1"/>
      <c r="AQ220" s="1"/>
      <c r="AR220" s="1"/>
      <c r="AS220" s="1"/>
      <c r="AT220" s="1"/>
      <c r="AU220" s="1"/>
      <c r="AV220" s="1"/>
      <c r="AW220" s="1"/>
      <c r="AX220" s="1"/>
      <c r="AY220" s="1"/>
      <c r="AZ220" s="1"/>
      <c r="BA220" s="1"/>
    </row>
    <row r="221" spans="1:53" ht="20" customHeight="1" x14ac:dyDescent="0.2">
      <c r="A221" s="178"/>
      <c r="B221" s="84"/>
      <c r="C221" s="85"/>
      <c r="D221" s="92" t="s">
        <v>249</v>
      </c>
      <c r="E221" s="93" t="s">
        <v>282</v>
      </c>
      <c r="F221" s="93" t="s">
        <v>283</v>
      </c>
      <c r="G221" s="92">
        <v>1996</v>
      </c>
      <c r="H221" s="94">
        <v>187</v>
      </c>
      <c r="I221" s="87">
        <v>100</v>
      </c>
      <c r="J221" s="88" t="s">
        <v>284</v>
      </c>
      <c r="K221" s="198"/>
      <c r="L221" s="199"/>
      <c r="M221" s="80" t="str">
        <f t="shared" si="68"/>
        <v/>
      </c>
      <c r="N221" s="79"/>
      <c r="O221" s="80" t="str">
        <f t="shared" si="69"/>
        <v/>
      </c>
      <c r="P221" s="79"/>
      <c r="Q221" s="80" t="str">
        <f t="shared" si="70"/>
        <v/>
      </c>
      <c r="R221" s="79"/>
      <c r="S221" s="80" t="str">
        <f t="shared" si="71"/>
        <v/>
      </c>
      <c r="T221" s="79"/>
      <c r="U221" s="80" t="str">
        <f t="shared" si="72"/>
        <v/>
      </c>
      <c r="V221" s="79"/>
      <c r="W221" s="80" t="str">
        <f t="shared" si="73"/>
        <v/>
      </c>
      <c r="X221" s="79"/>
      <c r="Y221" s="80" t="str">
        <f t="shared" si="86"/>
        <v/>
      </c>
      <c r="Z221" s="79"/>
      <c r="AA221" s="80" t="str">
        <f t="shared" si="85"/>
        <v/>
      </c>
      <c r="AB221" s="79"/>
      <c r="AC221" s="80" t="str">
        <f t="shared" si="75"/>
        <v/>
      </c>
      <c r="AD221" s="79"/>
      <c r="AE221" s="80" t="str">
        <f t="shared" si="76"/>
        <v/>
      </c>
      <c r="AF221" s="79"/>
      <c r="AG221" s="80" t="str">
        <f t="shared" si="77"/>
        <v/>
      </c>
      <c r="AH221" s="1" t="s">
        <v>285</v>
      </c>
      <c r="AI221" s="1"/>
      <c r="AJ221" s="1"/>
      <c r="AK221" s="1"/>
      <c r="AL221" s="1"/>
      <c r="AM221" s="1"/>
      <c r="AN221" s="1"/>
      <c r="AO221" s="1"/>
      <c r="AP221" s="1"/>
      <c r="AQ221" s="1"/>
      <c r="AR221" s="1"/>
      <c r="AS221" s="1"/>
      <c r="AT221" s="1"/>
      <c r="AU221" s="1"/>
      <c r="AV221" s="1"/>
      <c r="AW221" s="1"/>
      <c r="AX221" s="1"/>
      <c r="AY221" s="1"/>
      <c r="AZ221" s="1"/>
      <c r="BA221" s="1"/>
    </row>
    <row r="222" spans="1:53" ht="20" customHeight="1" x14ac:dyDescent="0.2">
      <c r="A222" s="178"/>
      <c r="B222" s="84"/>
      <c r="C222" s="85"/>
      <c r="D222" s="73" t="s">
        <v>38</v>
      </c>
      <c r="E222" s="74" t="s">
        <v>286</v>
      </c>
      <c r="F222" s="74" t="s">
        <v>287</v>
      </c>
      <c r="G222" s="73">
        <v>2000</v>
      </c>
      <c r="H222" s="75">
        <v>79</v>
      </c>
      <c r="I222" s="87">
        <v>10</v>
      </c>
      <c r="J222" s="88" t="s">
        <v>180</v>
      </c>
      <c r="K222" s="198"/>
      <c r="L222" s="199"/>
      <c r="M222" s="80" t="str">
        <f t="shared" si="68"/>
        <v/>
      </c>
      <c r="N222" s="79"/>
      <c r="O222" s="80" t="str">
        <f t="shared" si="69"/>
        <v/>
      </c>
      <c r="P222" s="79"/>
      <c r="Q222" s="80" t="str">
        <f t="shared" si="70"/>
        <v/>
      </c>
      <c r="R222" s="79"/>
      <c r="S222" s="80" t="str">
        <f t="shared" si="71"/>
        <v/>
      </c>
      <c r="T222" s="79"/>
      <c r="U222" s="80" t="str">
        <f t="shared" si="72"/>
        <v/>
      </c>
      <c r="V222" s="79"/>
      <c r="W222" s="80" t="str">
        <f t="shared" si="73"/>
        <v/>
      </c>
      <c r="X222" s="79"/>
      <c r="Y222" s="80" t="str">
        <f t="shared" si="86"/>
        <v/>
      </c>
      <c r="Z222" s="79"/>
      <c r="AA222" s="80" t="str">
        <f t="shared" si="85"/>
        <v/>
      </c>
      <c r="AB222" s="79"/>
      <c r="AC222" s="80" t="str">
        <f t="shared" si="75"/>
        <v/>
      </c>
      <c r="AD222" s="79"/>
      <c r="AE222" s="80" t="str">
        <f t="shared" si="76"/>
        <v/>
      </c>
      <c r="AF222" s="79"/>
      <c r="AG222" s="80" t="str">
        <f t="shared" si="77"/>
        <v/>
      </c>
      <c r="AH222" s="1" t="s">
        <v>136</v>
      </c>
      <c r="AI222" s="1"/>
      <c r="AJ222" s="1"/>
      <c r="AK222" s="1"/>
      <c r="AL222" s="1"/>
      <c r="AM222" s="1"/>
      <c r="AN222" s="1"/>
      <c r="AO222" s="1"/>
      <c r="AP222" s="1"/>
      <c r="AQ222" s="1"/>
      <c r="AR222" s="1"/>
      <c r="AS222" s="1"/>
      <c r="AT222" s="1"/>
      <c r="AU222" s="1"/>
      <c r="AV222" s="1"/>
      <c r="AW222" s="1"/>
      <c r="AX222" s="1"/>
      <c r="AY222" s="1"/>
      <c r="AZ222" s="1"/>
      <c r="BA222" s="1"/>
    </row>
    <row r="223" spans="1:53" ht="20" customHeight="1" x14ac:dyDescent="0.2">
      <c r="A223" s="184"/>
      <c r="B223" s="71"/>
      <c r="C223" s="72"/>
      <c r="D223" s="73" t="s">
        <v>38</v>
      </c>
      <c r="E223" s="74" t="s">
        <v>288</v>
      </c>
      <c r="F223" s="74" t="s">
        <v>289</v>
      </c>
      <c r="G223" s="73">
        <v>2000</v>
      </c>
      <c r="H223" s="75"/>
      <c r="I223" s="181">
        <v>19</v>
      </c>
      <c r="J223" s="182" t="s">
        <v>176</v>
      </c>
      <c r="K223" s="183" t="s">
        <v>121</v>
      </c>
      <c r="L223" s="199"/>
      <c r="M223" s="80"/>
      <c r="N223" s="79"/>
      <c r="O223" s="80"/>
      <c r="P223" s="79"/>
      <c r="Q223" s="80"/>
      <c r="R223" s="79"/>
      <c r="S223" s="80"/>
      <c r="T223" s="79"/>
      <c r="U223" s="80"/>
      <c r="V223" s="79"/>
      <c r="W223" s="80"/>
      <c r="X223" s="79"/>
      <c r="Y223" s="80"/>
      <c r="Z223" s="79"/>
      <c r="AA223" s="80"/>
      <c r="AB223" s="79"/>
      <c r="AC223" s="80"/>
      <c r="AD223" s="79"/>
      <c r="AE223" s="80"/>
      <c r="AF223" s="79"/>
      <c r="AG223" s="80"/>
      <c r="AH223" s="1" t="s">
        <v>290</v>
      </c>
      <c r="AI223" s="1"/>
      <c r="AJ223" s="1"/>
      <c r="AK223" s="1"/>
      <c r="AL223" s="1"/>
      <c r="AM223" s="1"/>
      <c r="AN223" s="1"/>
      <c r="AO223" s="1"/>
      <c r="AP223" s="1"/>
      <c r="AQ223" s="1"/>
      <c r="AR223" s="1"/>
      <c r="AS223" s="1"/>
      <c r="AT223" s="1"/>
      <c r="AU223" s="1"/>
      <c r="AV223" s="1"/>
      <c r="AW223" s="1"/>
      <c r="AX223" s="1"/>
      <c r="AY223" s="1"/>
      <c r="AZ223" s="1"/>
      <c r="BA223" s="1"/>
    </row>
    <row r="224" spans="1:53" ht="20" customHeight="1" x14ac:dyDescent="0.2">
      <c r="A224" s="178"/>
      <c r="B224" s="71"/>
      <c r="C224" s="72"/>
      <c r="D224" s="73"/>
      <c r="E224" s="74" t="s">
        <v>291</v>
      </c>
      <c r="F224" s="74" t="s">
        <v>292</v>
      </c>
      <c r="G224" s="73">
        <v>2005</v>
      </c>
      <c r="H224" s="75"/>
      <c r="I224" s="87">
        <v>13</v>
      </c>
      <c r="J224" s="88" t="s">
        <v>293</v>
      </c>
      <c r="K224" s="198"/>
      <c r="L224" s="199"/>
      <c r="M224" s="80" t="str">
        <f t="shared" si="68"/>
        <v/>
      </c>
      <c r="N224" s="79"/>
      <c r="O224" s="80" t="str">
        <f t="shared" si="69"/>
        <v/>
      </c>
      <c r="P224" s="79"/>
      <c r="Q224" s="80" t="str">
        <f t="shared" si="70"/>
        <v/>
      </c>
      <c r="R224" s="79"/>
      <c r="S224" s="80" t="str">
        <f t="shared" si="71"/>
        <v/>
      </c>
      <c r="T224" s="79"/>
      <c r="U224" s="80" t="str">
        <f t="shared" si="72"/>
        <v/>
      </c>
      <c r="V224" s="79"/>
      <c r="W224" s="80" t="str">
        <f t="shared" si="73"/>
        <v/>
      </c>
      <c r="X224" s="79"/>
      <c r="Y224" s="80" t="str">
        <f t="shared" si="86"/>
        <v/>
      </c>
      <c r="Z224" s="79"/>
      <c r="AA224" s="80" t="str">
        <f t="shared" si="85"/>
        <v/>
      </c>
      <c r="AB224" s="79"/>
      <c r="AC224" s="80" t="str">
        <f t="shared" si="75"/>
        <v/>
      </c>
      <c r="AD224" s="79"/>
      <c r="AE224" s="80" t="str">
        <f t="shared" si="76"/>
        <v/>
      </c>
      <c r="AF224" s="79"/>
      <c r="AG224" s="80" t="str">
        <f t="shared" si="77"/>
        <v/>
      </c>
      <c r="AH224" s="1" t="s">
        <v>294</v>
      </c>
      <c r="AI224" s="1"/>
      <c r="AJ224" s="1"/>
      <c r="AK224" s="1"/>
      <c r="AL224" s="1"/>
      <c r="AM224" s="1"/>
      <c r="AN224" s="1"/>
      <c r="AO224" s="1"/>
      <c r="AP224" s="1"/>
      <c r="AQ224" s="1"/>
      <c r="AR224" s="1"/>
      <c r="AS224" s="1"/>
      <c r="AT224" s="1"/>
      <c r="AU224" s="1"/>
      <c r="AV224" s="1"/>
      <c r="AW224" s="1"/>
      <c r="AX224" s="1"/>
      <c r="AY224" s="1"/>
      <c r="AZ224" s="1"/>
      <c r="BA224" s="1"/>
    </row>
    <row r="225" spans="1:53" ht="20" customHeight="1" x14ac:dyDescent="0.2">
      <c r="A225" s="184"/>
      <c r="B225" s="84"/>
      <c r="C225" s="73"/>
      <c r="D225" s="73" t="s">
        <v>38</v>
      </c>
      <c r="E225" s="74" t="s">
        <v>295</v>
      </c>
      <c r="F225" s="74" t="s">
        <v>296</v>
      </c>
      <c r="G225" s="73">
        <v>1998</v>
      </c>
      <c r="H225" s="75"/>
      <c r="I225" s="181">
        <v>18</v>
      </c>
      <c r="J225" s="182" t="s">
        <v>86</v>
      </c>
      <c r="K225" s="183"/>
      <c r="L225" s="199"/>
      <c r="M225" s="80"/>
      <c r="N225" s="79"/>
      <c r="O225" s="80"/>
      <c r="P225" s="79"/>
      <c r="Q225" s="80"/>
      <c r="R225" s="79"/>
      <c r="S225" s="80"/>
      <c r="T225" s="79"/>
      <c r="U225" s="80"/>
      <c r="V225" s="79"/>
      <c r="W225" s="80"/>
      <c r="X225" s="79"/>
      <c r="Y225" s="80"/>
      <c r="Z225" s="79"/>
      <c r="AA225" s="80"/>
      <c r="AB225" s="79"/>
      <c r="AC225" s="80"/>
      <c r="AD225" s="79"/>
      <c r="AE225" s="80"/>
      <c r="AF225" s="79"/>
      <c r="AG225" s="80"/>
      <c r="AH225" s="1"/>
      <c r="AI225" s="1"/>
      <c r="AJ225" s="1"/>
      <c r="AK225" s="1"/>
      <c r="AL225" s="1"/>
      <c r="AM225" s="1"/>
      <c r="AN225" s="1"/>
      <c r="AO225" s="1"/>
      <c r="AP225" s="1"/>
      <c r="AQ225" s="1"/>
      <c r="AR225" s="1"/>
      <c r="AS225" s="1"/>
      <c r="AT225" s="1"/>
      <c r="AU225" s="1"/>
      <c r="AV225" s="1"/>
      <c r="AW225" s="1"/>
      <c r="AX225" s="1"/>
      <c r="AY225" s="1"/>
      <c r="AZ225" s="1"/>
      <c r="BA225" s="1"/>
    </row>
    <row r="226" spans="1:53" ht="20" customHeight="1" x14ac:dyDescent="0.2">
      <c r="A226" s="178"/>
      <c r="B226" s="71"/>
      <c r="C226" s="85"/>
      <c r="D226" s="73" t="s">
        <v>38</v>
      </c>
      <c r="E226" s="74" t="s">
        <v>299</v>
      </c>
      <c r="F226" s="74" t="s">
        <v>300</v>
      </c>
      <c r="G226" s="73">
        <v>2001</v>
      </c>
      <c r="H226" s="75">
        <v>170</v>
      </c>
      <c r="I226" s="87">
        <v>20</v>
      </c>
      <c r="J226" s="88" t="s">
        <v>90</v>
      </c>
      <c r="K226" s="198" t="s">
        <v>63</v>
      </c>
      <c r="L226" s="199"/>
      <c r="M226" s="80" t="str">
        <f t="shared" ref="M226:M273" si="87">IF((ISERROR((L226/$I226)*100)), "", IF(AND(NOT(ISERROR((L226/$I226)*100)),((L226/$I226)*100) &lt;&gt; 0), (L226/$I226)*100, ""))</f>
        <v/>
      </c>
      <c r="N226" s="79"/>
      <c r="O226" s="80" t="str">
        <f t="shared" ref="O226:Q273" si="88">IF((ISERROR((N226/$I226)*100)), "", IF(AND(NOT(ISERROR((N226/$I226)*100)),((N226/$I226)*100) &lt;&gt; 0), (N226/$I226)*100, ""))</f>
        <v/>
      </c>
      <c r="P226" s="79"/>
      <c r="Q226" s="80" t="str">
        <f t="shared" ref="Q226:Q273" si="89">IF((ISERROR((P226/$I226)*100)), "", IF(AND(NOT(ISERROR((P226/$I226)*100)),((P226/$I226)*100) &lt;&gt; 0), (P226/$I226)*100, ""))</f>
        <v/>
      </c>
      <c r="R226" s="79"/>
      <c r="S226" s="80" t="str">
        <f t="shared" ref="S226:S273" si="90">IF((ISERROR((R226/$I226)*100)), "", IF(AND(NOT(ISERROR((R226/$I226)*100)),((R226/$I226)*100) &lt;&gt; 0), (R226/$I226)*100, ""))</f>
        <v/>
      </c>
      <c r="T226" s="79"/>
      <c r="U226" s="80" t="str">
        <f t="shared" ref="U226:U273" si="91">IF((ISERROR((T226/$I226)*100)), "", IF(AND(NOT(ISERROR((T226/$I226)*100)),((T226/$I226)*100) &lt;&gt; 0), (T226/$I226)*100, ""))</f>
        <v/>
      </c>
      <c r="V226" s="79"/>
      <c r="W226" s="80" t="str">
        <f t="shared" ref="W226:W273" si="92">IF((ISERROR((V226/$I226)*100)), "", IF(AND(NOT(ISERROR((V226/$I226)*100)),((V226/$I226)*100) &lt;&gt; 0), (V226/$I226)*100, ""))</f>
        <v/>
      </c>
      <c r="X226" s="79"/>
      <c r="Y226" s="80" t="str">
        <f>IF((ISERROR((X226/$I226)*100)), "", IF(AND(NOT(ISERROR((X226/$I226)*100)),((X226/$I226)*100) &lt;&gt; 0), (X226/$I226)*100, ""))</f>
        <v/>
      </c>
      <c r="Z226" s="79"/>
      <c r="AA226" s="80" t="str">
        <f t="shared" si="85"/>
        <v/>
      </c>
      <c r="AB226" s="79"/>
      <c r="AC226" s="80" t="str">
        <f t="shared" si="75"/>
        <v/>
      </c>
      <c r="AD226" s="79"/>
      <c r="AE226" s="80" t="str">
        <f t="shared" si="76"/>
        <v/>
      </c>
      <c r="AF226" s="79"/>
      <c r="AG226" s="80" t="str">
        <f t="shared" si="77"/>
        <v/>
      </c>
      <c r="AH226" s="1" t="s">
        <v>204</v>
      </c>
      <c r="AI226" s="1"/>
      <c r="AJ226" s="1"/>
      <c r="AK226" s="1"/>
      <c r="AL226" s="1"/>
      <c r="AM226" s="1"/>
      <c r="AN226" s="1"/>
      <c r="AO226" s="1"/>
      <c r="AP226" s="1"/>
      <c r="AQ226" s="1"/>
      <c r="AR226" s="1"/>
      <c r="AS226" s="1"/>
      <c r="AT226" s="1"/>
      <c r="AU226" s="1"/>
      <c r="AV226" s="1"/>
      <c r="AW226" s="1"/>
      <c r="AX226" s="1"/>
      <c r="AY226" s="1"/>
      <c r="AZ226" s="1"/>
      <c r="BA226" s="1"/>
    </row>
    <row r="227" spans="1:53" ht="20" customHeight="1" x14ac:dyDescent="0.2">
      <c r="A227" s="178"/>
      <c r="B227" s="71"/>
      <c r="C227" s="85"/>
      <c r="D227" s="73" t="s">
        <v>38</v>
      </c>
      <c r="E227" s="74" t="s">
        <v>303</v>
      </c>
      <c r="F227" s="74" t="s">
        <v>304</v>
      </c>
      <c r="G227" s="73">
        <v>2009</v>
      </c>
      <c r="H227" s="75"/>
      <c r="I227" s="87">
        <v>20</v>
      </c>
      <c r="J227" s="88" t="s">
        <v>75</v>
      </c>
      <c r="K227" s="198" t="s">
        <v>58</v>
      </c>
      <c r="L227" s="199"/>
      <c r="M227" s="80" t="str">
        <f t="shared" si="87"/>
        <v/>
      </c>
      <c r="N227" s="79"/>
      <c r="O227" s="80" t="str">
        <f t="shared" si="88"/>
        <v/>
      </c>
      <c r="P227" s="79"/>
      <c r="Q227" s="80" t="str">
        <f t="shared" si="89"/>
        <v/>
      </c>
      <c r="R227" s="79"/>
      <c r="S227" s="80" t="str">
        <f t="shared" si="90"/>
        <v/>
      </c>
      <c r="T227" s="79"/>
      <c r="U227" s="80" t="str">
        <f t="shared" si="91"/>
        <v/>
      </c>
      <c r="V227" s="79"/>
      <c r="W227" s="80" t="str">
        <f t="shared" si="92"/>
        <v/>
      </c>
      <c r="X227" s="79"/>
      <c r="Y227" s="80" t="str">
        <f>IF((ISERROR((X227/$I227)*100)), "", IF(AND(NOT(ISERROR((X227/$I227)*100)),((X227/$I227)*100) &lt;&gt; 0), (X227/$I227)*100, ""))</f>
        <v/>
      </c>
      <c r="Z227" s="79"/>
      <c r="AA227" s="80" t="str">
        <f t="shared" si="85"/>
        <v/>
      </c>
      <c r="AB227" s="79"/>
      <c r="AC227" s="80" t="str">
        <f t="shared" si="75"/>
        <v/>
      </c>
      <c r="AD227" s="79"/>
      <c r="AE227" s="80" t="str">
        <f t="shared" si="76"/>
        <v/>
      </c>
      <c r="AF227" s="79"/>
      <c r="AG227" s="80" t="str">
        <f t="shared" si="77"/>
        <v/>
      </c>
      <c r="AH227" s="1" t="s">
        <v>305</v>
      </c>
      <c r="AI227" s="1"/>
      <c r="AJ227" s="1"/>
      <c r="AK227" s="1"/>
      <c r="AL227" s="1"/>
      <c r="AM227" s="1"/>
      <c r="AN227" s="1"/>
      <c r="AO227" s="1"/>
      <c r="AP227" s="1"/>
      <c r="AQ227" s="1"/>
      <c r="AR227" s="1"/>
      <c r="AS227" s="1"/>
      <c r="AT227" s="1"/>
      <c r="AU227" s="1"/>
      <c r="AV227" s="1"/>
      <c r="AW227" s="1"/>
      <c r="AX227" s="1"/>
      <c r="AY227" s="1"/>
      <c r="AZ227" s="1"/>
      <c r="BA227" s="1"/>
    </row>
    <row r="228" spans="1:53" ht="20" customHeight="1" x14ac:dyDescent="0.2">
      <c r="A228" s="178"/>
      <c r="B228" s="71"/>
      <c r="C228" s="73"/>
      <c r="D228" s="73" t="s">
        <v>38</v>
      </c>
      <c r="E228" s="74" t="s">
        <v>306</v>
      </c>
      <c r="F228" s="74" t="s">
        <v>307</v>
      </c>
      <c r="G228" s="73">
        <v>2006</v>
      </c>
      <c r="H228" s="75"/>
      <c r="I228" s="87">
        <v>10</v>
      </c>
      <c r="J228" s="88" t="s">
        <v>308</v>
      </c>
      <c r="K228" s="198" t="s">
        <v>63</v>
      </c>
      <c r="L228" s="199"/>
      <c r="M228" s="80" t="str">
        <f t="shared" si="87"/>
        <v/>
      </c>
      <c r="N228" s="79"/>
      <c r="O228" s="80" t="str">
        <f t="shared" si="88"/>
        <v/>
      </c>
      <c r="P228" s="79"/>
      <c r="Q228" s="80" t="str">
        <f t="shared" si="89"/>
        <v/>
      </c>
      <c r="R228" s="79"/>
      <c r="S228" s="80" t="str">
        <f t="shared" si="90"/>
        <v/>
      </c>
      <c r="T228" s="79"/>
      <c r="U228" s="80" t="str">
        <f t="shared" si="91"/>
        <v/>
      </c>
      <c r="V228" s="79"/>
      <c r="W228" s="80" t="str">
        <f t="shared" si="92"/>
        <v/>
      </c>
      <c r="X228" s="79"/>
      <c r="Y228" s="80" t="str">
        <f>IF((ISERROR((X228/$I228)*100)), "", IF(AND(NOT(ISERROR((X228/$I228)*100)),((X228/$I228)*100) &lt;&gt; 0), (X228/$I228)*100, ""))</f>
        <v/>
      </c>
      <c r="Z228" s="79"/>
      <c r="AA228" s="80" t="str">
        <f t="shared" si="85"/>
        <v/>
      </c>
      <c r="AB228" s="79"/>
      <c r="AC228" s="80" t="str">
        <f t="shared" si="75"/>
        <v/>
      </c>
      <c r="AD228" s="79"/>
      <c r="AE228" s="80" t="str">
        <f t="shared" si="76"/>
        <v/>
      </c>
      <c r="AF228" s="79"/>
      <c r="AG228" s="80" t="str">
        <f t="shared" si="77"/>
        <v/>
      </c>
      <c r="AH228" s="1" t="s">
        <v>309</v>
      </c>
      <c r="AI228" s="1"/>
      <c r="AJ228" s="1"/>
      <c r="AK228" s="1"/>
      <c r="AL228" s="1"/>
      <c r="AM228" s="1"/>
      <c r="AN228" s="1"/>
      <c r="AO228" s="1"/>
      <c r="AP228" s="1"/>
      <c r="AQ228" s="1"/>
      <c r="AR228" s="1"/>
      <c r="AS228" s="1"/>
      <c r="AT228" s="1"/>
      <c r="AU228" s="1"/>
      <c r="AV228" s="1"/>
      <c r="AW228" s="1"/>
      <c r="AX228" s="1"/>
      <c r="AY228" s="1"/>
      <c r="AZ228" s="1"/>
      <c r="BA228" s="1"/>
    </row>
    <row r="229" spans="1:53" ht="20" customHeight="1" x14ac:dyDescent="0.2">
      <c r="A229" s="184"/>
      <c r="B229" s="71"/>
      <c r="C229" s="85"/>
      <c r="D229" s="73" t="s">
        <v>38</v>
      </c>
      <c r="E229" s="74" t="s">
        <v>310</v>
      </c>
      <c r="F229" s="74" t="s">
        <v>311</v>
      </c>
      <c r="G229" s="73">
        <v>2010</v>
      </c>
      <c r="H229" s="75"/>
      <c r="I229" s="181">
        <v>8</v>
      </c>
      <c r="J229" s="182" t="s">
        <v>75</v>
      </c>
      <c r="K229" s="183" t="s">
        <v>63</v>
      </c>
      <c r="L229" s="199"/>
      <c r="M229" s="80"/>
      <c r="N229" s="79"/>
      <c r="O229" s="80"/>
      <c r="P229" s="79"/>
      <c r="Q229" s="80"/>
      <c r="R229" s="79"/>
      <c r="S229" s="80"/>
      <c r="T229" s="79"/>
      <c r="U229" s="80"/>
      <c r="V229" s="79"/>
      <c r="W229" s="80"/>
      <c r="X229" s="79"/>
      <c r="Y229" s="80"/>
      <c r="Z229" s="79"/>
      <c r="AA229" s="80"/>
      <c r="AB229" s="79"/>
      <c r="AC229" s="80"/>
      <c r="AD229" s="79"/>
      <c r="AE229" s="80"/>
      <c r="AF229" s="79"/>
      <c r="AG229" s="80"/>
      <c r="AH229" s="1"/>
      <c r="AI229" s="1"/>
      <c r="AJ229" s="1"/>
      <c r="AK229" s="1"/>
      <c r="AL229" s="1"/>
      <c r="AM229" s="1"/>
      <c r="AN229" s="1"/>
      <c r="AO229" s="1"/>
      <c r="AP229" s="1"/>
      <c r="AQ229" s="1"/>
      <c r="AR229" s="1"/>
      <c r="AS229" s="1"/>
      <c r="AT229" s="1"/>
      <c r="AU229" s="1"/>
      <c r="AV229" s="1"/>
      <c r="AW229" s="1"/>
      <c r="AX229" s="1"/>
      <c r="AY229" s="1"/>
      <c r="AZ229" s="1"/>
      <c r="BA229" s="1"/>
    </row>
    <row r="230" spans="1:53" ht="20" customHeight="1" x14ac:dyDescent="0.2">
      <c r="A230" s="178"/>
      <c r="B230" s="84"/>
      <c r="C230" s="73"/>
      <c r="D230" s="73" t="s">
        <v>38</v>
      </c>
      <c r="E230" s="74" t="s">
        <v>312</v>
      </c>
      <c r="F230" s="74" t="s">
        <v>313</v>
      </c>
      <c r="G230" s="73">
        <v>2016</v>
      </c>
      <c r="H230" s="75"/>
      <c r="I230" s="87">
        <v>25</v>
      </c>
      <c r="J230" s="88" t="s">
        <v>75</v>
      </c>
      <c r="K230" s="198" t="s">
        <v>153</v>
      </c>
      <c r="L230" s="199"/>
      <c r="M230" s="80" t="str">
        <f t="shared" si="87"/>
        <v/>
      </c>
      <c r="N230" s="79"/>
      <c r="O230" s="80" t="str">
        <f t="shared" si="88"/>
        <v/>
      </c>
      <c r="P230" s="79"/>
      <c r="Q230" s="80" t="str">
        <f t="shared" si="89"/>
        <v/>
      </c>
      <c r="R230" s="79"/>
      <c r="S230" s="80" t="str">
        <f t="shared" si="90"/>
        <v/>
      </c>
      <c r="T230" s="79"/>
      <c r="U230" s="80" t="str">
        <f t="shared" si="91"/>
        <v/>
      </c>
      <c r="V230" s="79"/>
      <c r="W230" s="80" t="str">
        <f t="shared" si="92"/>
        <v/>
      </c>
      <c r="X230" s="79"/>
      <c r="Y230" s="80" t="str">
        <f>IF((ISERROR((X230/$I230)*100)), "", IF(AND(NOT(ISERROR((X230/$I230)*100)),((X230/$I230)*100) &lt;&gt; 0), (X230/$I230)*100, ""))</f>
        <v/>
      </c>
      <c r="Z230" s="79"/>
      <c r="AA230" s="80" t="str">
        <f t="shared" si="85"/>
        <v/>
      </c>
      <c r="AB230" s="79"/>
      <c r="AC230" s="80" t="str">
        <f t="shared" si="75"/>
        <v/>
      </c>
      <c r="AD230" s="79"/>
      <c r="AE230" s="80" t="str">
        <f t="shared" si="76"/>
        <v/>
      </c>
      <c r="AF230" s="79"/>
      <c r="AG230" s="80" t="str">
        <f t="shared" si="77"/>
        <v/>
      </c>
      <c r="AH230" s="1"/>
      <c r="AI230" s="1"/>
      <c r="AJ230" s="1"/>
      <c r="AK230" s="1"/>
      <c r="AL230" s="1"/>
      <c r="AM230" s="1"/>
      <c r="AN230" s="1"/>
      <c r="AO230" s="1"/>
      <c r="AP230" s="1"/>
      <c r="AQ230" s="1"/>
      <c r="AR230" s="1"/>
      <c r="AS230" s="1"/>
      <c r="AT230" s="1"/>
      <c r="AU230" s="1"/>
      <c r="AV230" s="1"/>
      <c r="AW230" s="1"/>
      <c r="AX230" s="1"/>
      <c r="AY230" s="1"/>
      <c r="AZ230" s="1"/>
      <c r="BA230" s="1"/>
    </row>
    <row r="231" spans="1:53" ht="20" customHeight="1" x14ac:dyDescent="0.2">
      <c r="A231" s="178"/>
      <c r="B231" s="71"/>
      <c r="C231" s="72"/>
      <c r="D231" s="73" t="s">
        <v>38</v>
      </c>
      <c r="E231" s="74" t="s">
        <v>319</v>
      </c>
      <c r="F231" s="74" t="s">
        <v>320</v>
      </c>
      <c r="G231" s="73">
        <v>2011</v>
      </c>
      <c r="H231" s="75"/>
      <c r="I231" s="87">
        <v>244</v>
      </c>
      <c r="J231" s="88" t="s">
        <v>62</v>
      </c>
      <c r="K231" s="198" t="s">
        <v>76</v>
      </c>
      <c r="L231" s="199"/>
      <c r="M231" s="80" t="str">
        <f t="shared" si="87"/>
        <v/>
      </c>
      <c r="N231" s="79">
        <v>3</v>
      </c>
      <c r="O231" s="80">
        <f t="shared" si="88"/>
        <v>1.2295081967213115</v>
      </c>
      <c r="P231" s="79"/>
      <c r="Q231" s="80" t="str">
        <f t="shared" si="89"/>
        <v/>
      </c>
      <c r="R231" s="79"/>
      <c r="S231" s="80" t="str">
        <f t="shared" si="90"/>
        <v/>
      </c>
      <c r="T231" s="79"/>
      <c r="U231" s="80" t="str">
        <f t="shared" si="91"/>
        <v/>
      </c>
      <c r="V231" s="79">
        <v>4</v>
      </c>
      <c r="W231" s="80">
        <f t="shared" si="92"/>
        <v>1.639344262295082</v>
      </c>
      <c r="X231" s="79"/>
      <c r="Y231" s="80" t="str">
        <f t="shared" ref="Y231" si="93">IF((ISERROR((X231/$I231)*100)), "", IF(AND(NOT(ISERROR((X231/$I231)*100)),((X231/$I231)*100) &lt;&gt; 0), (X231/$I231)*100, ""))</f>
        <v/>
      </c>
      <c r="Z231" s="79"/>
      <c r="AA231" s="80" t="str">
        <f t="shared" si="85"/>
        <v/>
      </c>
      <c r="AB231" s="79"/>
      <c r="AC231" s="80" t="str">
        <f t="shared" si="75"/>
        <v/>
      </c>
      <c r="AD231" s="79"/>
      <c r="AE231" s="80" t="str">
        <f t="shared" si="76"/>
        <v/>
      </c>
      <c r="AF231" s="79"/>
      <c r="AG231" s="80" t="str">
        <f t="shared" si="77"/>
        <v/>
      </c>
      <c r="AH231" s="1"/>
      <c r="AI231" s="1"/>
      <c r="AJ231" s="1"/>
      <c r="AK231" s="1"/>
      <c r="AL231" s="1"/>
      <c r="AM231" s="1"/>
      <c r="AN231" s="1"/>
      <c r="AO231" s="1"/>
      <c r="AP231" s="1"/>
      <c r="AQ231" s="1"/>
      <c r="AR231" s="1"/>
      <c r="AS231" s="1"/>
      <c r="AT231" s="1"/>
      <c r="AU231" s="1"/>
      <c r="AV231" s="1"/>
      <c r="AW231" s="1"/>
      <c r="AX231" s="1"/>
      <c r="AY231" s="1"/>
      <c r="AZ231" s="1"/>
      <c r="BA231" s="1"/>
    </row>
    <row r="232" spans="1:53" ht="20" customHeight="1" x14ac:dyDescent="0.2">
      <c r="A232" s="184"/>
      <c r="B232" s="84"/>
      <c r="C232" s="73"/>
      <c r="D232" s="73" t="s">
        <v>38</v>
      </c>
      <c r="E232" s="74" t="s">
        <v>321</v>
      </c>
      <c r="F232" s="74" t="s">
        <v>322</v>
      </c>
      <c r="G232" s="73">
        <v>2003</v>
      </c>
      <c r="H232" s="75"/>
      <c r="I232" s="181"/>
      <c r="J232" s="182" t="s">
        <v>62</v>
      </c>
      <c r="K232" s="183" t="s">
        <v>188</v>
      </c>
      <c r="L232" s="199"/>
      <c r="M232" s="80"/>
      <c r="N232" s="79"/>
      <c r="O232" s="80"/>
      <c r="P232" s="79"/>
      <c r="Q232" s="80"/>
      <c r="R232" s="79"/>
      <c r="S232" s="80"/>
      <c r="T232" s="79"/>
      <c r="U232" s="80"/>
      <c r="V232" s="79"/>
      <c r="W232" s="80"/>
      <c r="X232" s="79"/>
      <c r="Y232" s="80"/>
      <c r="Z232" s="79"/>
      <c r="AA232" s="80"/>
      <c r="AB232" s="79"/>
      <c r="AC232" s="80"/>
      <c r="AD232" s="79"/>
      <c r="AE232" s="80"/>
      <c r="AF232" s="79"/>
      <c r="AG232" s="80"/>
      <c r="AH232" s="1"/>
      <c r="AI232" s="1"/>
      <c r="AJ232" s="1"/>
      <c r="AK232" s="1"/>
      <c r="AL232" s="1"/>
      <c r="AM232" s="1"/>
      <c r="AN232" s="1"/>
      <c r="AO232" s="1"/>
      <c r="AP232" s="1"/>
      <c r="AQ232" s="1"/>
      <c r="AR232" s="1"/>
      <c r="AS232" s="1"/>
      <c r="AT232" s="1"/>
      <c r="AU232" s="1"/>
      <c r="AV232" s="1"/>
      <c r="AW232" s="1"/>
      <c r="AX232" s="1"/>
      <c r="AY232" s="1"/>
      <c r="AZ232" s="1"/>
      <c r="BA232" s="1"/>
    </row>
    <row r="233" spans="1:53" ht="20" customHeight="1" x14ac:dyDescent="0.2">
      <c r="A233" s="178"/>
      <c r="B233" s="71"/>
      <c r="C233" s="72"/>
      <c r="D233" s="73" t="s">
        <v>38</v>
      </c>
      <c r="E233" s="74" t="s">
        <v>323</v>
      </c>
      <c r="F233" s="74" t="s">
        <v>324</v>
      </c>
      <c r="G233" s="73">
        <v>2002</v>
      </c>
      <c r="H233" s="75">
        <v>103</v>
      </c>
      <c r="I233" s="87">
        <v>8</v>
      </c>
      <c r="J233" s="88"/>
      <c r="K233" s="198"/>
      <c r="L233" s="199"/>
      <c r="M233" s="80" t="str">
        <f t="shared" si="87"/>
        <v/>
      </c>
      <c r="N233" s="79"/>
      <c r="O233" s="80" t="str">
        <f t="shared" si="88"/>
        <v/>
      </c>
      <c r="P233" s="79"/>
      <c r="Q233" s="80" t="str">
        <f t="shared" si="89"/>
        <v/>
      </c>
      <c r="R233" s="79"/>
      <c r="S233" s="80" t="str">
        <f t="shared" si="90"/>
        <v/>
      </c>
      <c r="T233" s="79"/>
      <c r="U233" s="80" t="str">
        <f t="shared" si="91"/>
        <v/>
      </c>
      <c r="V233" s="79"/>
      <c r="W233" s="80" t="str">
        <f t="shared" si="92"/>
        <v/>
      </c>
      <c r="X233" s="79"/>
      <c r="Y233" s="80" t="str">
        <f>IF((ISERROR((X233/$I233)*100)), "", IF(AND(NOT(ISERROR((X233/$I233)*100)),((X233/$I233)*100) &lt;&gt; 0), (X233/$I233)*100, ""))</f>
        <v/>
      </c>
      <c r="Z233" s="79"/>
      <c r="AA233" s="80" t="str">
        <f t="shared" si="85"/>
        <v/>
      </c>
      <c r="AB233" s="79"/>
      <c r="AC233" s="80" t="str">
        <f t="shared" si="75"/>
        <v/>
      </c>
      <c r="AD233" s="79"/>
      <c r="AE233" s="80" t="str">
        <f t="shared" si="76"/>
        <v/>
      </c>
      <c r="AF233" s="79"/>
      <c r="AG233" s="80" t="str">
        <f t="shared" si="77"/>
        <v/>
      </c>
      <c r="AH233" s="1" t="s">
        <v>325</v>
      </c>
      <c r="AI233" s="1"/>
      <c r="AJ233" s="1"/>
      <c r="AK233" s="1"/>
      <c r="AL233" s="1"/>
      <c r="AM233" s="1"/>
      <c r="AN233" s="1"/>
      <c r="AO233" s="1"/>
      <c r="AP233" s="1"/>
      <c r="AQ233" s="1"/>
      <c r="AR233" s="1"/>
      <c r="AS233" s="1"/>
      <c r="AT233" s="1"/>
      <c r="AU233" s="1"/>
      <c r="AV233" s="1"/>
      <c r="AW233" s="1"/>
      <c r="AX233" s="1"/>
      <c r="AY233" s="1"/>
      <c r="AZ233" s="1"/>
      <c r="BA233" s="1"/>
    </row>
    <row r="234" spans="1:53" ht="20" customHeight="1" x14ac:dyDescent="0.2">
      <c r="A234" s="184"/>
      <c r="B234" s="84"/>
      <c r="C234" s="73"/>
      <c r="D234" s="73" t="s">
        <v>38</v>
      </c>
      <c r="E234" s="74" t="s">
        <v>326</v>
      </c>
      <c r="F234" s="74" t="s">
        <v>327</v>
      </c>
      <c r="G234" s="73">
        <v>1991</v>
      </c>
      <c r="H234" s="75"/>
      <c r="I234" s="87">
        <v>13</v>
      </c>
      <c r="J234" s="88" t="s">
        <v>328</v>
      </c>
      <c r="K234" s="89" t="s">
        <v>153</v>
      </c>
      <c r="L234" s="199"/>
      <c r="M234" s="80"/>
      <c r="N234" s="79"/>
      <c r="O234" s="80"/>
      <c r="P234" s="79"/>
      <c r="Q234" s="80"/>
      <c r="R234" s="79"/>
      <c r="S234" s="80"/>
      <c r="T234" s="79"/>
      <c r="U234" s="80"/>
      <c r="V234" s="79"/>
      <c r="W234" s="80"/>
      <c r="X234" s="79"/>
      <c r="Y234" s="80"/>
      <c r="Z234" s="79"/>
      <c r="AA234" s="80"/>
      <c r="AB234" s="79"/>
      <c r="AC234" s="80"/>
      <c r="AD234" s="79"/>
      <c r="AE234" s="80"/>
      <c r="AF234" s="79"/>
      <c r="AG234" s="80"/>
      <c r="AH234" s="1"/>
      <c r="AI234" s="1"/>
      <c r="AJ234" s="1"/>
      <c r="AK234" s="1"/>
      <c r="AL234" s="1"/>
      <c r="AM234" s="1"/>
      <c r="AN234" s="1"/>
      <c r="AO234" s="1"/>
      <c r="AP234" s="1"/>
      <c r="AQ234" s="1"/>
      <c r="AR234" s="1"/>
      <c r="AS234" s="1"/>
      <c r="AT234" s="1"/>
      <c r="AU234" s="1"/>
      <c r="AV234" s="1"/>
      <c r="AW234" s="1"/>
      <c r="AX234" s="1"/>
      <c r="AY234" s="1"/>
      <c r="AZ234" s="1"/>
      <c r="BA234" s="1"/>
    </row>
    <row r="235" spans="1:53" ht="20" customHeight="1" x14ac:dyDescent="0.2">
      <c r="A235" s="184"/>
      <c r="B235" s="71"/>
      <c r="C235" s="85"/>
      <c r="D235" s="73" t="s">
        <v>38</v>
      </c>
      <c r="E235" s="74" t="s">
        <v>329</v>
      </c>
      <c r="F235" s="74" t="s">
        <v>330</v>
      </c>
      <c r="G235" s="73">
        <v>1998</v>
      </c>
      <c r="H235" s="75"/>
      <c r="I235" s="87">
        <v>9</v>
      </c>
      <c r="J235" s="88" t="s">
        <v>331</v>
      </c>
      <c r="K235" s="89" t="s">
        <v>63</v>
      </c>
      <c r="L235" s="199"/>
      <c r="M235" s="80"/>
      <c r="N235" s="79"/>
      <c r="O235" s="80"/>
      <c r="P235" s="79"/>
      <c r="Q235" s="80"/>
      <c r="R235" s="79"/>
      <c r="S235" s="80"/>
      <c r="T235" s="79"/>
      <c r="U235" s="80"/>
      <c r="V235" s="79"/>
      <c r="W235" s="80"/>
      <c r="X235" s="79"/>
      <c r="Y235" s="80"/>
      <c r="Z235" s="79"/>
      <c r="AA235" s="80"/>
      <c r="AB235" s="79"/>
      <c r="AC235" s="80"/>
      <c r="AD235" s="79"/>
      <c r="AE235" s="80"/>
      <c r="AF235" s="79"/>
      <c r="AG235" s="80"/>
      <c r="AH235" s="1"/>
      <c r="AI235" s="1"/>
      <c r="AJ235" s="1"/>
      <c r="AK235" s="1"/>
      <c r="AL235" s="1"/>
      <c r="AM235" s="1"/>
      <c r="AN235" s="1"/>
      <c r="AO235" s="1"/>
      <c r="AP235" s="1"/>
      <c r="AQ235" s="1"/>
      <c r="AR235" s="1"/>
      <c r="AS235" s="1"/>
      <c r="AT235" s="1"/>
      <c r="AU235" s="1"/>
      <c r="AV235" s="1"/>
      <c r="AW235" s="1"/>
      <c r="AX235" s="1"/>
      <c r="AY235" s="1"/>
      <c r="AZ235" s="1"/>
      <c r="BA235" s="1"/>
    </row>
    <row r="236" spans="1:53" ht="20" customHeight="1" x14ac:dyDescent="0.2">
      <c r="A236" s="184"/>
      <c r="B236" s="84"/>
      <c r="C236" s="73"/>
      <c r="D236" s="73" t="s">
        <v>38</v>
      </c>
      <c r="E236" s="74" t="s">
        <v>335</v>
      </c>
      <c r="F236" s="74" t="s">
        <v>336</v>
      </c>
      <c r="G236" s="73">
        <v>2007</v>
      </c>
      <c r="H236" s="105"/>
      <c r="I236" s="181"/>
      <c r="J236" s="182" t="s">
        <v>75</v>
      </c>
      <c r="K236" s="183" t="s">
        <v>63</v>
      </c>
      <c r="L236" s="199"/>
      <c r="M236" s="80"/>
      <c r="N236" s="79"/>
      <c r="O236" s="80"/>
      <c r="P236" s="79"/>
      <c r="Q236" s="80"/>
      <c r="R236" s="79"/>
      <c r="S236" s="80"/>
      <c r="T236" s="79"/>
      <c r="U236" s="80"/>
      <c r="V236" s="79"/>
      <c r="W236" s="80"/>
      <c r="X236" s="79"/>
      <c r="Y236" s="80"/>
      <c r="Z236" s="79"/>
      <c r="AA236" s="80"/>
      <c r="AB236" s="79"/>
      <c r="AC236" s="80"/>
      <c r="AD236" s="79"/>
      <c r="AE236" s="80"/>
      <c r="AF236" s="79"/>
      <c r="AG236" s="80"/>
      <c r="AH236" s="1"/>
      <c r="AI236" s="1"/>
      <c r="AJ236" s="1"/>
      <c r="AK236" s="1"/>
      <c r="AL236" s="1"/>
      <c r="AM236" s="1"/>
      <c r="AN236" s="1"/>
      <c r="AO236" s="1"/>
      <c r="AP236" s="1"/>
      <c r="AQ236" s="1"/>
      <c r="AR236" s="1"/>
      <c r="AS236" s="1"/>
      <c r="AT236" s="1"/>
      <c r="AU236" s="1"/>
      <c r="AV236" s="1"/>
      <c r="AW236" s="1"/>
      <c r="AX236" s="1"/>
      <c r="AY236" s="1"/>
      <c r="AZ236" s="1"/>
      <c r="BA236" s="1"/>
    </row>
    <row r="237" spans="1:53" ht="20" customHeight="1" x14ac:dyDescent="0.2">
      <c r="A237" s="178"/>
      <c r="B237" s="71"/>
      <c r="C237" s="85"/>
      <c r="D237" s="73"/>
      <c r="E237" s="74" t="s">
        <v>337</v>
      </c>
      <c r="F237" s="74" t="s">
        <v>338</v>
      </c>
      <c r="G237" s="73">
        <v>2013</v>
      </c>
      <c r="H237" s="75"/>
      <c r="I237" s="87">
        <v>18</v>
      </c>
      <c r="J237" s="88"/>
      <c r="K237" s="198"/>
      <c r="L237" s="199"/>
      <c r="M237" s="80" t="str">
        <f t="shared" si="87"/>
        <v/>
      </c>
      <c r="N237" s="79"/>
      <c r="O237" s="80" t="str">
        <f t="shared" si="88"/>
        <v/>
      </c>
      <c r="P237" s="79"/>
      <c r="Q237" s="80" t="str">
        <f t="shared" si="89"/>
        <v/>
      </c>
      <c r="R237" s="79"/>
      <c r="S237" s="80" t="str">
        <f t="shared" si="90"/>
        <v/>
      </c>
      <c r="T237" s="79"/>
      <c r="U237" s="80" t="str">
        <f t="shared" si="91"/>
        <v/>
      </c>
      <c r="V237" s="79"/>
      <c r="W237" s="80" t="str">
        <f t="shared" si="92"/>
        <v/>
      </c>
      <c r="X237" s="79"/>
      <c r="Y237" s="80" t="str">
        <f t="shared" ref="Y237:Y255" si="94">IF((ISERROR((X237/$I237)*100)), "", IF(AND(NOT(ISERROR((X237/$I237)*100)),((X237/$I237)*100) &lt;&gt; 0), (X237/$I237)*100, ""))</f>
        <v/>
      </c>
      <c r="Z237" s="79"/>
      <c r="AA237" s="80" t="str">
        <f t="shared" ref="AA237:AA264" si="95">IF((ISERROR((Z237/$I237)*100)), "", IF(AND(NOT(ISERROR((Z237/$I237)*100)),((Z237/$I237)*100) &lt;&gt; 0), (Z237/$I237)*100, ""))</f>
        <v/>
      </c>
      <c r="AB237" s="79"/>
      <c r="AC237" s="80" t="str">
        <f t="shared" si="75"/>
        <v/>
      </c>
      <c r="AD237" s="79"/>
      <c r="AE237" s="80" t="str">
        <f t="shared" si="76"/>
        <v/>
      </c>
      <c r="AF237" s="79"/>
      <c r="AG237" s="80" t="str">
        <f t="shared" si="77"/>
        <v/>
      </c>
      <c r="AH237" s="1" t="s">
        <v>339</v>
      </c>
      <c r="AI237" s="1"/>
      <c r="AJ237" s="1"/>
      <c r="AK237" s="1"/>
      <c r="AL237" s="1"/>
      <c r="AM237" s="1"/>
      <c r="AN237" s="1"/>
      <c r="AO237" s="1"/>
      <c r="AP237" s="1"/>
      <c r="AQ237" s="1"/>
      <c r="AR237" s="1"/>
      <c r="AS237" s="1"/>
      <c r="AT237" s="1"/>
      <c r="AU237" s="1"/>
      <c r="AV237" s="1"/>
      <c r="AW237" s="1"/>
      <c r="AX237" s="1"/>
      <c r="AY237" s="1"/>
      <c r="AZ237" s="1"/>
      <c r="BA237" s="1"/>
    </row>
    <row r="238" spans="1:53" ht="20" customHeight="1" x14ac:dyDescent="0.2">
      <c r="A238" s="184"/>
      <c r="B238" s="84"/>
      <c r="C238" s="73"/>
      <c r="D238" s="73" t="s">
        <v>38</v>
      </c>
      <c r="E238" s="74" t="s">
        <v>340</v>
      </c>
      <c r="F238" s="74" t="s">
        <v>341</v>
      </c>
      <c r="G238" s="73">
        <v>2012</v>
      </c>
      <c r="H238" s="75"/>
      <c r="I238" s="181">
        <v>11</v>
      </c>
      <c r="J238" s="182"/>
      <c r="K238" s="183" t="s">
        <v>342</v>
      </c>
      <c r="L238" s="199"/>
      <c r="M238" s="80"/>
      <c r="N238" s="79"/>
      <c r="O238" s="80"/>
      <c r="P238" s="79"/>
      <c r="Q238" s="80"/>
      <c r="R238" s="79"/>
      <c r="S238" s="80"/>
      <c r="T238" s="79"/>
      <c r="U238" s="80"/>
      <c r="V238" s="79"/>
      <c r="W238" s="80"/>
      <c r="X238" s="79"/>
      <c r="Y238" s="80"/>
      <c r="Z238" s="79"/>
      <c r="AA238" s="80"/>
      <c r="AB238" s="79"/>
      <c r="AC238" s="80"/>
      <c r="AD238" s="79"/>
      <c r="AE238" s="80"/>
      <c r="AF238" s="79"/>
      <c r="AG238" s="80"/>
      <c r="AH238" s="1"/>
      <c r="AI238" s="1"/>
      <c r="AJ238" s="1"/>
      <c r="AK238" s="1"/>
      <c r="AL238" s="1"/>
      <c r="AM238" s="1"/>
      <c r="AN238" s="1"/>
      <c r="AO238" s="1"/>
      <c r="AP238" s="1"/>
      <c r="AQ238" s="1"/>
      <c r="AR238" s="1"/>
      <c r="AS238" s="1"/>
      <c r="AT238" s="1"/>
      <c r="AU238" s="1"/>
      <c r="AV238" s="1"/>
      <c r="AW238" s="1"/>
      <c r="AX238" s="1"/>
      <c r="AY238" s="1"/>
      <c r="AZ238" s="1"/>
      <c r="BA238" s="1"/>
    </row>
    <row r="239" spans="1:53" ht="20" customHeight="1" x14ac:dyDescent="0.2">
      <c r="A239" s="178"/>
      <c r="B239" s="71"/>
      <c r="C239" s="85"/>
      <c r="D239" s="73" t="s">
        <v>38</v>
      </c>
      <c r="E239" s="74" t="s">
        <v>343</v>
      </c>
      <c r="F239" s="74" t="s">
        <v>344</v>
      </c>
      <c r="G239" s="73">
        <v>2015</v>
      </c>
      <c r="H239" s="75"/>
      <c r="I239" s="87">
        <v>41</v>
      </c>
      <c r="J239" s="88" t="s">
        <v>72</v>
      </c>
      <c r="K239" s="198"/>
      <c r="L239" s="199"/>
      <c r="M239" s="80" t="str">
        <f t="shared" si="87"/>
        <v/>
      </c>
      <c r="N239" s="79"/>
      <c r="O239" s="80" t="str">
        <f t="shared" si="88"/>
        <v/>
      </c>
      <c r="P239" s="79"/>
      <c r="Q239" s="80" t="str">
        <f t="shared" si="89"/>
        <v/>
      </c>
      <c r="R239" s="79"/>
      <c r="S239" s="80" t="str">
        <f t="shared" si="90"/>
        <v/>
      </c>
      <c r="T239" s="79"/>
      <c r="U239" s="80" t="str">
        <f t="shared" si="91"/>
        <v/>
      </c>
      <c r="V239" s="79"/>
      <c r="W239" s="80" t="str">
        <f t="shared" si="92"/>
        <v/>
      </c>
      <c r="X239" s="79"/>
      <c r="Y239" s="80" t="str">
        <f>IF((ISERROR((X239/$I239)*100)), "", IF(AND(NOT(ISERROR((X239/$I239)*100)),((X239/$I239)*100) &lt;&gt; 0), (X239/$I239)*100, ""))</f>
        <v/>
      </c>
      <c r="Z239" s="79"/>
      <c r="AA239" s="80" t="str">
        <f t="shared" si="95"/>
        <v/>
      </c>
      <c r="AB239" s="79"/>
      <c r="AC239" s="80" t="str">
        <f t="shared" si="75"/>
        <v/>
      </c>
      <c r="AD239" s="79"/>
      <c r="AE239" s="80" t="str">
        <f t="shared" si="76"/>
        <v/>
      </c>
      <c r="AF239" s="79"/>
      <c r="AG239" s="80" t="str">
        <f t="shared" si="77"/>
        <v/>
      </c>
      <c r="AH239" s="1" t="s">
        <v>345</v>
      </c>
      <c r="AI239" s="1"/>
      <c r="AJ239" s="1"/>
      <c r="AK239" s="1"/>
      <c r="AL239" s="1"/>
      <c r="AM239" s="1"/>
      <c r="AN239" s="1"/>
      <c r="AO239" s="1"/>
      <c r="AP239" s="1"/>
      <c r="AQ239" s="1"/>
      <c r="AR239" s="1"/>
      <c r="AS239" s="1"/>
      <c r="AT239" s="1"/>
      <c r="AU239" s="1"/>
      <c r="AV239" s="1"/>
      <c r="AW239" s="1"/>
      <c r="AX239" s="1"/>
      <c r="AY239" s="1"/>
      <c r="AZ239" s="1"/>
      <c r="BA239" s="1"/>
    </row>
    <row r="240" spans="1:53" ht="20" customHeight="1" x14ac:dyDescent="0.2">
      <c r="A240" s="184"/>
      <c r="B240" s="84"/>
      <c r="C240" s="73"/>
      <c r="D240" s="73"/>
      <c r="E240" s="74" t="s">
        <v>346</v>
      </c>
      <c r="F240" s="74" t="s">
        <v>347</v>
      </c>
      <c r="G240" s="73">
        <v>1999</v>
      </c>
      <c r="H240" s="75"/>
      <c r="I240" s="87">
        <v>2</v>
      </c>
      <c r="J240" s="88" t="s">
        <v>348</v>
      </c>
      <c r="K240" s="89" t="s">
        <v>349</v>
      </c>
      <c r="L240" s="199"/>
      <c r="M240" s="80"/>
      <c r="N240" s="79"/>
      <c r="O240" s="80"/>
      <c r="P240" s="79"/>
      <c r="Q240" s="80"/>
      <c r="R240" s="79"/>
      <c r="S240" s="80"/>
      <c r="T240" s="79"/>
      <c r="U240" s="80"/>
      <c r="V240" s="79"/>
      <c r="W240" s="80"/>
      <c r="X240" s="79"/>
      <c r="Y240" s="80"/>
      <c r="Z240" s="79"/>
      <c r="AA240" s="80"/>
      <c r="AB240" s="79"/>
      <c r="AC240" s="80"/>
      <c r="AD240" s="79"/>
      <c r="AE240" s="80"/>
      <c r="AF240" s="79"/>
      <c r="AG240" s="80"/>
      <c r="AH240" s="1"/>
      <c r="AI240" s="1"/>
      <c r="AJ240" s="1"/>
      <c r="AK240" s="1"/>
      <c r="AL240" s="1"/>
      <c r="AM240" s="1"/>
      <c r="AN240" s="1"/>
      <c r="AO240" s="1"/>
      <c r="AP240" s="1"/>
      <c r="AQ240" s="1"/>
      <c r="AR240" s="1"/>
      <c r="AS240" s="1"/>
      <c r="AT240" s="1"/>
      <c r="AU240" s="1"/>
      <c r="AV240" s="1"/>
      <c r="AW240" s="1"/>
      <c r="AX240" s="1"/>
      <c r="AY240" s="1"/>
      <c r="AZ240" s="1"/>
      <c r="BA240" s="1"/>
    </row>
    <row r="241" spans="1:53" ht="20" customHeight="1" x14ac:dyDescent="0.2">
      <c r="A241" s="184"/>
      <c r="B241" s="71"/>
      <c r="C241" s="72"/>
      <c r="D241" s="73" t="s">
        <v>38</v>
      </c>
      <c r="E241" s="74" t="s">
        <v>350</v>
      </c>
      <c r="F241" s="74" t="s">
        <v>351</v>
      </c>
      <c r="G241" s="73">
        <v>2012</v>
      </c>
      <c r="H241" s="75"/>
      <c r="I241" s="87">
        <v>26</v>
      </c>
      <c r="J241" s="88" t="s">
        <v>352</v>
      </c>
      <c r="K241" s="89" t="s">
        <v>353</v>
      </c>
      <c r="L241" s="199"/>
      <c r="M241" s="80"/>
      <c r="N241" s="79">
        <v>8</v>
      </c>
      <c r="O241" s="80">
        <f t="shared" si="88"/>
        <v>30.76923076923077</v>
      </c>
      <c r="P241" s="79">
        <v>6</v>
      </c>
      <c r="Q241" s="80">
        <f t="shared" si="88"/>
        <v>23.076923076923077</v>
      </c>
      <c r="R241" s="79"/>
      <c r="S241" s="80"/>
      <c r="T241" s="79"/>
      <c r="U241" s="80"/>
      <c r="V241" s="79"/>
      <c r="W241" s="80"/>
      <c r="X241" s="79"/>
      <c r="Y241" s="80"/>
      <c r="Z241" s="79">
        <v>3</v>
      </c>
      <c r="AA241" s="80">
        <f t="shared" ref="AA241" si="96">IF((ISERROR((Z241/$I241)*100)), "", IF(AND(NOT(ISERROR((Z241/$I241)*100)),((Z241/$I241)*100) &lt;&gt; 0), (Z241/$I241)*100, ""))</f>
        <v>11.538461538461538</v>
      </c>
      <c r="AB241" s="79"/>
      <c r="AC241" s="80"/>
      <c r="AD241" s="79"/>
      <c r="AE241" s="80"/>
      <c r="AF241" s="79"/>
      <c r="AG241" s="80"/>
      <c r="AH241" s="1" t="s">
        <v>354</v>
      </c>
      <c r="AI241" s="1"/>
      <c r="AJ241" s="1"/>
      <c r="AK241" s="1"/>
      <c r="AL241" s="1"/>
      <c r="AM241" s="1"/>
      <c r="AN241" s="1"/>
      <c r="AO241" s="1"/>
      <c r="AP241" s="1"/>
      <c r="AQ241" s="1"/>
      <c r="AR241" s="1"/>
      <c r="AS241" s="1"/>
      <c r="AT241" s="1"/>
      <c r="AU241" s="1"/>
      <c r="AV241" s="1"/>
      <c r="AW241" s="1"/>
      <c r="AX241" s="1"/>
      <c r="AY241" s="1"/>
      <c r="AZ241" s="1"/>
      <c r="BA241" s="1"/>
    </row>
    <row r="242" spans="1:53" ht="20" customHeight="1" x14ac:dyDescent="0.2">
      <c r="A242" s="178"/>
      <c r="B242" s="71"/>
      <c r="C242" s="72"/>
      <c r="D242" s="73" t="s">
        <v>38</v>
      </c>
      <c r="E242" s="74" t="s">
        <v>355</v>
      </c>
      <c r="F242" s="74" t="s">
        <v>356</v>
      </c>
      <c r="G242" s="73">
        <v>1996</v>
      </c>
      <c r="H242" s="75">
        <v>12</v>
      </c>
      <c r="I242" s="87">
        <v>97</v>
      </c>
      <c r="J242" s="88" t="s">
        <v>357</v>
      </c>
      <c r="K242" s="198" t="s">
        <v>358</v>
      </c>
      <c r="L242" s="199"/>
      <c r="M242" s="80" t="str">
        <f t="shared" si="87"/>
        <v/>
      </c>
      <c r="N242" s="79">
        <v>3</v>
      </c>
      <c r="O242" s="80">
        <f t="shared" si="88"/>
        <v>3.0927835051546393</v>
      </c>
      <c r="P242" s="79"/>
      <c r="Q242" s="80" t="str">
        <f t="shared" si="89"/>
        <v/>
      </c>
      <c r="R242" s="79"/>
      <c r="S242" s="80" t="str">
        <f t="shared" si="90"/>
        <v/>
      </c>
      <c r="T242" s="79">
        <v>6</v>
      </c>
      <c r="U242" s="80">
        <f t="shared" si="91"/>
        <v>6.1855670103092786</v>
      </c>
      <c r="V242" s="79">
        <v>4</v>
      </c>
      <c r="W242" s="80">
        <f t="shared" si="92"/>
        <v>4.1237113402061851</v>
      </c>
      <c r="X242" s="79"/>
      <c r="Y242" s="80" t="str">
        <f t="shared" si="94"/>
        <v/>
      </c>
      <c r="Z242" s="79"/>
      <c r="AA242" s="80" t="str">
        <f t="shared" si="95"/>
        <v/>
      </c>
      <c r="AB242" s="79">
        <v>1</v>
      </c>
      <c r="AC242" s="80">
        <f t="shared" si="75"/>
        <v>1.0309278350515463</v>
      </c>
      <c r="AD242" s="79">
        <v>1</v>
      </c>
      <c r="AE242" s="80">
        <f t="shared" si="76"/>
        <v>1.0309278350515463</v>
      </c>
      <c r="AF242" s="79"/>
      <c r="AG242" s="80" t="str">
        <f t="shared" si="77"/>
        <v/>
      </c>
      <c r="AH242" s="1" t="s">
        <v>359</v>
      </c>
      <c r="AI242" s="1"/>
      <c r="AJ242" s="1"/>
      <c r="AK242" s="1"/>
      <c r="AL242" s="1"/>
      <c r="AM242" s="1"/>
      <c r="AN242" s="1"/>
      <c r="AO242" s="1"/>
      <c r="AP242" s="1"/>
      <c r="AQ242" s="1"/>
      <c r="AR242" s="1"/>
      <c r="AS242" s="1"/>
      <c r="AT242" s="1"/>
      <c r="AU242" s="1"/>
      <c r="AV242" s="1"/>
      <c r="AW242" s="1"/>
      <c r="AX242" s="1"/>
      <c r="AY242" s="1"/>
      <c r="AZ242" s="1"/>
      <c r="BA242" s="1"/>
    </row>
    <row r="243" spans="1:53" ht="20" customHeight="1" x14ac:dyDescent="0.2">
      <c r="A243" s="184"/>
      <c r="B243" s="71"/>
      <c r="C243" s="73"/>
      <c r="D243" s="73" t="s">
        <v>38</v>
      </c>
      <c r="E243" s="74" t="s">
        <v>360</v>
      </c>
      <c r="F243" s="74" t="s">
        <v>361</v>
      </c>
      <c r="G243" s="73">
        <v>1998</v>
      </c>
      <c r="H243" s="75"/>
      <c r="I243" s="87">
        <v>25</v>
      </c>
      <c r="J243" s="88" t="s">
        <v>90</v>
      </c>
      <c r="K243" s="89" t="s">
        <v>153</v>
      </c>
      <c r="L243" s="199"/>
      <c r="M243" s="80"/>
      <c r="N243" s="79"/>
      <c r="O243" s="80"/>
      <c r="P243" s="79"/>
      <c r="Q243" s="80"/>
      <c r="R243" s="79"/>
      <c r="S243" s="80"/>
      <c r="T243" s="79"/>
      <c r="U243" s="80"/>
      <c r="V243" s="79"/>
      <c r="W243" s="80"/>
      <c r="X243" s="79"/>
      <c r="Y243" s="80"/>
      <c r="Z243" s="79"/>
      <c r="AA243" s="80"/>
      <c r="AB243" s="79"/>
      <c r="AC243" s="80"/>
      <c r="AD243" s="79"/>
      <c r="AE243" s="80"/>
      <c r="AF243" s="79"/>
      <c r="AG243" s="80"/>
      <c r="AH243" s="1"/>
      <c r="AI243" s="1"/>
      <c r="AJ243" s="1"/>
      <c r="AK243" s="1"/>
      <c r="AL243" s="1"/>
      <c r="AM243" s="1"/>
      <c r="AN243" s="1"/>
      <c r="AO243" s="1"/>
      <c r="AP243" s="1"/>
      <c r="AQ243" s="1"/>
      <c r="AR243" s="1"/>
      <c r="AS243" s="1"/>
      <c r="AT243" s="1"/>
      <c r="AU243" s="1"/>
      <c r="AV243" s="1"/>
      <c r="AW243" s="1"/>
      <c r="AX243" s="1"/>
      <c r="AY243" s="1"/>
      <c r="AZ243" s="1"/>
      <c r="BA243" s="1"/>
    </row>
    <row r="244" spans="1:53" ht="20" customHeight="1" x14ac:dyDescent="0.2">
      <c r="A244" s="178"/>
      <c r="B244" s="71"/>
      <c r="C244" s="85"/>
      <c r="D244" s="73" t="s">
        <v>38</v>
      </c>
      <c r="E244" s="74" t="s">
        <v>362</v>
      </c>
      <c r="F244" s="74" t="s">
        <v>363</v>
      </c>
      <c r="G244" s="73">
        <v>2009</v>
      </c>
      <c r="H244" s="75"/>
      <c r="I244" s="87">
        <v>68</v>
      </c>
      <c r="J244" s="88" t="s">
        <v>75</v>
      </c>
      <c r="K244" s="198" t="s">
        <v>364</v>
      </c>
      <c r="L244" s="199"/>
      <c r="M244" s="80" t="str">
        <f t="shared" si="87"/>
        <v/>
      </c>
      <c r="N244" s="79"/>
      <c r="O244" s="80" t="str">
        <f t="shared" si="88"/>
        <v/>
      </c>
      <c r="P244" s="79"/>
      <c r="Q244" s="80" t="str">
        <f t="shared" si="89"/>
        <v/>
      </c>
      <c r="R244" s="79"/>
      <c r="S244" s="80" t="str">
        <f t="shared" si="90"/>
        <v/>
      </c>
      <c r="T244" s="79"/>
      <c r="U244" s="80" t="str">
        <f t="shared" si="91"/>
        <v/>
      </c>
      <c r="V244" s="79"/>
      <c r="W244" s="80" t="str">
        <f t="shared" si="92"/>
        <v/>
      </c>
      <c r="X244" s="79"/>
      <c r="Y244" s="80" t="str">
        <f>IF((ISERROR((X244/$I244)*100)), "", IF(AND(NOT(ISERROR((X244/$I244)*100)),((X244/$I244)*100) &lt;&gt; 0), (X244/$I244)*100, ""))</f>
        <v/>
      </c>
      <c r="Z244" s="79"/>
      <c r="AA244" s="80" t="str">
        <f t="shared" si="95"/>
        <v/>
      </c>
      <c r="AB244" s="79"/>
      <c r="AC244" s="80" t="str">
        <f t="shared" si="75"/>
        <v/>
      </c>
      <c r="AD244" s="79"/>
      <c r="AE244" s="80" t="str">
        <f t="shared" si="76"/>
        <v/>
      </c>
      <c r="AF244" s="79"/>
      <c r="AG244" s="80" t="str">
        <f t="shared" si="77"/>
        <v/>
      </c>
      <c r="AH244" s="1" t="s">
        <v>365</v>
      </c>
      <c r="AI244" s="1"/>
      <c r="AJ244" s="1"/>
      <c r="AK244" s="1"/>
      <c r="AL244" s="1"/>
      <c r="AM244" s="1"/>
      <c r="AN244" s="1"/>
      <c r="AO244" s="1"/>
      <c r="AP244" s="1"/>
      <c r="AQ244" s="1"/>
      <c r="AR244" s="1"/>
      <c r="AS244" s="1"/>
      <c r="AT244" s="1"/>
      <c r="AU244" s="1"/>
      <c r="AV244" s="1"/>
      <c r="AW244" s="1"/>
      <c r="AX244" s="1"/>
      <c r="AY244" s="1"/>
      <c r="AZ244" s="1"/>
      <c r="BA244" s="1"/>
    </row>
    <row r="245" spans="1:53" ht="20" customHeight="1" x14ac:dyDescent="0.2">
      <c r="A245" s="178"/>
      <c r="B245" s="84"/>
      <c r="C245" s="73"/>
      <c r="D245" s="73" t="s">
        <v>38</v>
      </c>
      <c r="E245" s="74" t="s">
        <v>366</v>
      </c>
      <c r="F245" s="74" t="s">
        <v>367</v>
      </c>
      <c r="G245" s="73">
        <v>1989</v>
      </c>
      <c r="H245" s="75">
        <v>27</v>
      </c>
      <c r="I245" s="87"/>
      <c r="J245" s="88" t="s">
        <v>368</v>
      </c>
      <c r="K245" s="198" t="s">
        <v>172</v>
      </c>
      <c r="L245" s="199"/>
      <c r="M245" s="80" t="str">
        <f t="shared" si="87"/>
        <v/>
      </c>
      <c r="N245" s="79"/>
      <c r="O245" s="80" t="str">
        <f t="shared" si="88"/>
        <v/>
      </c>
      <c r="P245" s="79"/>
      <c r="Q245" s="80" t="str">
        <f t="shared" si="89"/>
        <v/>
      </c>
      <c r="R245" s="79"/>
      <c r="S245" s="80" t="str">
        <f t="shared" si="90"/>
        <v/>
      </c>
      <c r="T245" s="79"/>
      <c r="U245" s="80" t="str">
        <f t="shared" si="91"/>
        <v/>
      </c>
      <c r="V245" s="79"/>
      <c r="W245" s="80" t="str">
        <f t="shared" si="92"/>
        <v/>
      </c>
      <c r="X245" s="79"/>
      <c r="Y245" s="80" t="str">
        <f>IF((ISERROR((X245/$I245)*100)), "", IF(AND(NOT(ISERROR((X245/$I245)*100)),((X245/$I245)*100) &lt;&gt; 0), (X245/$I245)*100, ""))</f>
        <v/>
      </c>
      <c r="Z245" s="79"/>
      <c r="AA245" s="80" t="str">
        <f t="shared" si="95"/>
        <v/>
      </c>
      <c r="AB245" s="79"/>
      <c r="AC245" s="80" t="str">
        <f t="shared" si="75"/>
        <v/>
      </c>
      <c r="AD245" s="79"/>
      <c r="AE245" s="80" t="str">
        <f t="shared" si="76"/>
        <v/>
      </c>
      <c r="AF245" s="79"/>
      <c r="AG245" s="80" t="str">
        <f t="shared" si="77"/>
        <v/>
      </c>
      <c r="AH245" s="1"/>
      <c r="AI245" s="1"/>
      <c r="AJ245" s="1"/>
      <c r="AK245" s="1"/>
      <c r="AL245" s="1"/>
      <c r="AM245" s="1"/>
      <c r="AN245" s="1"/>
      <c r="AO245" s="1"/>
      <c r="AP245" s="1"/>
      <c r="AQ245" s="1"/>
      <c r="AR245" s="1"/>
      <c r="AS245" s="1"/>
      <c r="AT245" s="1"/>
      <c r="AU245" s="1"/>
      <c r="AV245" s="1"/>
      <c r="AW245" s="1"/>
      <c r="AX245" s="1"/>
      <c r="AY245" s="1"/>
      <c r="AZ245" s="1"/>
      <c r="BA245" s="1"/>
    </row>
    <row r="246" spans="1:53" ht="20" customHeight="1" x14ac:dyDescent="0.2">
      <c r="A246" s="178"/>
      <c r="B246" s="84"/>
      <c r="C246" s="85"/>
      <c r="D246" s="73" t="s">
        <v>38</v>
      </c>
      <c r="E246" s="74" t="s">
        <v>369</v>
      </c>
      <c r="F246" s="74" t="s">
        <v>370</v>
      </c>
      <c r="G246" s="73">
        <v>2011</v>
      </c>
      <c r="H246" s="75"/>
      <c r="I246" s="87"/>
      <c r="J246" s="88"/>
      <c r="K246" s="198"/>
      <c r="L246" s="199"/>
      <c r="M246" s="80" t="str">
        <f t="shared" si="87"/>
        <v/>
      </c>
      <c r="N246" s="79"/>
      <c r="O246" s="80" t="str">
        <f t="shared" si="88"/>
        <v/>
      </c>
      <c r="P246" s="79"/>
      <c r="Q246" s="80" t="str">
        <f t="shared" si="89"/>
        <v/>
      </c>
      <c r="R246" s="79"/>
      <c r="S246" s="80" t="str">
        <f t="shared" si="90"/>
        <v/>
      </c>
      <c r="T246" s="79"/>
      <c r="U246" s="80" t="str">
        <f t="shared" si="91"/>
        <v/>
      </c>
      <c r="V246" s="79"/>
      <c r="W246" s="80" t="str">
        <f t="shared" si="92"/>
        <v/>
      </c>
      <c r="X246" s="79"/>
      <c r="Y246" s="80" t="str">
        <f>IF((ISERROR((X246/$I246)*100)), "", IF(AND(NOT(ISERROR((X246/$I246)*100)),((X246/$I246)*100) &lt;&gt; 0), (X246/$I246)*100, ""))</f>
        <v/>
      </c>
      <c r="Z246" s="79"/>
      <c r="AA246" s="80" t="str">
        <f t="shared" si="95"/>
        <v/>
      </c>
      <c r="AB246" s="79"/>
      <c r="AC246" s="80" t="str">
        <f t="shared" si="75"/>
        <v/>
      </c>
      <c r="AD246" s="79"/>
      <c r="AE246" s="80" t="str">
        <f t="shared" si="76"/>
        <v/>
      </c>
      <c r="AF246" s="79"/>
      <c r="AG246" s="80" t="str">
        <f t="shared" si="77"/>
        <v/>
      </c>
      <c r="AH246" s="1" t="s">
        <v>371</v>
      </c>
      <c r="AI246" s="1"/>
      <c r="AJ246" s="1"/>
      <c r="AK246" s="1"/>
      <c r="AL246" s="1"/>
      <c r="AM246" s="1"/>
      <c r="AN246" s="1"/>
      <c r="AO246" s="1"/>
      <c r="AP246" s="1"/>
      <c r="AQ246" s="1"/>
      <c r="AR246" s="1"/>
      <c r="AS246" s="1"/>
      <c r="AT246" s="1"/>
      <c r="AU246" s="1"/>
      <c r="AV246" s="1"/>
      <c r="AW246" s="1"/>
      <c r="AX246" s="1"/>
      <c r="AY246" s="1"/>
      <c r="AZ246" s="1"/>
      <c r="BA246" s="1"/>
    </row>
    <row r="247" spans="1:53" ht="20" customHeight="1" x14ac:dyDescent="0.2">
      <c r="A247" s="184"/>
      <c r="B247" s="84"/>
      <c r="C247" s="73"/>
      <c r="D247" s="73" t="s">
        <v>38</v>
      </c>
      <c r="E247" s="74" t="s">
        <v>372</v>
      </c>
      <c r="F247" s="74" t="s">
        <v>373</v>
      </c>
      <c r="G247" s="73">
        <v>2003</v>
      </c>
      <c r="H247" s="75"/>
      <c r="I247" s="87"/>
      <c r="J247" s="88" t="s">
        <v>374</v>
      </c>
      <c r="K247" s="89" t="s">
        <v>172</v>
      </c>
      <c r="L247" s="199"/>
      <c r="M247" s="80"/>
      <c r="N247" s="79"/>
      <c r="O247" s="80"/>
      <c r="P247" s="79"/>
      <c r="Q247" s="80"/>
      <c r="R247" s="79"/>
      <c r="S247" s="80"/>
      <c r="T247" s="79"/>
      <c r="U247" s="80"/>
      <c r="V247" s="79"/>
      <c r="W247" s="80"/>
      <c r="X247" s="79"/>
      <c r="Y247" s="80"/>
      <c r="Z247" s="79"/>
      <c r="AA247" s="80"/>
      <c r="AB247" s="79"/>
      <c r="AC247" s="80"/>
      <c r="AD247" s="79"/>
      <c r="AE247" s="80"/>
      <c r="AF247" s="79"/>
      <c r="AG247" s="80"/>
      <c r="AH247" s="1"/>
      <c r="AI247" s="1"/>
      <c r="AJ247" s="1"/>
      <c r="AK247" s="1"/>
      <c r="AL247" s="1"/>
      <c r="AM247" s="1"/>
      <c r="AN247" s="1"/>
      <c r="AO247" s="1"/>
      <c r="AP247" s="1"/>
      <c r="AQ247" s="1"/>
      <c r="AR247" s="1"/>
      <c r="AS247" s="1"/>
      <c r="AT247" s="1"/>
      <c r="AU247" s="1"/>
      <c r="AV247" s="1"/>
      <c r="AW247" s="1"/>
      <c r="AX247" s="1"/>
      <c r="AY247" s="1"/>
      <c r="AZ247" s="1"/>
      <c r="BA247" s="1"/>
    </row>
    <row r="248" spans="1:53" ht="20" customHeight="1" x14ac:dyDescent="0.2">
      <c r="A248" s="178"/>
      <c r="B248" s="84"/>
      <c r="C248" s="72"/>
      <c r="D248" s="73" t="s">
        <v>38</v>
      </c>
      <c r="E248" s="74" t="s">
        <v>375</v>
      </c>
      <c r="F248" s="74" t="s">
        <v>376</v>
      </c>
      <c r="G248" s="73">
        <v>1977</v>
      </c>
      <c r="H248" s="75"/>
      <c r="I248" s="87">
        <v>5</v>
      </c>
      <c r="J248" s="88" t="s">
        <v>377</v>
      </c>
      <c r="K248" s="198"/>
      <c r="L248" s="199"/>
      <c r="M248" s="80" t="str">
        <f t="shared" si="87"/>
        <v/>
      </c>
      <c r="N248" s="79"/>
      <c r="O248" s="80" t="str">
        <f t="shared" si="88"/>
        <v/>
      </c>
      <c r="P248" s="79"/>
      <c r="Q248" s="80" t="str">
        <f t="shared" si="89"/>
        <v/>
      </c>
      <c r="R248" s="79"/>
      <c r="S248" s="80" t="str">
        <f t="shared" si="90"/>
        <v/>
      </c>
      <c r="T248" s="79"/>
      <c r="U248" s="80" t="str">
        <f t="shared" si="91"/>
        <v/>
      </c>
      <c r="V248" s="79"/>
      <c r="W248" s="80" t="str">
        <f t="shared" si="92"/>
        <v/>
      </c>
      <c r="X248" s="79"/>
      <c r="Y248" s="80" t="str">
        <f t="shared" si="94"/>
        <v/>
      </c>
      <c r="Z248" s="79"/>
      <c r="AA248" s="80" t="str">
        <f t="shared" si="95"/>
        <v/>
      </c>
      <c r="AB248" s="79"/>
      <c r="AC248" s="80" t="str">
        <f t="shared" si="75"/>
        <v/>
      </c>
      <c r="AD248" s="79"/>
      <c r="AE248" s="80" t="str">
        <f t="shared" si="76"/>
        <v/>
      </c>
      <c r="AF248" s="79"/>
      <c r="AG248" s="80" t="str">
        <f t="shared" si="77"/>
        <v/>
      </c>
      <c r="AH248" s="1" t="s">
        <v>378</v>
      </c>
      <c r="AI248" s="1"/>
      <c r="AJ248" s="1"/>
      <c r="AK248" s="1"/>
      <c r="AL248" s="1"/>
      <c r="AM248" s="1"/>
      <c r="AN248" s="1"/>
      <c r="AO248" s="1"/>
      <c r="AP248" s="1"/>
      <c r="AQ248" s="1"/>
      <c r="AR248" s="1"/>
      <c r="AS248" s="1"/>
      <c r="AT248" s="1"/>
      <c r="AU248" s="1"/>
      <c r="AV248" s="1"/>
      <c r="AW248" s="1"/>
      <c r="AX248" s="1"/>
      <c r="AY248" s="1"/>
      <c r="AZ248" s="1"/>
      <c r="BA248" s="1"/>
    </row>
    <row r="249" spans="1:53" ht="20" customHeight="1" x14ac:dyDescent="0.2">
      <c r="A249" s="178"/>
      <c r="B249" s="71"/>
      <c r="C249" s="72"/>
      <c r="D249" s="73" t="s">
        <v>38</v>
      </c>
      <c r="E249" s="74" t="s">
        <v>379</v>
      </c>
      <c r="F249" s="74" t="s">
        <v>380</v>
      </c>
      <c r="G249" s="73">
        <v>2008</v>
      </c>
      <c r="H249" s="75">
        <v>54</v>
      </c>
      <c r="I249" s="87">
        <v>12</v>
      </c>
      <c r="J249" s="88" t="s">
        <v>180</v>
      </c>
      <c r="K249" s="198" t="s">
        <v>188</v>
      </c>
      <c r="L249" s="199"/>
      <c r="M249" s="80" t="str">
        <f t="shared" si="87"/>
        <v/>
      </c>
      <c r="N249" s="79">
        <v>1</v>
      </c>
      <c r="O249" s="80">
        <f t="shared" si="88"/>
        <v>8.3333333333333321</v>
      </c>
      <c r="P249" s="79">
        <v>1</v>
      </c>
      <c r="Q249" s="80">
        <f t="shared" si="89"/>
        <v>8.3333333333333321</v>
      </c>
      <c r="R249" s="79"/>
      <c r="S249" s="80" t="str">
        <f t="shared" si="90"/>
        <v/>
      </c>
      <c r="T249" s="79"/>
      <c r="U249" s="80" t="str">
        <f t="shared" si="91"/>
        <v/>
      </c>
      <c r="V249" s="79"/>
      <c r="W249" s="80" t="str">
        <f t="shared" si="92"/>
        <v/>
      </c>
      <c r="X249" s="79"/>
      <c r="Y249" s="80" t="str">
        <f>IF((ISERROR((X249/$I249)*100)), "", IF(AND(NOT(ISERROR((X249/$I249)*100)),((X249/$I249)*100) &lt;&gt; 0), (X249/$I249)*100, ""))</f>
        <v/>
      </c>
      <c r="Z249" s="79"/>
      <c r="AA249" s="80" t="str">
        <f t="shared" si="95"/>
        <v/>
      </c>
      <c r="AB249" s="79"/>
      <c r="AC249" s="80" t="str">
        <f t="shared" si="75"/>
        <v/>
      </c>
      <c r="AD249" s="79"/>
      <c r="AE249" s="80" t="str">
        <f t="shared" si="76"/>
        <v/>
      </c>
      <c r="AF249" s="79"/>
      <c r="AG249" s="80" t="str">
        <f t="shared" si="77"/>
        <v/>
      </c>
      <c r="AH249" s="1" t="s">
        <v>381</v>
      </c>
      <c r="AI249" s="1"/>
      <c r="AJ249" s="1"/>
      <c r="AK249" s="1"/>
      <c r="AL249" s="1"/>
      <c r="AM249" s="1"/>
      <c r="AN249" s="1"/>
      <c r="AO249" s="1"/>
      <c r="AP249" s="1"/>
      <c r="AQ249" s="1"/>
      <c r="AR249" s="1"/>
      <c r="AS249" s="1"/>
      <c r="AT249" s="1"/>
      <c r="AU249" s="1"/>
      <c r="AV249" s="1"/>
      <c r="AW249" s="1"/>
      <c r="AX249" s="1"/>
      <c r="AY249" s="1"/>
      <c r="AZ249" s="1"/>
      <c r="BA249" s="1"/>
    </row>
    <row r="250" spans="1:53" ht="20" customHeight="1" x14ac:dyDescent="0.2">
      <c r="A250" s="178"/>
      <c r="B250" s="71"/>
      <c r="C250" s="85"/>
      <c r="D250" s="73" t="s">
        <v>38</v>
      </c>
      <c r="E250" s="74" t="s">
        <v>382</v>
      </c>
      <c r="F250" s="74" t="s">
        <v>383</v>
      </c>
      <c r="G250" s="73">
        <v>1999</v>
      </c>
      <c r="H250" s="75">
        <v>76</v>
      </c>
      <c r="I250" s="87">
        <v>7</v>
      </c>
      <c r="J250" s="88" t="s">
        <v>90</v>
      </c>
      <c r="K250" s="198" t="s">
        <v>153</v>
      </c>
      <c r="L250" s="199"/>
      <c r="M250" s="80" t="str">
        <f t="shared" si="87"/>
        <v/>
      </c>
      <c r="N250" s="79"/>
      <c r="O250" s="80" t="str">
        <f t="shared" si="88"/>
        <v/>
      </c>
      <c r="P250" s="79"/>
      <c r="Q250" s="80" t="str">
        <f t="shared" si="89"/>
        <v/>
      </c>
      <c r="R250" s="79"/>
      <c r="S250" s="80" t="str">
        <f t="shared" si="90"/>
        <v/>
      </c>
      <c r="T250" s="79"/>
      <c r="U250" s="80" t="str">
        <f t="shared" si="91"/>
        <v/>
      </c>
      <c r="V250" s="79"/>
      <c r="W250" s="80" t="str">
        <f t="shared" si="92"/>
        <v/>
      </c>
      <c r="X250" s="79"/>
      <c r="Y250" s="80" t="str">
        <f>IF((ISERROR((X250/$I250)*100)), "", IF(AND(NOT(ISERROR((X250/$I250)*100)),((X250/$I250)*100) &lt;&gt; 0), (X250/$I250)*100, ""))</f>
        <v/>
      </c>
      <c r="Z250" s="79"/>
      <c r="AA250" s="80" t="str">
        <f t="shared" si="95"/>
        <v/>
      </c>
      <c r="AB250" s="79"/>
      <c r="AC250" s="80" t="str">
        <f t="shared" si="75"/>
        <v/>
      </c>
      <c r="AD250" s="79"/>
      <c r="AE250" s="80" t="str">
        <f t="shared" si="76"/>
        <v/>
      </c>
      <c r="AF250" s="79"/>
      <c r="AG250" s="80" t="str">
        <f t="shared" si="77"/>
        <v/>
      </c>
      <c r="AH250" s="1" t="s">
        <v>204</v>
      </c>
      <c r="AI250" s="1"/>
      <c r="AJ250" s="1"/>
      <c r="AK250" s="1"/>
      <c r="AL250" s="1"/>
      <c r="AM250" s="1"/>
      <c r="AN250" s="1"/>
      <c r="AO250" s="1"/>
      <c r="AP250" s="1"/>
      <c r="AQ250" s="1"/>
      <c r="AR250" s="1"/>
      <c r="AS250" s="1"/>
      <c r="AT250" s="1"/>
      <c r="AU250" s="1"/>
      <c r="AV250" s="1"/>
      <c r="AW250" s="1"/>
      <c r="AX250" s="1"/>
      <c r="AY250" s="1"/>
      <c r="AZ250" s="1"/>
      <c r="BA250" s="1"/>
    </row>
    <row r="251" spans="1:53" ht="20" customHeight="1" x14ac:dyDescent="0.2">
      <c r="A251" s="178"/>
      <c r="B251" s="84"/>
      <c r="C251" s="85"/>
      <c r="D251" s="73" t="s">
        <v>38</v>
      </c>
      <c r="E251" s="74" t="s">
        <v>384</v>
      </c>
      <c r="F251" s="74" t="s">
        <v>385</v>
      </c>
      <c r="G251" s="73">
        <v>2008</v>
      </c>
      <c r="H251" s="75">
        <v>101</v>
      </c>
      <c r="I251" s="87">
        <v>16</v>
      </c>
      <c r="J251" s="88" t="s">
        <v>62</v>
      </c>
      <c r="K251" s="198"/>
      <c r="L251" s="199"/>
      <c r="M251" s="80" t="str">
        <f t="shared" si="87"/>
        <v/>
      </c>
      <c r="N251" s="79"/>
      <c r="O251" s="80" t="str">
        <f t="shared" si="88"/>
        <v/>
      </c>
      <c r="P251" s="79"/>
      <c r="Q251" s="80" t="str">
        <f t="shared" si="89"/>
        <v/>
      </c>
      <c r="R251" s="79"/>
      <c r="S251" s="80" t="str">
        <f t="shared" si="90"/>
        <v/>
      </c>
      <c r="T251" s="79"/>
      <c r="U251" s="80" t="str">
        <f t="shared" si="91"/>
        <v/>
      </c>
      <c r="V251" s="79"/>
      <c r="W251" s="80" t="str">
        <f t="shared" si="92"/>
        <v/>
      </c>
      <c r="X251" s="79"/>
      <c r="Y251" s="80" t="str">
        <f>IF((ISERROR((X251/$I251)*100)), "", IF(AND(NOT(ISERROR((X251/$I251)*100)),((X251/$I251)*100) &lt;&gt; 0), (X251/$I251)*100, ""))</f>
        <v/>
      </c>
      <c r="Z251" s="79"/>
      <c r="AA251" s="80" t="str">
        <f t="shared" si="95"/>
        <v/>
      </c>
      <c r="AB251" s="79"/>
      <c r="AC251" s="80" t="str">
        <f t="shared" si="75"/>
        <v/>
      </c>
      <c r="AD251" s="79"/>
      <c r="AE251" s="80" t="str">
        <f t="shared" si="76"/>
        <v/>
      </c>
      <c r="AF251" s="79"/>
      <c r="AG251" s="80" t="str">
        <f t="shared" si="77"/>
        <v/>
      </c>
      <c r="AH251" s="1" t="s">
        <v>386</v>
      </c>
      <c r="AI251" s="1"/>
      <c r="AJ251" s="1"/>
      <c r="AK251" s="1"/>
      <c r="AL251" s="1"/>
      <c r="AM251" s="1"/>
      <c r="AN251" s="1"/>
      <c r="AO251" s="1"/>
      <c r="AP251" s="1"/>
      <c r="AQ251" s="1"/>
      <c r="AR251" s="1"/>
      <c r="AS251" s="1"/>
      <c r="AT251" s="1"/>
      <c r="AU251" s="1"/>
      <c r="AV251" s="1"/>
      <c r="AW251" s="1"/>
      <c r="AX251" s="1"/>
      <c r="AY251" s="1"/>
      <c r="AZ251" s="1"/>
      <c r="BA251" s="1"/>
    </row>
    <row r="252" spans="1:53" ht="20" customHeight="1" x14ac:dyDescent="0.2">
      <c r="A252" s="184"/>
      <c r="B252" s="84"/>
      <c r="C252" s="73"/>
      <c r="D252" s="73" t="s">
        <v>38</v>
      </c>
      <c r="E252" s="74" t="s">
        <v>387</v>
      </c>
      <c r="F252" s="74" t="s">
        <v>388</v>
      </c>
      <c r="G252" s="73">
        <v>2003</v>
      </c>
      <c r="H252" s="75"/>
      <c r="I252" s="87">
        <v>15</v>
      </c>
      <c r="J252" s="88" t="s">
        <v>75</v>
      </c>
      <c r="K252" s="89" t="s">
        <v>389</v>
      </c>
      <c r="L252" s="199"/>
      <c r="M252" s="80"/>
      <c r="N252" s="79"/>
      <c r="O252" s="80"/>
      <c r="P252" s="79"/>
      <c r="Q252" s="80"/>
      <c r="R252" s="79"/>
      <c r="S252" s="80"/>
      <c r="T252" s="79"/>
      <c r="U252" s="80"/>
      <c r="V252" s="79"/>
      <c r="W252" s="80"/>
      <c r="X252" s="79"/>
      <c r="Y252" s="80"/>
      <c r="Z252" s="79"/>
      <c r="AA252" s="80"/>
      <c r="AB252" s="79"/>
      <c r="AC252" s="80"/>
      <c r="AD252" s="79"/>
      <c r="AE252" s="80"/>
      <c r="AF252" s="79"/>
      <c r="AG252" s="80"/>
      <c r="AH252" s="1"/>
      <c r="AI252" s="1"/>
      <c r="AJ252" s="1"/>
      <c r="AK252" s="1"/>
      <c r="AL252" s="1"/>
      <c r="AM252" s="1"/>
      <c r="AN252" s="1"/>
      <c r="AO252" s="1"/>
      <c r="AP252" s="1"/>
      <c r="AQ252" s="1"/>
      <c r="AR252" s="1"/>
      <c r="AS252" s="1"/>
      <c r="AT252" s="1"/>
      <c r="AU252" s="1"/>
      <c r="AV252" s="1"/>
      <c r="AW252" s="1"/>
      <c r="AX252" s="1"/>
      <c r="AY252" s="1"/>
      <c r="AZ252" s="1"/>
      <c r="BA252" s="1"/>
    </row>
    <row r="253" spans="1:53" ht="20" customHeight="1" x14ac:dyDescent="0.2">
      <c r="A253" s="178"/>
      <c r="B253" s="71"/>
      <c r="C253" s="72"/>
      <c r="D253" s="73" t="s">
        <v>38</v>
      </c>
      <c r="E253" s="74" t="s">
        <v>390</v>
      </c>
      <c r="F253" s="74" t="s">
        <v>391</v>
      </c>
      <c r="G253" s="73">
        <v>1997</v>
      </c>
      <c r="H253" s="75">
        <v>127</v>
      </c>
      <c r="I253" s="87">
        <v>8</v>
      </c>
      <c r="J253" s="88" t="s">
        <v>392</v>
      </c>
      <c r="K253" s="198" t="s">
        <v>393</v>
      </c>
      <c r="L253" s="199"/>
      <c r="M253" s="80" t="str">
        <f t="shared" si="87"/>
        <v/>
      </c>
      <c r="N253" s="79"/>
      <c r="O253" s="80" t="str">
        <f t="shared" si="88"/>
        <v/>
      </c>
      <c r="P253" s="79"/>
      <c r="Q253" s="80" t="str">
        <f t="shared" si="89"/>
        <v/>
      </c>
      <c r="R253" s="79"/>
      <c r="S253" s="80" t="str">
        <f t="shared" si="90"/>
        <v/>
      </c>
      <c r="T253" s="79"/>
      <c r="U253" s="80" t="str">
        <f t="shared" si="91"/>
        <v/>
      </c>
      <c r="V253" s="79"/>
      <c r="W253" s="80" t="str">
        <f t="shared" si="92"/>
        <v/>
      </c>
      <c r="X253" s="79"/>
      <c r="Y253" s="80" t="str">
        <f t="shared" si="94"/>
        <v/>
      </c>
      <c r="Z253" s="79"/>
      <c r="AA253" s="80" t="str">
        <f t="shared" si="95"/>
        <v/>
      </c>
      <c r="AB253" s="79"/>
      <c r="AC253" s="80" t="str">
        <f t="shared" si="75"/>
        <v/>
      </c>
      <c r="AD253" s="79"/>
      <c r="AE253" s="80" t="str">
        <f t="shared" si="76"/>
        <v/>
      </c>
      <c r="AF253" s="79"/>
      <c r="AG253" s="80" t="str">
        <f t="shared" si="77"/>
        <v/>
      </c>
      <c r="AH253" s="1" t="s">
        <v>394</v>
      </c>
      <c r="AI253" s="1"/>
      <c r="AJ253" s="1"/>
      <c r="AK253" s="1"/>
      <c r="AL253" s="1"/>
      <c r="AM253" s="1"/>
      <c r="AN253" s="1"/>
      <c r="AO253" s="1"/>
      <c r="AP253" s="1"/>
      <c r="AQ253" s="1"/>
      <c r="AR253" s="1"/>
      <c r="AS253" s="1"/>
      <c r="AT253" s="1"/>
      <c r="AU253" s="1"/>
      <c r="AV253" s="1"/>
      <c r="AW253" s="1"/>
      <c r="AX253" s="1"/>
      <c r="AY253" s="1"/>
      <c r="AZ253" s="1"/>
      <c r="BA253" s="1"/>
    </row>
    <row r="254" spans="1:53" ht="20" customHeight="1" x14ac:dyDescent="0.2">
      <c r="A254" s="184"/>
      <c r="B254" s="84"/>
      <c r="C254" s="73"/>
      <c r="D254" s="73" t="s">
        <v>38</v>
      </c>
      <c r="E254" s="74" t="s">
        <v>395</v>
      </c>
      <c r="F254" s="74" t="s">
        <v>396</v>
      </c>
      <c r="G254" s="73"/>
      <c r="H254" s="75"/>
      <c r="I254" s="87"/>
      <c r="J254" s="88" t="s">
        <v>176</v>
      </c>
      <c r="K254" s="89" t="s">
        <v>63</v>
      </c>
      <c r="L254" s="199"/>
      <c r="M254" s="80"/>
      <c r="N254" s="79"/>
      <c r="O254" s="80"/>
      <c r="P254" s="79"/>
      <c r="Q254" s="80"/>
      <c r="R254" s="79"/>
      <c r="S254" s="80"/>
      <c r="T254" s="79"/>
      <c r="U254" s="80"/>
      <c r="V254" s="79"/>
      <c r="W254" s="80"/>
      <c r="X254" s="79"/>
      <c r="Y254" s="80"/>
      <c r="Z254" s="79"/>
      <c r="AA254" s="80"/>
      <c r="AB254" s="79"/>
      <c r="AC254" s="80"/>
      <c r="AD254" s="79"/>
      <c r="AE254" s="80"/>
      <c r="AF254" s="79"/>
      <c r="AG254" s="80"/>
      <c r="AH254" s="1"/>
      <c r="AI254" s="1"/>
      <c r="AJ254" s="1"/>
      <c r="AK254" s="1"/>
      <c r="AL254" s="1"/>
      <c r="AM254" s="1"/>
      <c r="AN254" s="1"/>
      <c r="AO254" s="1"/>
      <c r="AP254" s="1"/>
      <c r="AQ254" s="1"/>
      <c r="AR254" s="1"/>
      <c r="AS254" s="1"/>
      <c r="AT254" s="1"/>
      <c r="AU254" s="1"/>
      <c r="AV254" s="1"/>
      <c r="AW254" s="1"/>
      <c r="AX254" s="1"/>
      <c r="AY254" s="1"/>
      <c r="AZ254" s="1"/>
      <c r="BA254" s="1"/>
    </row>
    <row r="255" spans="1:53" ht="20" customHeight="1" x14ac:dyDescent="0.2">
      <c r="A255" s="178"/>
      <c r="B255" s="71"/>
      <c r="C255" s="73"/>
      <c r="D255" s="73" t="s">
        <v>38</v>
      </c>
      <c r="E255" s="74" t="s">
        <v>397</v>
      </c>
      <c r="F255" s="74" t="s">
        <v>398</v>
      </c>
      <c r="G255" s="73">
        <v>2001</v>
      </c>
      <c r="H255" s="75">
        <v>143</v>
      </c>
      <c r="I255" s="87">
        <v>6</v>
      </c>
      <c r="J255" s="88" t="s">
        <v>75</v>
      </c>
      <c r="K255" s="198" t="s">
        <v>143</v>
      </c>
      <c r="L255" s="199"/>
      <c r="M255" s="80" t="str">
        <f t="shared" si="87"/>
        <v/>
      </c>
      <c r="N255" s="79"/>
      <c r="O255" s="80" t="str">
        <f t="shared" si="88"/>
        <v/>
      </c>
      <c r="P255" s="79"/>
      <c r="Q255" s="80" t="str">
        <f t="shared" si="89"/>
        <v/>
      </c>
      <c r="R255" s="79"/>
      <c r="S255" s="80" t="str">
        <f t="shared" si="90"/>
        <v/>
      </c>
      <c r="T255" s="79"/>
      <c r="U255" s="80" t="str">
        <f t="shared" si="91"/>
        <v/>
      </c>
      <c r="V255" s="79"/>
      <c r="W255" s="80" t="str">
        <f t="shared" si="92"/>
        <v/>
      </c>
      <c r="X255" s="79"/>
      <c r="Y255" s="80" t="str">
        <f t="shared" si="94"/>
        <v/>
      </c>
      <c r="Z255" s="79"/>
      <c r="AA255" s="80" t="str">
        <f t="shared" si="95"/>
        <v/>
      </c>
      <c r="AB255" s="79"/>
      <c r="AC255" s="80" t="str">
        <f t="shared" si="75"/>
        <v/>
      </c>
      <c r="AD255" s="79"/>
      <c r="AE255" s="80" t="str">
        <f t="shared" si="76"/>
        <v/>
      </c>
      <c r="AF255" s="79"/>
      <c r="AG255" s="80" t="str">
        <f t="shared" si="77"/>
        <v/>
      </c>
      <c r="AH255" s="1" t="s">
        <v>399</v>
      </c>
      <c r="AI255" s="1"/>
      <c r="AJ255" s="1"/>
      <c r="AK255" s="1"/>
      <c r="AL255" s="1"/>
      <c r="AM255" s="1"/>
      <c r="AN255" s="1"/>
      <c r="AO255" s="1"/>
      <c r="AP255" s="1"/>
      <c r="AQ255" s="1"/>
      <c r="AR255" s="1"/>
      <c r="AS255" s="1"/>
      <c r="AT255" s="1"/>
      <c r="AU255" s="1"/>
      <c r="AV255" s="1"/>
      <c r="AW255" s="1"/>
      <c r="AX255" s="1"/>
      <c r="AY255" s="1"/>
      <c r="AZ255" s="1"/>
      <c r="BA255" s="1"/>
    </row>
    <row r="256" spans="1:53" ht="20" customHeight="1" x14ac:dyDescent="0.2">
      <c r="A256" s="178"/>
      <c r="B256" s="71"/>
      <c r="C256" s="72"/>
      <c r="D256" s="73" t="s">
        <v>38</v>
      </c>
      <c r="E256" s="74" t="s">
        <v>405</v>
      </c>
      <c r="F256" s="74" t="s">
        <v>406</v>
      </c>
      <c r="G256" s="73">
        <v>2003</v>
      </c>
      <c r="H256" s="75">
        <v>45</v>
      </c>
      <c r="I256" s="87">
        <v>16</v>
      </c>
      <c r="J256" s="88" t="s">
        <v>90</v>
      </c>
      <c r="K256" s="198" t="s">
        <v>407</v>
      </c>
      <c r="L256" s="199"/>
      <c r="M256" s="80" t="str">
        <f t="shared" si="87"/>
        <v/>
      </c>
      <c r="N256" s="79"/>
      <c r="O256" s="80" t="str">
        <f t="shared" si="88"/>
        <v/>
      </c>
      <c r="P256" s="79"/>
      <c r="Q256" s="80" t="str">
        <f t="shared" si="89"/>
        <v/>
      </c>
      <c r="R256" s="79"/>
      <c r="S256" s="80" t="str">
        <f t="shared" si="90"/>
        <v/>
      </c>
      <c r="T256" s="79"/>
      <c r="U256" s="80" t="str">
        <f t="shared" si="91"/>
        <v/>
      </c>
      <c r="V256" s="79"/>
      <c r="W256" s="80" t="str">
        <f t="shared" si="92"/>
        <v/>
      </c>
      <c r="X256" s="79"/>
      <c r="Y256" s="80" t="str">
        <f>IF((ISERROR((X256/$I256)*100)), "", IF(AND(NOT(ISERROR((X256/$I256)*100)),((X256/$I256)*100) &lt;&gt; 0), (X256/$I256)*100, ""))</f>
        <v/>
      </c>
      <c r="Z256" s="79"/>
      <c r="AA256" s="80" t="str">
        <f t="shared" si="95"/>
        <v/>
      </c>
      <c r="AB256" s="79"/>
      <c r="AC256" s="80" t="str">
        <f t="shared" ref="AC256:AC285" si="97">IF((ISERROR((AB256/$I256)*100)), "", IF(AND(NOT(ISERROR((AB256/$I256)*100)),((AB256/$I256)*100) &lt;&gt; 0), (AB256/$I256)*100, ""))</f>
        <v/>
      </c>
      <c r="AD256" s="79"/>
      <c r="AE256" s="80" t="str">
        <f t="shared" ref="AE256:AE285" si="98">IF((ISERROR((AD256/$I256)*100)), "", IF(AND(NOT(ISERROR((AD256/$I256)*100)),((AD256/$I256)*100) &lt;&gt; 0), (AD256/$I256)*100, ""))</f>
        <v/>
      </c>
      <c r="AF256" s="79"/>
      <c r="AG256" s="80" t="str">
        <f t="shared" ref="AG256:AG285" si="99">IF((ISERROR((AF256/$I256)*100)), "", IF(AND(NOT(ISERROR((AF256/$I256)*100)),((AF256/$I256)*100) &lt;&gt; 0), (AF256/$I256)*100, ""))</f>
        <v/>
      </c>
      <c r="AH256" s="1" t="s">
        <v>408</v>
      </c>
      <c r="AI256" s="1"/>
      <c r="AJ256" s="1"/>
      <c r="AK256" s="1"/>
      <c r="AL256" s="1"/>
      <c r="AM256" s="1"/>
      <c r="AN256" s="1"/>
      <c r="AO256" s="1"/>
      <c r="AP256" s="1"/>
      <c r="AQ256" s="1"/>
      <c r="AR256" s="1"/>
      <c r="AS256" s="1"/>
      <c r="AT256" s="1"/>
      <c r="AU256" s="1"/>
      <c r="AV256" s="1"/>
      <c r="AW256" s="1"/>
      <c r="AX256" s="1"/>
      <c r="AY256" s="1"/>
      <c r="AZ256" s="1"/>
      <c r="BA256" s="1"/>
    </row>
    <row r="257" spans="1:53" ht="20" customHeight="1" x14ac:dyDescent="0.2">
      <c r="A257" s="178"/>
      <c r="B257" s="71"/>
      <c r="C257" s="85"/>
      <c r="D257" s="73" t="s">
        <v>38</v>
      </c>
      <c r="E257" s="74" t="s">
        <v>409</v>
      </c>
      <c r="F257" s="74" t="s">
        <v>410</v>
      </c>
      <c r="G257" s="73">
        <v>2002</v>
      </c>
      <c r="H257" s="75">
        <v>73</v>
      </c>
      <c r="I257" s="87">
        <v>49</v>
      </c>
      <c r="J257" s="88" t="s">
        <v>284</v>
      </c>
      <c r="K257" s="198"/>
      <c r="L257" s="199"/>
      <c r="M257" s="80" t="str">
        <f t="shared" si="87"/>
        <v/>
      </c>
      <c r="N257" s="79"/>
      <c r="O257" s="80" t="str">
        <f t="shared" si="88"/>
        <v/>
      </c>
      <c r="P257" s="79"/>
      <c r="Q257" s="80" t="str">
        <f t="shared" si="89"/>
        <v/>
      </c>
      <c r="R257" s="79"/>
      <c r="S257" s="80" t="str">
        <f t="shared" si="90"/>
        <v/>
      </c>
      <c r="T257" s="79"/>
      <c r="U257" s="80" t="str">
        <f t="shared" si="91"/>
        <v/>
      </c>
      <c r="V257" s="79"/>
      <c r="W257" s="80" t="str">
        <f t="shared" si="92"/>
        <v/>
      </c>
      <c r="X257" s="79"/>
      <c r="Y257" s="80" t="str">
        <f t="shared" ref="Y257:Y263" si="100">IF((ISERROR((X257/$I257)*100)), "", IF(AND(NOT(ISERROR((X257/$I257)*100)),((X257/$I257)*100) &lt;&gt; 0), (X257/$I257)*100, ""))</f>
        <v/>
      </c>
      <c r="Z257" s="79"/>
      <c r="AA257" s="80" t="str">
        <f t="shared" si="95"/>
        <v/>
      </c>
      <c r="AB257" s="79"/>
      <c r="AC257" s="80" t="str">
        <f t="shared" si="97"/>
        <v/>
      </c>
      <c r="AD257" s="79"/>
      <c r="AE257" s="80" t="str">
        <f t="shared" si="98"/>
        <v/>
      </c>
      <c r="AF257" s="79"/>
      <c r="AG257" s="80" t="str">
        <f t="shared" si="99"/>
        <v/>
      </c>
      <c r="AH257" s="1" t="s">
        <v>204</v>
      </c>
      <c r="AI257" s="1"/>
      <c r="AJ257" s="1"/>
      <c r="AK257" s="1"/>
      <c r="AL257" s="1"/>
      <c r="AM257" s="1"/>
      <c r="AN257" s="1"/>
      <c r="AO257" s="1"/>
      <c r="AP257" s="1"/>
      <c r="AQ257" s="1"/>
      <c r="AR257" s="1"/>
      <c r="AS257" s="1"/>
      <c r="AT257" s="1"/>
      <c r="AU257" s="1"/>
      <c r="AV257" s="1"/>
      <c r="AW257" s="1"/>
      <c r="AX257" s="1"/>
      <c r="AY257" s="1"/>
      <c r="AZ257" s="1"/>
      <c r="BA257" s="1"/>
    </row>
    <row r="258" spans="1:53" ht="20" customHeight="1" x14ac:dyDescent="0.2">
      <c r="A258" s="178"/>
      <c r="B258" s="71"/>
      <c r="C258" s="72"/>
      <c r="D258" s="73" t="s">
        <v>38</v>
      </c>
      <c r="E258" s="74" t="s">
        <v>411</v>
      </c>
      <c r="F258" s="74" t="s">
        <v>412</v>
      </c>
      <c r="G258" s="73">
        <v>2015</v>
      </c>
      <c r="H258" s="75"/>
      <c r="I258" s="87">
        <v>5</v>
      </c>
      <c r="J258" s="88" t="s">
        <v>62</v>
      </c>
      <c r="K258" s="198" t="s">
        <v>125</v>
      </c>
      <c r="L258" s="199">
        <v>1</v>
      </c>
      <c r="M258" s="80">
        <f t="shared" si="87"/>
        <v>20</v>
      </c>
      <c r="N258" s="79"/>
      <c r="O258" s="80" t="str">
        <f t="shared" si="88"/>
        <v/>
      </c>
      <c r="P258" s="79"/>
      <c r="Q258" s="80" t="str">
        <f t="shared" si="89"/>
        <v/>
      </c>
      <c r="R258" s="79"/>
      <c r="S258" s="80" t="str">
        <f t="shared" si="90"/>
        <v/>
      </c>
      <c r="T258" s="79"/>
      <c r="U258" s="80" t="str">
        <f t="shared" si="91"/>
        <v/>
      </c>
      <c r="V258" s="79"/>
      <c r="W258" s="80" t="str">
        <f t="shared" si="92"/>
        <v/>
      </c>
      <c r="X258" s="79"/>
      <c r="Y258" s="80" t="str">
        <f>IF((ISERROR((X258/$I258)*100)), "", IF(AND(NOT(ISERROR((X258/$I258)*100)),((X258/$I258)*100) &lt;&gt; 0), (X258/$I258)*100, ""))</f>
        <v/>
      </c>
      <c r="Z258" s="79"/>
      <c r="AA258" s="80" t="str">
        <f t="shared" si="95"/>
        <v/>
      </c>
      <c r="AB258" s="79"/>
      <c r="AC258" s="80" t="str">
        <f t="shared" si="97"/>
        <v/>
      </c>
      <c r="AD258" s="79"/>
      <c r="AE258" s="80" t="str">
        <f t="shared" si="98"/>
        <v/>
      </c>
      <c r="AF258" s="79"/>
      <c r="AG258" s="80" t="str">
        <f t="shared" si="99"/>
        <v/>
      </c>
      <c r="AH258" s="1" t="s">
        <v>413</v>
      </c>
      <c r="AI258" s="1"/>
      <c r="AJ258" s="1"/>
      <c r="AK258" s="1"/>
      <c r="AL258" s="1"/>
      <c r="AM258" s="1"/>
      <c r="AN258" s="1"/>
      <c r="AO258" s="1"/>
      <c r="AP258" s="1"/>
      <c r="AQ258" s="1"/>
      <c r="AR258" s="1"/>
      <c r="AS258" s="1"/>
      <c r="AT258" s="1"/>
      <c r="AU258" s="1"/>
      <c r="AV258" s="1"/>
      <c r="AW258" s="1"/>
      <c r="AX258" s="1"/>
      <c r="AY258" s="1"/>
      <c r="AZ258" s="1"/>
      <c r="BA258" s="1"/>
    </row>
    <row r="259" spans="1:53" ht="20" customHeight="1" x14ac:dyDescent="0.2">
      <c r="A259" s="184"/>
      <c r="B259" s="84"/>
      <c r="C259" s="73"/>
      <c r="D259" s="73" t="s">
        <v>38</v>
      </c>
      <c r="E259" s="74" t="s">
        <v>414</v>
      </c>
      <c r="F259" s="74" t="s">
        <v>415</v>
      </c>
      <c r="G259" s="73">
        <v>1991</v>
      </c>
      <c r="H259" s="75"/>
      <c r="I259" s="87">
        <v>5</v>
      </c>
      <c r="J259" s="88" t="s">
        <v>90</v>
      </c>
      <c r="K259" s="89" t="s">
        <v>188</v>
      </c>
      <c r="L259" s="199"/>
      <c r="M259" s="80"/>
      <c r="N259" s="79"/>
      <c r="O259" s="80" t="str">
        <f t="shared" si="88"/>
        <v/>
      </c>
      <c r="P259" s="79"/>
      <c r="Q259" s="80" t="str">
        <f t="shared" si="89"/>
        <v/>
      </c>
      <c r="R259" s="79"/>
      <c r="S259" s="80" t="str">
        <f t="shared" si="90"/>
        <v/>
      </c>
      <c r="T259" s="79"/>
      <c r="U259" s="80" t="str">
        <f t="shared" si="91"/>
        <v/>
      </c>
      <c r="V259" s="79"/>
      <c r="W259" s="80" t="str">
        <f t="shared" si="92"/>
        <v/>
      </c>
      <c r="X259" s="79"/>
      <c r="Y259" s="80" t="str">
        <f>IF((ISERROR((X259/$I259)*100)), "", IF(AND(NOT(ISERROR((X259/$I259)*100)),((X259/$I259)*100) &lt;&gt; 0), (X259/$I259)*100, ""))</f>
        <v/>
      </c>
      <c r="Z259" s="79"/>
      <c r="AA259" s="80" t="str">
        <f t="shared" si="95"/>
        <v/>
      </c>
      <c r="AB259" s="79"/>
      <c r="AC259" s="80" t="str">
        <f t="shared" si="97"/>
        <v/>
      </c>
      <c r="AD259" s="79"/>
      <c r="AE259" s="80" t="str">
        <f t="shared" si="98"/>
        <v/>
      </c>
      <c r="AF259" s="79"/>
      <c r="AG259" s="80" t="str">
        <f t="shared" si="99"/>
        <v/>
      </c>
      <c r="AH259" s="1"/>
      <c r="AI259" s="1"/>
      <c r="AJ259" s="1"/>
      <c r="AK259" s="1"/>
      <c r="AL259" s="1"/>
      <c r="AM259" s="1"/>
      <c r="AN259" s="1"/>
      <c r="AO259" s="1"/>
      <c r="AP259" s="1"/>
      <c r="AQ259" s="1"/>
      <c r="AR259" s="1"/>
      <c r="AS259" s="1"/>
      <c r="AT259" s="1"/>
      <c r="AU259" s="1"/>
      <c r="AV259" s="1"/>
      <c r="AW259" s="1"/>
      <c r="AX259" s="1"/>
      <c r="AY259" s="1"/>
      <c r="AZ259" s="1"/>
      <c r="BA259" s="1"/>
    </row>
    <row r="260" spans="1:53" ht="20" customHeight="1" x14ac:dyDescent="0.2">
      <c r="A260" s="178"/>
      <c r="B260" s="71"/>
      <c r="C260" s="85"/>
      <c r="D260" s="73" t="s">
        <v>38</v>
      </c>
      <c r="E260" s="74" t="s">
        <v>416</v>
      </c>
      <c r="F260" s="74" t="s">
        <v>417</v>
      </c>
      <c r="G260" s="73">
        <v>2008</v>
      </c>
      <c r="H260" s="75"/>
      <c r="I260" s="87">
        <v>86</v>
      </c>
      <c r="J260" s="88" t="s">
        <v>90</v>
      </c>
      <c r="K260" s="198"/>
      <c r="L260" s="199"/>
      <c r="M260" s="80" t="str">
        <f t="shared" si="87"/>
        <v/>
      </c>
      <c r="N260" s="79"/>
      <c r="O260" s="80" t="str">
        <f t="shared" si="88"/>
        <v/>
      </c>
      <c r="P260" s="79"/>
      <c r="Q260" s="80" t="str">
        <f t="shared" si="89"/>
        <v/>
      </c>
      <c r="R260" s="79"/>
      <c r="S260" s="80" t="str">
        <f t="shared" si="90"/>
        <v/>
      </c>
      <c r="T260" s="79"/>
      <c r="U260" s="80" t="str">
        <f t="shared" si="91"/>
        <v/>
      </c>
      <c r="V260" s="79"/>
      <c r="W260" s="80" t="str">
        <f t="shared" si="92"/>
        <v/>
      </c>
      <c r="X260" s="79"/>
      <c r="Y260" s="80" t="str">
        <f>IF((ISERROR((X260/$I260)*100)), "", IF(AND(NOT(ISERROR((X260/$I260)*100)),((X260/$I260)*100) &lt;&gt; 0), (X260/$I260)*100, ""))</f>
        <v/>
      </c>
      <c r="Z260" s="79"/>
      <c r="AA260" s="80" t="str">
        <f t="shared" si="95"/>
        <v/>
      </c>
      <c r="AB260" s="79"/>
      <c r="AC260" s="80" t="str">
        <f t="shared" si="97"/>
        <v/>
      </c>
      <c r="AD260" s="79"/>
      <c r="AE260" s="80" t="str">
        <f t="shared" si="98"/>
        <v/>
      </c>
      <c r="AF260" s="79"/>
      <c r="AG260" s="80" t="str">
        <f t="shared" si="99"/>
        <v/>
      </c>
      <c r="AH260" s="1" t="s">
        <v>418</v>
      </c>
      <c r="AI260" s="1"/>
      <c r="AJ260" s="1"/>
      <c r="AK260" s="1"/>
      <c r="AL260" s="1"/>
      <c r="AM260" s="1"/>
      <c r="AN260" s="1"/>
      <c r="AO260" s="1"/>
      <c r="AP260" s="1"/>
      <c r="AQ260" s="1"/>
      <c r="AR260" s="1"/>
      <c r="AS260" s="1"/>
      <c r="AT260" s="1"/>
      <c r="AU260" s="1"/>
      <c r="AV260" s="1"/>
      <c r="AW260" s="1"/>
      <c r="AX260" s="1"/>
      <c r="AY260" s="1"/>
      <c r="AZ260" s="1"/>
      <c r="BA260" s="1"/>
    </row>
    <row r="261" spans="1:53" ht="20" customHeight="1" x14ac:dyDescent="0.2">
      <c r="A261" s="178"/>
      <c r="B261" s="71"/>
      <c r="C261" s="85"/>
      <c r="D261" s="73" t="s">
        <v>38</v>
      </c>
      <c r="E261" s="74" t="s">
        <v>424</v>
      </c>
      <c r="F261" s="74" t="s">
        <v>425</v>
      </c>
      <c r="G261" s="73">
        <v>2012</v>
      </c>
      <c r="H261" s="75"/>
      <c r="I261" s="87"/>
      <c r="J261" s="88" t="s">
        <v>426</v>
      </c>
      <c r="K261" s="198" t="s">
        <v>188</v>
      </c>
      <c r="L261" s="199"/>
      <c r="M261" s="80" t="str">
        <f t="shared" si="87"/>
        <v/>
      </c>
      <c r="N261" s="79"/>
      <c r="O261" s="80" t="str">
        <f t="shared" si="88"/>
        <v/>
      </c>
      <c r="P261" s="79"/>
      <c r="Q261" s="80" t="str">
        <f t="shared" si="89"/>
        <v/>
      </c>
      <c r="R261" s="79"/>
      <c r="S261" s="80" t="str">
        <f t="shared" si="90"/>
        <v/>
      </c>
      <c r="T261" s="79"/>
      <c r="U261" s="80" t="str">
        <f t="shared" si="91"/>
        <v/>
      </c>
      <c r="V261" s="79"/>
      <c r="W261" s="80" t="str">
        <f t="shared" si="92"/>
        <v/>
      </c>
      <c r="X261" s="79"/>
      <c r="Y261" s="80" t="str">
        <f>IF((ISERROR((X261/$I261)*100)), "", IF(AND(NOT(ISERROR((X261/$I261)*100)),((X261/$I261)*100) &lt;&gt; 0), (X261/$I261)*100, ""))</f>
        <v/>
      </c>
      <c r="Z261" s="79"/>
      <c r="AA261" s="80" t="str">
        <f t="shared" si="95"/>
        <v/>
      </c>
      <c r="AB261" s="79"/>
      <c r="AC261" s="80" t="str">
        <f t="shared" si="97"/>
        <v/>
      </c>
      <c r="AD261" s="79"/>
      <c r="AE261" s="80" t="str">
        <f t="shared" si="98"/>
        <v/>
      </c>
      <c r="AF261" s="79"/>
      <c r="AG261" s="80" t="str">
        <f t="shared" si="99"/>
        <v/>
      </c>
      <c r="AH261" s="1"/>
      <c r="AI261" s="1"/>
      <c r="AJ261" s="1"/>
      <c r="AK261" s="1"/>
      <c r="AL261" s="1"/>
      <c r="AM261" s="1"/>
      <c r="AN261" s="1"/>
      <c r="AO261" s="1"/>
      <c r="AP261" s="1"/>
      <c r="AQ261" s="1"/>
      <c r="AR261" s="1"/>
      <c r="AS261" s="1"/>
      <c r="AT261" s="1"/>
      <c r="AU261" s="1"/>
      <c r="AV261" s="1"/>
      <c r="AW261" s="1"/>
      <c r="AX261" s="1"/>
      <c r="AY261" s="1"/>
      <c r="AZ261" s="1"/>
      <c r="BA261" s="1"/>
    </row>
    <row r="262" spans="1:53" ht="20" customHeight="1" x14ac:dyDescent="0.2">
      <c r="A262" s="184"/>
      <c r="B262" s="84"/>
      <c r="C262" s="73"/>
      <c r="D262" s="73" t="s">
        <v>38</v>
      </c>
      <c r="E262" s="74" t="s">
        <v>427</v>
      </c>
      <c r="F262" s="74" t="s">
        <v>428</v>
      </c>
      <c r="G262" s="73">
        <v>2012</v>
      </c>
      <c r="H262" s="75"/>
      <c r="I262" s="87">
        <v>48</v>
      </c>
      <c r="J262" s="88" t="s">
        <v>75</v>
      </c>
      <c r="K262" s="89" t="s">
        <v>110</v>
      </c>
      <c r="L262" s="199"/>
      <c r="M262" s="80"/>
      <c r="N262" s="79"/>
      <c r="O262" s="80"/>
      <c r="P262" s="79"/>
      <c r="Q262" s="80"/>
      <c r="R262" s="79"/>
      <c r="S262" s="80"/>
      <c r="T262" s="79"/>
      <c r="U262" s="80"/>
      <c r="V262" s="79"/>
      <c r="W262" s="80"/>
      <c r="X262" s="79"/>
      <c r="Y262" s="80"/>
      <c r="Z262" s="79"/>
      <c r="AA262" s="80"/>
      <c r="AB262" s="79"/>
      <c r="AC262" s="80"/>
      <c r="AD262" s="79"/>
      <c r="AE262" s="80"/>
      <c r="AF262" s="79"/>
      <c r="AG262" s="80"/>
      <c r="AH262" s="1"/>
      <c r="AI262" s="1"/>
      <c r="AJ262" s="1"/>
      <c r="AK262" s="1"/>
      <c r="AL262" s="1"/>
      <c r="AM262" s="1"/>
      <c r="AN262" s="1"/>
      <c r="AO262" s="1"/>
      <c r="AP262" s="1"/>
      <c r="AQ262" s="1"/>
      <c r="AR262" s="1"/>
      <c r="AS262" s="1"/>
      <c r="AT262" s="1"/>
      <c r="AU262" s="1"/>
      <c r="AV262" s="1"/>
      <c r="AW262" s="1"/>
      <c r="AX262" s="1"/>
      <c r="AY262" s="1"/>
      <c r="AZ262" s="1"/>
      <c r="BA262" s="1"/>
    </row>
    <row r="263" spans="1:53" ht="20" customHeight="1" x14ac:dyDescent="0.2">
      <c r="A263" s="178"/>
      <c r="B263" s="84"/>
      <c r="C263" s="73"/>
      <c r="D263" s="92" t="s">
        <v>249</v>
      </c>
      <c r="E263" s="93" t="s">
        <v>419</v>
      </c>
      <c r="F263" s="93" t="s">
        <v>420</v>
      </c>
      <c r="G263" s="92">
        <v>2007</v>
      </c>
      <c r="H263" s="94">
        <v>60</v>
      </c>
      <c r="I263" s="87"/>
      <c r="J263" s="88"/>
      <c r="K263" s="198"/>
      <c r="L263" s="199"/>
      <c r="M263" s="80" t="str">
        <f t="shared" si="87"/>
        <v/>
      </c>
      <c r="N263" s="79"/>
      <c r="O263" s="80" t="str">
        <f t="shared" si="88"/>
        <v/>
      </c>
      <c r="P263" s="79"/>
      <c r="Q263" s="80" t="str">
        <f t="shared" si="89"/>
        <v/>
      </c>
      <c r="R263" s="79"/>
      <c r="S263" s="80" t="str">
        <f t="shared" si="90"/>
        <v/>
      </c>
      <c r="T263" s="79"/>
      <c r="U263" s="80" t="str">
        <f t="shared" si="91"/>
        <v/>
      </c>
      <c r="V263" s="79"/>
      <c r="W263" s="80" t="str">
        <f t="shared" si="92"/>
        <v/>
      </c>
      <c r="X263" s="79"/>
      <c r="Y263" s="80" t="str">
        <f t="shared" si="100"/>
        <v/>
      </c>
      <c r="Z263" s="79"/>
      <c r="AA263" s="80" t="str">
        <f t="shared" si="95"/>
        <v/>
      </c>
      <c r="AB263" s="79"/>
      <c r="AC263" s="80" t="str">
        <f t="shared" si="97"/>
        <v/>
      </c>
      <c r="AD263" s="79"/>
      <c r="AE263" s="80" t="str">
        <f t="shared" si="98"/>
        <v/>
      </c>
      <c r="AF263" s="79"/>
      <c r="AG263" s="80" t="str">
        <f t="shared" si="99"/>
        <v/>
      </c>
      <c r="AH263" s="1" t="s">
        <v>421</v>
      </c>
      <c r="AI263" s="1"/>
      <c r="AJ263" s="1"/>
      <c r="AK263" s="1"/>
      <c r="AL263" s="1"/>
      <c r="AM263" s="1"/>
      <c r="AN263" s="1"/>
      <c r="AO263" s="1"/>
      <c r="AP263" s="1"/>
      <c r="AQ263" s="1"/>
      <c r="AR263" s="1"/>
      <c r="AS263" s="1"/>
      <c r="AT263" s="1"/>
      <c r="AU263" s="1"/>
      <c r="AV263" s="1"/>
      <c r="AW263" s="1"/>
      <c r="AX263" s="1"/>
      <c r="AY263" s="1"/>
      <c r="AZ263" s="1"/>
      <c r="BA263" s="1"/>
    </row>
    <row r="264" spans="1:53" ht="20" customHeight="1" x14ac:dyDescent="0.2">
      <c r="A264" s="178"/>
      <c r="B264" s="84"/>
      <c r="C264" s="73"/>
      <c r="D264" s="73" t="s">
        <v>38</v>
      </c>
      <c r="E264" s="74" t="s">
        <v>429</v>
      </c>
      <c r="F264" s="74" t="s">
        <v>430</v>
      </c>
      <c r="G264" s="73">
        <v>2000</v>
      </c>
      <c r="H264" s="75">
        <v>252</v>
      </c>
      <c r="I264" s="87">
        <v>30</v>
      </c>
      <c r="J264" s="88" t="s">
        <v>86</v>
      </c>
      <c r="K264" s="198" t="s">
        <v>63</v>
      </c>
      <c r="L264" s="199"/>
      <c r="M264" s="80" t="str">
        <f t="shared" si="87"/>
        <v/>
      </c>
      <c r="N264" s="79"/>
      <c r="O264" s="80" t="str">
        <f t="shared" si="88"/>
        <v/>
      </c>
      <c r="P264" s="79"/>
      <c r="Q264" s="80" t="str">
        <f t="shared" si="89"/>
        <v/>
      </c>
      <c r="R264" s="79"/>
      <c r="S264" s="80" t="str">
        <f t="shared" si="90"/>
        <v/>
      </c>
      <c r="T264" s="79"/>
      <c r="U264" s="80" t="str">
        <f t="shared" si="91"/>
        <v/>
      </c>
      <c r="V264" s="79"/>
      <c r="W264" s="80" t="str">
        <f t="shared" si="92"/>
        <v/>
      </c>
      <c r="X264" s="79"/>
      <c r="Y264" s="80" t="str">
        <f>IF((ISERROR((X264/$I264)*100)), "", IF(AND(NOT(ISERROR((X264/$I264)*100)),((X264/$I264)*100) &lt;&gt; 0), (X264/$I264)*100, ""))</f>
        <v/>
      </c>
      <c r="Z264" s="79"/>
      <c r="AA264" s="80" t="str">
        <f t="shared" si="95"/>
        <v/>
      </c>
      <c r="AB264" s="79"/>
      <c r="AC264" s="80" t="str">
        <f t="shared" si="97"/>
        <v/>
      </c>
      <c r="AD264" s="79"/>
      <c r="AE264" s="80" t="str">
        <f t="shared" si="98"/>
        <v/>
      </c>
      <c r="AF264" s="79"/>
      <c r="AG264" s="80" t="str">
        <f t="shared" si="99"/>
        <v/>
      </c>
      <c r="AH264" s="1" t="s">
        <v>431</v>
      </c>
      <c r="AI264" s="1"/>
      <c r="AJ264" s="1"/>
      <c r="AK264" s="1"/>
      <c r="AL264" s="1"/>
      <c r="AM264" s="1"/>
      <c r="AN264" s="1"/>
      <c r="AO264" s="1"/>
      <c r="AP264" s="1"/>
      <c r="AQ264" s="1"/>
      <c r="AR264" s="1"/>
      <c r="AS264" s="1"/>
      <c r="AT264" s="1"/>
      <c r="AU264" s="1"/>
      <c r="AV264" s="1"/>
      <c r="AW264" s="1"/>
      <c r="AX264" s="1"/>
      <c r="AY264" s="1"/>
      <c r="AZ264" s="1"/>
      <c r="BA264" s="1"/>
    </row>
    <row r="265" spans="1:53" ht="20" customHeight="1" x14ac:dyDescent="0.2">
      <c r="A265" s="184"/>
      <c r="B265" s="84"/>
      <c r="C265" s="73"/>
      <c r="D265" s="73" t="s">
        <v>38</v>
      </c>
      <c r="E265" s="74" t="s">
        <v>432</v>
      </c>
      <c r="F265" s="74" t="s">
        <v>433</v>
      </c>
      <c r="G265" s="73">
        <v>2004</v>
      </c>
      <c r="H265" s="75"/>
      <c r="I265" s="87"/>
      <c r="J265" s="88" t="s">
        <v>75</v>
      </c>
      <c r="K265" s="89" t="s">
        <v>143</v>
      </c>
      <c r="L265" s="199"/>
      <c r="M265" s="80"/>
      <c r="N265" s="79"/>
      <c r="O265" s="80"/>
      <c r="P265" s="79"/>
      <c r="Q265" s="80"/>
      <c r="R265" s="79"/>
      <c r="S265" s="80"/>
      <c r="T265" s="79"/>
      <c r="U265" s="80"/>
      <c r="V265" s="79"/>
      <c r="W265" s="80"/>
      <c r="X265" s="79"/>
      <c r="Y265" s="80"/>
      <c r="Z265" s="79"/>
      <c r="AA265" s="80"/>
      <c r="AB265" s="79"/>
      <c r="AC265" s="80"/>
      <c r="AD265" s="79"/>
      <c r="AE265" s="80"/>
      <c r="AF265" s="79"/>
      <c r="AG265" s="80"/>
      <c r="AH265" s="1"/>
      <c r="AI265" s="1"/>
      <c r="AJ265" s="1"/>
      <c r="AK265" s="1"/>
      <c r="AL265" s="1"/>
      <c r="AM265" s="1"/>
      <c r="AN265" s="1"/>
      <c r="AO265" s="1"/>
      <c r="AP265" s="1"/>
      <c r="AQ265" s="1"/>
      <c r="AR265" s="1"/>
      <c r="AS265" s="1"/>
      <c r="AT265" s="1"/>
      <c r="AU265" s="1"/>
      <c r="AV265" s="1"/>
      <c r="AW265" s="1"/>
      <c r="AX265" s="1"/>
      <c r="AY265" s="1"/>
      <c r="AZ265" s="1"/>
      <c r="BA265" s="1"/>
    </row>
    <row r="266" spans="1:53" ht="20" customHeight="1" x14ac:dyDescent="0.2">
      <c r="A266" s="178"/>
      <c r="B266" s="71"/>
      <c r="C266" s="85"/>
      <c r="D266" s="73" t="s">
        <v>38</v>
      </c>
      <c r="E266" s="74" t="s">
        <v>434</v>
      </c>
      <c r="F266" s="74" t="s">
        <v>435</v>
      </c>
      <c r="G266" s="73">
        <v>2010</v>
      </c>
      <c r="H266" s="75"/>
      <c r="I266" s="87">
        <v>15</v>
      </c>
      <c r="J266" s="88" t="s">
        <v>72</v>
      </c>
      <c r="K266" s="89" t="s">
        <v>63</v>
      </c>
      <c r="L266" s="199">
        <v>2</v>
      </c>
      <c r="M266" s="80">
        <f t="shared" si="87"/>
        <v>13.333333333333334</v>
      </c>
      <c r="N266" s="79"/>
      <c r="O266" s="80"/>
      <c r="P266" s="79"/>
      <c r="Q266" s="80"/>
      <c r="R266" s="79"/>
      <c r="S266" s="80"/>
      <c r="T266" s="79">
        <v>1</v>
      </c>
      <c r="U266" s="80">
        <f t="shared" si="91"/>
        <v>6.666666666666667</v>
      </c>
      <c r="V266" s="79">
        <v>2</v>
      </c>
      <c r="W266" s="80">
        <f t="shared" si="92"/>
        <v>13.333333333333334</v>
      </c>
      <c r="X266" s="79"/>
      <c r="Y266" s="80"/>
      <c r="Z266" s="79"/>
      <c r="AA266" s="80"/>
      <c r="AB266" s="79"/>
      <c r="AC266" s="80"/>
      <c r="AD266" s="79"/>
      <c r="AE266" s="80"/>
      <c r="AF266" s="79"/>
      <c r="AG266" s="80"/>
      <c r="AH266" s="1" t="s">
        <v>436</v>
      </c>
      <c r="AI266" s="1"/>
      <c r="AJ266" s="1"/>
      <c r="AK266" s="1"/>
      <c r="AL266" s="1"/>
      <c r="AM266" s="1"/>
      <c r="AN266" s="1"/>
      <c r="AO266" s="1"/>
      <c r="AP266" s="1"/>
      <c r="AQ266" s="1"/>
      <c r="AR266" s="1"/>
      <c r="AS266" s="1"/>
      <c r="AT266" s="1"/>
      <c r="AU266" s="1"/>
      <c r="AV266" s="1"/>
      <c r="AW266" s="1"/>
      <c r="AX266" s="1"/>
      <c r="AY266" s="1"/>
      <c r="AZ266" s="1"/>
      <c r="BA266" s="1"/>
    </row>
    <row r="267" spans="1:53" ht="20" customHeight="1" x14ac:dyDescent="0.2">
      <c r="A267" s="178"/>
      <c r="B267" s="71"/>
      <c r="C267" s="72"/>
      <c r="D267" s="73" t="s">
        <v>38</v>
      </c>
      <c r="E267" s="74" t="s">
        <v>439</v>
      </c>
      <c r="F267" s="74" t="s">
        <v>440</v>
      </c>
      <c r="G267" s="73">
        <v>1998</v>
      </c>
      <c r="H267" s="75">
        <v>213</v>
      </c>
      <c r="I267" s="87">
        <v>6</v>
      </c>
      <c r="J267" s="88" t="s">
        <v>90</v>
      </c>
      <c r="K267" s="198"/>
      <c r="L267" s="199"/>
      <c r="M267" s="80" t="str">
        <f t="shared" si="87"/>
        <v/>
      </c>
      <c r="N267" s="79"/>
      <c r="O267" s="80" t="str">
        <f t="shared" si="88"/>
        <v/>
      </c>
      <c r="P267" s="79"/>
      <c r="Q267" s="80" t="str">
        <f t="shared" si="89"/>
        <v/>
      </c>
      <c r="R267" s="79"/>
      <c r="S267" s="80" t="str">
        <f t="shared" si="90"/>
        <v/>
      </c>
      <c r="T267" s="79"/>
      <c r="U267" s="80" t="str">
        <f t="shared" si="91"/>
        <v/>
      </c>
      <c r="V267" s="79"/>
      <c r="W267" s="80" t="str">
        <f t="shared" si="92"/>
        <v/>
      </c>
      <c r="X267" s="79"/>
      <c r="Y267" s="80" t="str">
        <f t="shared" ref="Y267:Y274" si="101">IF((ISERROR((X267/$I267)*100)), "", IF(AND(NOT(ISERROR((X267/$I267)*100)),((X267/$I267)*100) &lt;&gt; 0), (X267/$I267)*100, ""))</f>
        <v/>
      </c>
      <c r="Z267" s="79"/>
      <c r="AA267" s="80" t="str">
        <f t="shared" ref="AA267:AA285" si="102">IF((ISERROR((Z267/$I267)*100)), "", IF(AND(NOT(ISERROR((Z267/$I267)*100)),((Z267/$I267)*100) &lt;&gt; 0), (Z267/$I267)*100, ""))</f>
        <v/>
      </c>
      <c r="AB267" s="79"/>
      <c r="AC267" s="80" t="str">
        <f t="shared" si="97"/>
        <v/>
      </c>
      <c r="AD267" s="79"/>
      <c r="AE267" s="80" t="str">
        <f t="shared" si="98"/>
        <v/>
      </c>
      <c r="AF267" s="79"/>
      <c r="AG267" s="80" t="str">
        <f t="shared" si="99"/>
        <v/>
      </c>
      <c r="AH267" s="1" t="s">
        <v>441</v>
      </c>
      <c r="AI267" s="1"/>
      <c r="AJ267" s="1"/>
      <c r="AK267" s="1"/>
      <c r="AL267" s="1"/>
      <c r="AM267" s="1"/>
      <c r="AN267" s="1"/>
      <c r="AO267" s="1"/>
      <c r="AP267" s="1"/>
      <c r="AQ267" s="1"/>
      <c r="AR267" s="1"/>
      <c r="AS267" s="1"/>
      <c r="AT267" s="1"/>
      <c r="AU267" s="1"/>
      <c r="AV267" s="1"/>
      <c r="AW267" s="1"/>
      <c r="AX267" s="1"/>
      <c r="AY267" s="1"/>
      <c r="AZ267" s="1"/>
      <c r="BA267" s="1"/>
    </row>
    <row r="268" spans="1:53" ht="20" customHeight="1" x14ac:dyDescent="0.2">
      <c r="A268" s="178"/>
      <c r="B268" s="71"/>
      <c r="C268" s="72"/>
      <c r="D268" s="73" t="s">
        <v>38</v>
      </c>
      <c r="E268" s="74" t="s">
        <v>442</v>
      </c>
      <c r="F268" s="74" t="s">
        <v>443</v>
      </c>
      <c r="G268" s="73">
        <v>2001</v>
      </c>
      <c r="H268" s="75">
        <v>192</v>
      </c>
      <c r="I268" s="87">
        <v>19</v>
      </c>
      <c r="J268" s="88" t="s">
        <v>90</v>
      </c>
      <c r="K268" s="198" t="s">
        <v>63</v>
      </c>
      <c r="L268" s="199"/>
      <c r="M268" s="80" t="str">
        <f t="shared" si="87"/>
        <v/>
      </c>
      <c r="N268" s="79">
        <v>2</v>
      </c>
      <c r="O268" s="80">
        <f t="shared" si="88"/>
        <v>10.526315789473683</v>
      </c>
      <c r="P268" s="79"/>
      <c r="Q268" s="80" t="str">
        <f t="shared" si="89"/>
        <v/>
      </c>
      <c r="R268" s="79"/>
      <c r="S268" s="80" t="str">
        <f t="shared" si="90"/>
        <v/>
      </c>
      <c r="T268" s="79"/>
      <c r="U268" s="80" t="str">
        <f t="shared" si="91"/>
        <v/>
      </c>
      <c r="V268" s="79"/>
      <c r="W268" s="80" t="str">
        <f t="shared" si="92"/>
        <v/>
      </c>
      <c r="X268" s="79"/>
      <c r="Y268" s="80" t="str">
        <f>IF((ISERROR((X268/$I268)*100)), "", IF(AND(NOT(ISERROR((X268/$I268)*100)),((X268/$I268)*100) &lt;&gt; 0), (X268/$I268)*100, ""))</f>
        <v/>
      </c>
      <c r="Z268" s="79"/>
      <c r="AA268" s="80" t="str">
        <f t="shared" si="102"/>
        <v/>
      </c>
      <c r="AB268" s="79"/>
      <c r="AC268" s="80" t="str">
        <f t="shared" si="97"/>
        <v/>
      </c>
      <c r="AD268" s="79"/>
      <c r="AE268" s="80" t="str">
        <f t="shared" si="98"/>
        <v/>
      </c>
      <c r="AF268" s="79"/>
      <c r="AG268" s="80" t="str">
        <f t="shared" si="99"/>
        <v/>
      </c>
      <c r="AH268" s="1" t="s">
        <v>444</v>
      </c>
      <c r="AI268" s="1"/>
      <c r="AJ268" s="1"/>
      <c r="AK268" s="1"/>
      <c r="AL268" s="1"/>
      <c r="AM268" s="1"/>
      <c r="AN268" s="1"/>
      <c r="AO268" s="1"/>
      <c r="AP268" s="1"/>
      <c r="AQ268" s="1"/>
      <c r="AR268" s="1"/>
      <c r="AS268" s="1"/>
      <c r="AT268" s="1"/>
      <c r="AU268" s="1"/>
      <c r="AV268" s="1"/>
      <c r="AW268" s="1"/>
      <c r="AX268" s="1"/>
      <c r="AY268" s="1"/>
      <c r="AZ268" s="1"/>
      <c r="BA268" s="1"/>
    </row>
    <row r="269" spans="1:53" ht="20" customHeight="1" x14ac:dyDescent="0.2">
      <c r="A269" s="184"/>
      <c r="B269" s="84"/>
      <c r="C269" s="73"/>
      <c r="D269" s="73" t="s">
        <v>38</v>
      </c>
      <c r="E269" s="74" t="s">
        <v>445</v>
      </c>
      <c r="F269" s="74" t="s">
        <v>446</v>
      </c>
      <c r="G269" s="73">
        <v>2003</v>
      </c>
      <c r="H269" s="75"/>
      <c r="I269" s="87"/>
      <c r="J269" s="88" t="s">
        <v>90</v>
      </c>
      <c r="K269" s="89" t="s">
        <v>63</v>
      </c>
      <c r="L269" s="199"/>
      <c r="M269" s="80"/>
      <c r="N269" s="79"/>
      <c r="O269" s="80"/>
      <c r="P269" s="79"/>
      <c r="Q269" s="80"/>
      <c r="R269" s="79"/>
      <c r="S269" s="80"/>
      <c r="T269" s="79"/>
      <c r="U269" s="80"/>
      <c r="V269" s="79"/>
      <c r="W269" s="80"/>
      <c r="X269" s="79"/>
      <c r="Y269" s="80"/>
      <c r="Z269" s="79"/>
      <c r="AA269" s="80"/>
      <c r="AB269" s="79"/>
      <c r="AC269" s="80"/>
      <c r="AD269" s="79"/>
      <c r="AE269" s="80"/>
      <c r="AF269" s="79"/>
      <c r="AG269" s="80"/>
      <c r="AH269" s="1"/>
      <c r="AI269" s="1"/>
      <c r="AJ269" s="1"/>
      <c r="AK269" s="1"/>
      <c r="AL269" s="1"/>
      <c r="AM269" s="1"/>
      <c r="AN269" s="1"/>
      <c r="AO269" s="1"/>
      <c r="AP269" s="1"/>
      <c r="AQ269" s="1"/>
      <c r="AR269" s="1"/>
      <c r="AS269" s="1"/>
      <c r="AT269" s="1"/>
      <c r="AU269" s="1"/>
      <c r="AV269" s="1"/>
      <c r="AW269" s="1"/>
      <c r="AX269" s="1"/>
      <c r="AY269" s="1"/>
      <c r="AZ269" s="1"/>
      <c r="BA269" s="1"/>
    </row>
    <row r="270" spans="1:53" ht="20" customHeight="1" x14ac:dyDescent="0.2">
      <c r="A270" s="184"/>
      <c r="B270" s="84"/>
      <c r="C270" s="73"/>
      <c r="D270" s="73" t="s">
        <v>38</v>
      </c>
      <c r="E270" s="74" t="s">
        <v>447</v>
      </c>
      <c r="F270" s="74" t="s">
        <v>448</v>
      </c>
      <c r="G270" s="73">
        <v>2006</v>
      </c>
      <c r="H270" s="75"/>
      <c r="I270" s="87">
        <v>33</v>
      </c>
      <c r="J270" s="88" t="s">
        <v>348</v>
      </c>
      <c r="K270" s="89" t="s">
        <v>76</v>
      </c>
      <c r="L270" s="199"/>
      <c r="M270" s="80"/>
      <c r="N270" s="79"/>
      <c r="O270" s="80"/>
      <c r="P270" s="79"/>
      <c r="Q270" s="80"/>
      <c r="R270" s="79"/>
      <c r="S270" s="80"/>
      <c r="T270" s="79"/>
      <c r="U270" s="80"/>
      <c r="V270" s="79"/>
      <c r="W270" s="80"/>
      <c r="X270" s="79"/>
      <c r="Y270" s="80"/>
      <c r="Z270" s="79"/>
      <c r="AA270" s="80"/>
      <c r="AB270" s="79"/>
      <c r="AC270" s="80"/>
      <c r="AD270" s="79"/>
      <c r="AE270" s="80"/>
      <c r="AF270" s="79"/>
      <c r="AG270" s="80"/>
      <c r="AH270" s="1"/>
      <c r="AI270" s="1"/>
      <c r="AJ270" s="1"/>
      <c r="AK270" s="1"/>
      <c r="AL270" s="1"/>
      <c r="AM270" s="1"/>
      <c r="AN270" s="1"/>
      <c r="AO270" s="1"/>
      <c r="AP270" s="1"/>
      <c r="AQ270" s="1"/>
      <c r="AR270" s="1"/>
      <c r="AS270" s="1"/>
      <c r="AT270" s="1"/>
      <c r="AU270" s="1"/>
      <c r="AV270" s="1"/>
      <c r="AW270" s="1"/>
      <c r="AX270" s="1"/>
      <c r="AY270" s="1"/>
      <c r="AZ270" s="1"/>
      <c r="BA270" s="1"/>
    </row>
    <row r="271" spans="1:53" ht="20" customHeight="1" x14ac:dyDescent="0.2">
      <c r="A271" s="184"/>
      <c r="B271" s="84"/>
      <c r="C271" s="73"/>
      <c r="D271" s="73" t="s">
        <v>38</v>
      </c>
      <c r="E271" s="74" t="s">
        <v>449</v>
      </c>
      <c r="F271" s="74" t="s">
        <v>450</v>
      </c>
      <c r="G271" s="73">
        <v>2003</v>
      </c>
      <c r="H271" s="75"/>
      <c r="I271" s="87"/>
      <c r="J271" s="88"/>
      <c r="K271" s="89"/>
      <c r="L271" s="199"/>
      <c r="M271" s="80"/>
      <c r="N271" s="79"/>
      <c r="O271" s="80"/>
      <c r="P271" s="79"/>
      <c r="Q271" s="80"/>
      <c r="R271" s="79"/>
      <c r="S271" s="80"/>
      <c r="T271" s="79"/>
      <c r="U271" s="80"/>
      <c r="V271" s="79"/>
      <c r="W271" s="80"/>
      <c r="X271" s="79"/>
      <c r="Y271" s="80"/>
      <c r="Z271" s="79"/>
      <c r="AA271" s="80"/>
      <c r="AB271" s="79"/>
      <c r="AC271" s="80"/>
      <c r="AD271" s="79"/>
      <c r="AE271" s="80"/>
      <c r="AF271" s="79"/>
      <c r="AG271" s="80"/>
      <c r="AH271" s="1"/>
      <c r="AI271" s="1"/>
      <c r="AJ271" s="1"/>
      <c r="AK271" s="1"/>
      <c r="AL271" s="1"/>
      <c r="AM271" s="1"/>
      <c r="AN271" s="1"/>
      <c r="AO271" s="1"/>
      <c r="AP271" s="1"/>
      <c r="AQ271" s="1"/>
      <c r="AR271" s="1"/>
      <c r="AS271" s="1"/>
      <c r="AT271" s="1"/>
      <c r="AU271" s="1"/>
      <c r="AV271" s="1"/>
      <c r="AW271" s="1"/>
      <c r="AX271" s="1"/>
      <c r="AY271" s="1"/>
      <c r="AZ271" s="1"/>
      <c r="BA271" s="1"/>
    </row>
    <row r="272" spans="1:53" ht="20" customHeight="1" x14ac:dyDescent="0.2">
      <c r="A272" s="178"/>
      <c r="B272" s="71"/>
      <c r="C272" s="85"/>
      <c r="D272" s="73" t="s">
        <v>38</v>
      </c>
      <c r="E272" s="74" t="s">
        <v>451</v>
      </c>
      <c r="F272" s="74" t="s">
        <v>452</v>
      </c>
      <c r="G272" s="73">
        <v>1999</v>
      </c>
      <c r="H272" s="75">
        <v>9</v>
      </c>
      <c r="I272" s="87">
        <v>30</v>
      </c>
      <c r="J272" s="88" t="s">
        <v>453</v>
      </c>
      <c r="K272" s="198" t="s">
        <v>454</v>
      </c>
      <c r="L272" s="199"/>
      <c r="M272" s="80"/>
      <c r="N272" s="79"/>
      <c r="O272" s="80"/>
      <c r="P272" s="79"/>
      <c r="Q272" s="80"/>
      <c r="R272" s="79"/>
      <c r="S272" s="80"/>
      <c r="T272" s="79"/>
      <c r="U272" s="80"/>
      <c r="V272" s="79"/>
      <c r="W272" s="80"/>
      <c r="X272" s="79"/>
      <c r="Y272" s="80"/>
      <c r="Z272" s="79"/>
      <c r="AA272" s="80"/>
      <c r="AB272" s="79"/>
      <c r="AC272" s="80"/>
      <c r="AD272" s="79"/>
      <c r="AE272" s="80"/>
      <c r="AF272" s="79"/>
      <c r="AG272" s="80"/>
      <c r="AH272" s="1" t="s">
        <v>455</v>
      </c>
      <c r="AI272" s="1"/>
      <c r="AJ272" s="1"/>
      <c r="AK272" s="1"/>
      <c r="AL272" s="1"/>
      <c r="AM272" s="1"/>
      <c r="AN272" s="1"/>
      <c r="AO272" s="1"/>
      <c r="AP272" s="1"/>
      <c r="AQ272" s="1"/>
      <c r="AR272" s="1"/>
      <c r="AS272" s="1"/>
      <c r="AT272" s="1"/>
      <c r="AU272" s="1"/>
      <c r="AV272" s="1"/>
      <c r="AW272" s="1"/>
      <c r="AX272" s="1"/>
      <c r="AY272" s="1"/>
      <c r="AZ272" s="1"/>
      <c r="BA272" s="1"/>
    </row>
    <row r="273" spans="1:53" ht="20" customHeight="1" x14ac:dyDescent="0.2">
      <c r="A273" s="178"/>
      <c r="B273" s="71"/>
      <c r="C273" s="72"/>
      <c r="D273" s="73" t="s">
        <v>38</v>
      </c>
      <c r="E273" s="74" t="s">
        <v>456</v>
      </c>
      <c r="F273" s="74" t="s">
        <v>457</v>
      </c>
      <c r="G273" s="73">
        <v>2007</v>
      </c>
      <c r="H273" s="75">
        <v>240</v>
      </c>
      <c r="I273" s="87">
        <v>53</v>
      </c>
      <c r="J273" s="88" t="s">
        <v>352</v>
      </c>
      <c r="K273" s="198" t="s">
        <v>63</v>
      </c>
      <c r="L273" s="199"/>
      <c r="M273" s="80" t="str">
        <f t="shared" ref="M273:M285" si="103">IF((ISERROR((L273/$I273)*100)), "", IF(AND(NOT(ISERROR((L273/$I273)*100)),((L273/$I273)*100) &lt;&gt; 0), (L273/$I273)*100, ""))</f>
        <v/>
      </c>
      <c r="N273" s="79">
        <v>3</v>
      </c>
      <c r="O273" s="80">
        <f t="shared" ref="O273:O285" si="104">IF((ISERROR((N273/$I273)*100)), "", IF(AND(NOT(ISERROR((N273/$I273)*100)),((N273/$I273)*100) &lt;&gt; 0), (N273/$I273)*100, ""))</f>
        <v>5.6603773584905666</v>
      </c>
      <c r="P273" s="79"/>
      <c r="Q273" s="80" t="str">
        <f t="shared" ref="Q273:Q285" si="105">IF((ISERROR((P273/$I273)*100)), "", IF(AND(NOT(ISERROR((P273/$I273)*100)),((P273/$I273)*100) &lt;&gt; 0), (P273/$I273)*100, ""))</f>
        <v/>
      </c>
      <c r="R273" s="79"/>
      <c r="S273" s="80" t="str">
        <f t="shared" ref="S273:S285" si="106">IF((ISERROR((R273/$I273)*100)), "", IF(AND(NOT(ISERROR((R273/$I273)*100)),((R273/$I273)*100) &lt;&gt; 0), (R273/$I273)*100, ""))</f>
        <v/>
      </c>
      <c r="T273" s="79"/>
      <c r="U273" s="80" t="str">
        <f t="shared" ref="U273:U285" si="107">IF((ISERROR((T273/$I273)*100)), "", IF(AND(NOT(ISERROR((T273/$I273)*100)),((T273/$I273)*100) &lt;&gt; 0), (T273/$I273)*100, ""))</f>
        <v/>
      </c>
      <c r="V273" s="79">
        <v>2</v>
      </c>
      <c r="W273" s="80">
        <f t="shared" ref="W273:W285" si="108">IF((ISERROR((V273/$I273)*100)), "", IF(AND(NOT(ISERROR((V273/$I273)*100)),((V273/$I273)*100) &lt;&gt; 0), (V273/$I273)*100, ""))</f>
        <v>3.7735849056603774</v>
      </c>
      <c r="X273" s="79"/>
      <c r="Y273" s="80" t="str">
        <f>IF((ISERROR((X273/$I273)*100)), "", IF(AND(NOT(ISERROR((X273/$I273)*100)),((X273/$I273)*100) &lt;&gt; 0), (X273/$I273)*100, ""))</f>
        <v/>
      </c>
      <c r="Z273" s="79"/>
      <c r="AA273" s="80" t="str">
        <f t="shared" si="102"/>
        <v/>
      </c>
      <c r="AB273" s="79"/>
      <c r="AC273" s="80" t="str">
        <f t="shared" si="97"/>
        <v/>
      </c>
      <c r="AD273" s="79">
        <v>3</v>
      </c>
      <c r="AE273" s="80">
        <f t="shared" si="98"/>
        <v>5.6603773584905666</v>
      </c>
      <c r="AF273" s="79"/>
      <c r="AG273" s="80" t="str">
        <f t="shared" si="99"/>
        <v/>
      </c>
      <c r="AH273" s="1" t="s">
        <v>458</v>
      </c>
      <c r="AI273" s="1"/>
      <c r="AJ273" s="1"/>
      <c r="AK273" s="1"/>
      <c r="AL273" s="1"/>
      <c r="AM273" s="1"/>
      <c r="AN273" s="1"/>
      <c r="AO273" s="1"/>
      <c r="AP273" s="1"/>
      <c r="AQ273" s="1"/>
      <c r="AR273" s="1"/>
      <c r="AS273" s="1"/>
      <c r="AT273" s="1"/>
      <c r="AU273" s="1"/>
      <c r="AV273" s="1"/>
      <c r="AW273" s="1"/>
      <c r="AX273" s="1"/>
      <c r="AY273" s="1"/>
      <c r="AZ273" s="1"/>
      <c r="BA273" s="1"/>
    </row>
    <row r="274" spans="1:53" ht="20" customHeight="1" x14ac:dyDescent="0.2">
      <c r="A274" s="178"/>
      <c r="B274" s="71"/>
      <c r="C274" s="72"/>
      <c r="D274" s="73" t="s">
        <v>38</v>
      </c>
      <c r="E274" s="74" t="s">
        <v>459</v>
      </c>
      <c r="F274" s="74" t="s">
        <v>460</v>
      </c>
      <c r="G274" s="73">
        <v>2011</v>
      </c>
      <c r="H274" s="75">
        <v>42</v>
      </c>
      <c r="I274" s="87">
        <v>51</v>
      </c>
      <c r="J274" s="88" t="s">
        <v>461</v>
      </c>
      <c r="K274" s="198" t="s">
        <v>462</v>
      </c>
      <c r="L274" s="199"/>
      <c r="M274" s="80" t="str">
        <f t="shared" si="103"/>
        <v/>
      </c>
      <c r="N274" s="96">
        <v>21</v>
      </c>
      <c r="O274" s="97">
        <f t="shared" si="104"/>
        <v>41.17647058823529</v>
      </c>
      <c r="P274" s="79"/>
      <c r="Q274" s="80" t="str">
        <f t="shared" si="105"/>
        <v/>
      </c>
      <c r="R274" s="79"/>
      <c r="S274" s="80" t="str">
        <f t="shared" si="106"/>
        <v/>
      </c>
      <c r="T274" s="79"/>
      <c r="U274" s="80" t="str">
        <f t="shared" si="107"/>
        <v/>
      </c>
      <c r="V274" s="79"/>
      <c r="W274" s="80" t="str">
        <f t="shared" si="108"/>
        <v/>
      </c>
      <c r="X274" s="79"/>
      <c r="Y274" s="80" t="str">
        <f t="shared" si="101"/>
        <v/>
      </c>
      <c r="Z274" s="96">
        <v>1</v>
      </c>
      <c r="AA274" s="97">
        <f t="shared" si="102"/>
        <v>1.9607843137254901</v>
      </c>
      <c r="AB274" s="79"/>
      <c r="AC274" s="80" t="str">
        <f t="shared" si="97"/>
        <v/>
      </c>
      <c r="AD274" s="79"/>
      <c r="AE274" s="80" t="str">
        <f t="shared" si="98"/>
        <v/>
      </c>
      <c r="AF274" s="79"/>
      <c r="AG274" s="80" t="str">
        <f t="shared" si="99"/>
        <v/>
      </c>
      <c r="AH274" s="1" t="s">
        <v>464</v>
      </c>
      <c r="AI274" s="1"/>
      <c r="AJ274" s="1"/>
      <c r="AK274" s="1"/>
      <c r="AL274" s="1"/>
      <c r="AM274" s="1"/>
      <c r="AN274" s="1"/>
      <c r="AO274" s="1"/>
      <c r="AP274" s="1"/>
      <c r="AQ274" s="1"/>
      <c r="AR274" s="1"/>
      <c r="AS274" s="1"/>
      <c r="AT274" s="1"/>
      <c r="AU274" s="1"/>
      <c r="AV274" s="1"/>
      <c r="AW274" s="1"/>
      <c r="AX274" s="1"/>
      <c r="AY274" s="1"/>
      <c r="AZ274" s="1"/>
      <c r="BA274" s="1"/>
    </row>
    <row r="275" spans="1:53" ht="20" customHeight="1" x14ac:dyDescent="0.2">
      <c r="A275" s="178"/>
      <c r="B275" s="71"/>
      <c r="C275" s="72"/>
      <c r="D275" s="73" t="s">
        <v>38</v>
      </c>
      <c r="E275" s="74" t="s">
        <v>465</v>
      </c>
      <c r="F275" s="74" t="s">
        <v>466</v>
      </c>
      <c r="G275" s="73">
        <v>2010</v>
      </c>
      <c r="H275" s="75"/>
      <c r="I275" s="87">
        <v>53</v>
      </c>
      <c r="J275" s="99" t="s">
        <v>467</v>
      </c>
      <c r="K275" s="198" t="s">
        <v>468</v>
      </c>
      <c r="L275" s="199"/>
      <c r="M275" s="80" t="str">
        <f t="shared" si="103"/>
        <v/>
      </c>
      <c r="N275" s="79">
        <v>2</v>
      </c>
      <c r="O275" s="80">
        <f t="shared" si="104"/>
        <v>3.7735849056603774</v>
      </c>
      <c r="P275" s="79"/>
      <c r="Q275" s="80" t="str">
        <f t="shared" si="105"/>
        <v/>
      </c>
      <c r="R275" s="79">
        <v>3</v>
      </c>
      <c r="S275" s="80">
        <f t="shared" si="106"/>
        <v>5.6603773584905666</v>
      </c>
      <c r="T275" s="79"/>
      <c r="U275" s="80" t="str">
        <f t="shared" si="107"/>
        <v/>
      </c>
      <c r="V275" s="79">
        <v>9</v>
      </c>
      <c r="W275" s="80">
        <f t="shared" si="108"/>
        <v>16.981132075471699</v>
      </c>
      <c r="X275" s="79"/>
      <c r="Y275" s="80" t="str">
        <f>IF((ISERROR((X275/$I275)*100)), "", IF(AND(NOT(ISERROR((X275/$I275)*100)),((X275/$I275)*100) &lt;&gt; 0), (X275/$I275)*100, ""))</f>
        <v/>
      </c>
      <c r="Z275" s="79">
        <v>2</v>
      </c>
      <c r="AA275" s="80">
        <f t="shared" si="102"/>
        <v>3.7735849056603774</v>
      </c>
      <c r="AB275" s="79"/>
      <c r="AC275" s="80" t="str">
        <f t="shared" si="97"/>
        <v/>
      </c>
      <c r="AD275" s="79"/>
      <c r="AE275" s="80" t="str">
        <f t="shared" si="98"/>
        <v/>
      </c>
      <c r="AF275" s="79"/>
      <c r="AG275" s="80" t="str">
        <f t="shared" si="99"/>
        <v/>
      </c>
      <c r="AH275" s="1" t="s">
        <v>469</v>
      </c>
      <c r="AI275" s="1"/>
      <c r="AJ275" s="1"/>
      <c r="AK275" s="1"/>
      <c r="AL275" s="1"/>
      <c r="AM275" s="1"/>
      <c r="AN275" s="1"/>
      <c r="AO275" s="1"/>
      <c r="AP275" s="1"/>
      <c r="AQ275" s="1"/>
      <c r="AR275" s="1"/>
      <c r="AS275" s="1"/>
      <c r="AT275" s="1"/>
      <c r="AU275" s="1"/>
      <c r="AV275" s="1"/>
      <c r="AW275" s="1"/>
      <c r="AX275" s="1"/>
      <c r="AY275" s="1"/>
      <c r="AZ275" s="1"/>
      <c r="BA275" s="1"/>
    </row>
    <row r="276" spans="1:53" ht="20" customHeight="1" x14ac:dyDescent="0.2">
      <c r="A276" s="178"/>
      <c r="B276" s="71"/>
      <c r="C276" s="72"/>
      <c r="D276" s="73" t="s">
        <v>38</v>
      </c>
      <c r="E276" s="74" t="s">
        <v>470</v>
      </c>
      <c r="F276" s="74" t="s">
        <v>471</v>
      </c>
      <c r="G276" s="73">
        <v>2014</v>
      </c>
      <c r="H276" s="75"/>
      <c r="I276" s="87">
        <v>39</v>
      </c>
      <c r="J276" s="88" t="s">
        <v>62</v>
      </c>
      <c r="K276" s="198" t="s">
        <v>472</v>
      </c>
      <c r="L276" s="199"/>
      <c r="M276" s="80" t="str">
        <f t="shared" si="103"/>
        <v/>
      </c>
      <c r="N276" s="79"/>
      <c r="O276" s="80" t="str">
        <f t="shared" si="104"/>
        <v/>
      </c>
      <c r="P276" s="79"/>
      <c r="Q276" s="80" t="str">
        <f t="shared" si="105"/>
        <v/>
      </c>
      <c r="R276" s="79"/>
      <c r="S276" s="80" t="str">
        <f t="shared" si="106"/>
        <v/>
      </c>
      <c r="T276" s="79"/>
      <c r="U276" s="80" t="str">
        <f t="shared" si="107"/>
        <v/>
      </c>
      <c r="V276" s="79"/>
      <c r="W276" s="80" t="str">
        <f t="shared" si="108"/>
        <v/>
      </c>
      <c r="X276" s="79">
        <v>1</v>
      </c>
      <c r="Y276" s="80">
        <f>IF((ISERROR((X276/$I276)*100)), "", IF(AND(NOT(ISERROR((X276/$I276)*100)),((X276/$I276)*100) &lt;&gt; 0), (X276/$I276)*100, ""))</f>
        <v>2.5641025641025639</v>
      </c>
      <c r="Z276" s="79"/>
      <c r="AA276" s="80" t="str">
        <f t="shared" si="102"/>
        <v/>
      </c>
      <c r="AB276" s="79"/>
      <c r="AC276" s="80" t="str">
        <f t="shared" si="97"/>
        <v/>
      </c>
      <c r="AD276" s="79"/>
      <c r="AE276" s="80" t="str">
        <f t="shared" si="98"/>
        <v/>
      </c>
      <c r="AF276" s="79"/>
      <c r="AG276" s="80" t="str">
        <f t="shared" si="99"/>
        <v/>
      </c>
      <c r="AH276" s="1" t="s">
        <v>473</v>
      </c>
      <c r="AI276" s="1"/>
      <c r="AJ276" s="1"/>
      <c r="AK276" s="1"/>
      <c r="AL276" s="1"/>
      <c r="AM276" s="1"/>
      <c r="AN276" s="1"/>
      <c r="AO276" s="1"/>
      <c r="AP276" s="1"/>
      <c r="AQ276" s="1"/>
      <c r="AR276" s="1"/>
      <c r="AS276" s="1"/>
      <c r="AT276" s="1"/>
      <c r="AU276" s="1"/>
      <c r="AV276" s="1"/>
      <c r="AW276" s="1"/>
      <c r="AX276" s="1"/>
      <c r="AY276" s="1"/>
      <c r="AZ276" s="1"/>
      <c r="BA276" s="1"/>
    </row>
    <row r="277" spans="1:53" ht="20" customHeight="1" x14ac:dyDescent="0.2">
      <c r="A277" s="178"/>
      <c r="B277" s="71"/>
      <c r="C277" s="72"/>
      <c r="D277" s="73" t="s">
        <v>38</v>
      </c>
      <c r="E277" s="74" t="s">
        <v>474</v>
      </c>
      <c r="F277" s="74" t="s">
        <v>475</v>
      </c>
      <c r="G277" s="73">
        <v>2010</v>
      </c>
      <c r="H277" s="75"/>
      <c r="I277" s="87">
        <v>789</v>
      </c>
      <c r="J277" s="88" t="s">
        <v>62</v>
      </c>
      <c r="K277" s="198" t="s">
        <v>476</v>
      </c>
      <c r="L277" s="199">
        <v>43</v>
      </c>
      <c r="M277" s="80">
        <f t="shared" si="103"/>
        <v>5.4499366286438535</v>
      </c>
      <c r="N277" s="79"/>
      <c r="O277" s="80" t="str">
        <f t="shared" si="104"/>
        <v/>
      </c>
      <c r="P277" s="79"/>
      <c r="Q277" s="80" t="str">
        <f t="shared" si="105"/>
        <v/>
      </c>
      <c r="R277" s="79"/>
      <c r="S277" s="80" t="str">
        <f t="shared" si="106"/>
        <v/>
      </c>
      <c r="T277" s="79"/>
      <c r="U277" s="80" t="str">
        <f t="shared" si="107"/>
        <v/>
      </c>
      <c r="V277" s="79"/>
      <c r="W277" s="80" t="str">
        <f t="shared" si="108"/>
        <v/>
      </c>
      <c r="X277" s="79"/>
      <c r="Y277" s="80" t="str">
        <f>IF((ISERROR((X277/$I277)*100)), "", IF(AND(NOT(ISERROR((X277/$I277)*100)),((X277/$I277)*100) &lt;&gt; 0), (X277/$I277)*100, ""))</f>
        <v/>
      </c>
      <c r="Z277" s="79"/>
      <c r="AA277" s="80" t="str">
        <f t="shared" si="102"/>
        <v/>
      </c>
      <c r="AB277" s="79"/>
      <c r="AC277" s="80" t="str">
        <f t="shared" si="97"/>
        <v/>
      </c>
      <c r="AD277" s="79"/>
      <c r="AE277" s="80" t="str">
        <f t="shared" si="98"/>
        <v/>
      </c>
      <c r="AF277" s="79"/>
      <c r="AG277" s="80" t="str">
        <f t="shared" si="99"/>
        <v/>
      </c>
      <c r="AH277" s="1" t="s">
        <v>477</v>
      </c>
      <c r="AI277" s="1"/>
      <c r="AJ277" s="1"/>
      <c r="AK277" s="1"/>
      <c r="AL277" s="1"/>
      <c r="AM277" s="1"/>
      <c r="AN277" s="1"/>
      <c r="AO277" s="1"/>
      <c r="AP277" s="1"/>
      <c r="AQ277" s="1"/>
      <c r="AR277" s="1"/>
      <c r="AS277" s="1"/>
      <c r="AT277" s="1"/>
      <c r="AU277" s="1"/>
      <c r="AV277" s="1"/>
      <c r="AW277" s="1"/>
      <c r="AX277" s="1"/>
      <c r="AY277" s="1"/>
      <c r="AZ277" s="1"/>
      <c r="BA277" s="1"/>
    </row>
    <row r="278" spans="1:53" ht="20" customHeight="1" x14ac:dyDescent="0.2">
      <c r="A278" s="184"/>
      <c r="B278" s="84"/>
      <c r="C278" s="73"/>
      <c r="D278" s="73" t="s">
        <v>38</v>
      </c>
      <c r="E278" s="74" t="s">
        <v>478</v>
      </c>
      <c r="F278" s="74" t="s">
        <v>479</v>
      </c>
      <c r="G278" s="73">
        <v>2007</v>
      </c>
      <c r="H278" s="75"/>
      <c r="I278" s="87">
        <v>171</v>
      </c>
      <c r="J278" s="88"/>
      <c r="K278" s="89" t="s">
        <v>188</v>
      </c>
      <c r="L278" s="199"/>
      <c r="M278" s="80"/>
      <c r="N278" s="79"/>
      <c r="O278" s="80"/>
      <c r="P278" s="79"/>
      <c r="Q278" s="80"/>
      <c r="R278" s="79"/>
      <c r="S278" s="80"/>
      <c r="T278" s="79"/>
      <c r="U278" s="80"/>
      <c r="V278" s="79"/>
      <c r="W278" s="80"/>
      <c r="X278" s="79"/>
      <c r="Y278" s="80"/>
      <c r="Z278" s="79"/>
      <c r="AA278" s="80"/>
      <c r="AB278" s="79"/>
      <c r="AC278" s="80"/>
      <c r="AD278" s="79"/>
      <c r="AE278" s="80"/>
      <c r="AF278" s="79"/>
      <c r="AG278" s="80"/>
      <c r="AH278" s="1"/>
      <c r="AI278" s="1"/>
      <c r="AJ278" s="1"/>
      <c r="AK278" s="1"/>
      <c r="AL278" s="1"/>
      <c r="AM278" s="1"/>
      <c r="AN278" s="1"/>
      <c r="AO278" s="1"/>
      <c r="AP278" s="1"/>
      <c r="AQ278" s="1"/>
      <c r="AR278" s="1"/>
      <c r="AS278" s="1"/>
      <c r="AT278" s="1"/>
      <c r="AU278" s="1"/>
      <c r="AV278" s="1"/>
      <c r="AW278" s="1"/>
      <c r="AX278" s="1"/>
      <c r="AY278" s="1"/>
      <c r="AZ278" s="1"/>
      <c r="BA278" s="1"/>
    </row>
    <row r="279" spans="1:53" ht="20" customHeight="1" x14ac:dyDescent="0.2">
      <c r="A279" s="178"/>
      <c r="B279" s="71"/>
      <c r="C279" s="85"/>
      <c r="D279" s="106" t="s">
        <v>480</v>
      </c>
      <c r="E279" s="74" t="s">
        <v>481</v>
      </c>
      <c r="F279" s="74" t="s">
        <v>482</v>
      </c>
      <c r="G279" s="73">
        <v>2016</v>
      </c>
      <c r="H279" s="75"/>
      <c r="I279" s="87">
        <v>16</v>
      </c>
      <c r="J279" s="88" t="s">
        <v>483</v>
      </c>
      <c r="K279" s="205" t="s">
        <v>484</v>
      </c>
      <c r="L279" s="199"/>
      <c r="M279" s="80" t="str">
        <f t="shared" si="103"/>
        <v/>
      </c>
      <c r="N279" s="79"/>
      <c r="O279" s="80" t="str">
        <f t="shared" si="104"/>
        <v/>
      </c>
      <c r="P279" s="79"/>
      <c r="Q279" s="80" t="str">
        <f t="shared" si="105"/>
        <v/>
      </c>
      <c r="R279" s="79"/>
      <c r="S279" s="80" t="str">
        <f t="shared" si="106"/>
        <v/>
      </c>
      <c r="T279" s="79"/>
      <c r="U279" s="80" t="str">
        <f t="shared" si="107"/>
        <v/>
      </c>
      <c r="V279" s="79"/>
      <c r="W279" s="80" t="str">
        <f t="shared" si="108"/>
        <v/>
      </c>
      <c r="X279" s="79"/>
      <c r="Y279" s="80" t="str">
        <f t="shared" ref="Y279:Y281" si="109">IF((ISERROR((X279/$I279)*100)), "", IF(AND(NOT(ISERROR((X279/$I279)*100)),((X279/$I279)*100) &lt;&gt; 0), (X279/$I279)*100, ""))</f>
        <v/>
      </c>
      <c r="Z279" s="79"/>
      <c r="AA279" s="80" t="str">
        <f t="shared" si="102"/>
        <v/>
      </c>
      <c r="AB279" s="79"/>
      <c r="AC279" s="80" t="str">
        <f t="shared" si="97"/>
        <v/>
      </c>
      <c r="AD279" s="79"/>
      <c r="AE279" s="80" t="str">
        <f t="shared" si="98"/>
        <v/>
      </c>
      <c r="AF279" s="79"/>
      <c r="AG279" s="80" t="str">
        <f t="shared" si="99"/>
        <v/>
      </c>
      <c r="AH279" s="1" t="s">
        <v>485</v>
      </c>
      <c r="AI279" s="1"/>
      <c r="AJ279" s="1"/>
      <c r="AK279" s="1"/>
      <c r="AL279" s="1"/>
      <c r="AM279" s="1"/>
      <c r="AN279" s="1"/>
      <c r="AO279" s="1"/>
      <c r="AP279" s="1"/>
      <c r="AQ279" s="1"/>
      <c r="AR279" s="1"/>
      <c r="AS279" s="1"/>
      <c r="AT279" s="1"/>
      <c r="AU279" s="1"/>
      <c r="AV279" s="1"/>
      <c r="AW279" s="1"/>
      <c r="AX279" s="1"/>
      <c r="AY279" s="1"/>
      <c r="AZ279" s="1"/>
      <c r="BA279" s="1"/>
    </row>
    <row r="280" spans="1:53" ht="20" customHeight="1" x14ac:dyDescent="0.2">
      <c r="A280" s="178"/>
      <c r="B280" s="71"/>
      <c r="C280" s="72"/>
      <c r="D280" s="108" t="s">
        <v>486</v>
      </c>
      <c r="E280" s="93" t="s">
        <v>487</v>
      </c>
      <c r="F280" s="93" t="s">
        <v>488</v>
      </c>
      <c r="G280" s="92">
        <v>2005</v>
      </c>
      <c r="H280" s="94">
        <v>21</v>
      </c>
      <c r="I280" s="87"/>
      <c r="J280" s="88" t="s">
        <v>489</v>
      </c>
      <c r="K280" s="198"/>
      <c r="L280" s="199"/>
      <c r="M280" s="80" t="str">
        <f t="shared" si="103"/>
        <v/>
      </c>
      <c r="N280" s="79"/>
      <c r="O280" s="80" t="str">
        <f t="shared" si="104"/>
        <v/>
      </c>
      <c r="P280" s="79"/>
      <c r="Q280" s="80" t="str">
        <f t="shared" si="105"/>
        <v/>
      </c>
      <c r="R280" s="79"/>
      <c r="S280" s="80" t="str">
        <f t="shared" si="106"/>
        <v/>
      </c>
      <c r="T280" s="79"/>
      <c r="U280" s="80" t="str">
        <f t="shared" si="107"/>
        <v/>
      </c>
      <c r="V280" s="79"/>
      <c r="W280" s="80" t="str">
        <f t="shared" si="108"/>
        <v/>
      </c>
      <c r="X280" s="79"/>
      <c r="Y280" s="80" t="str">
        <f t="shared" si="109"/>
        <v/>
      </c>
      <c r="Z280" s="79"/>
      <c r="AA280" s="80" t="str">
        <f t="shared" si="102"/>
        <v/>
      </c>
      <c r="AB280" s="79"/>
      <c r="AC280" s="80" t="str">
        <f t="shared" si="97"/>
        <v/>
      </c>
      <c r="AD280" s="96">
        <v>5</v>
      </c>
      <c r="AE280" s="97" t="str">
        <f t="shared" si="98"/>
        <v/>
      </c>
      <c r="AF280" s="79"/>
      <c r="AG280" s="80" t="str">
        <f t="shared" si="99"/>
        <v/>
      </c>
      <c r="AH280" s="1" t="s">
        <v>490</v>
      </c>
      <c r="AI280" s="1"/>
      <c r="AJ280" s="1"/>
      <c r="AK280" s="1"/>
      <c r="AL280" s="1"/>
      <c r="AM280" s="1"/>
      <c r="AN280" s="1"/>
      <c r="AO280" s="1"/>
      <c r="AP280" s="1"/>
      <c r="AQ280" s="1"/>
      <c r="AR280" s="1"/>
      <c r="AS280" s="1"/>
      <c r="AT280" s="1"/>
      <c r="AU280" s="1"/>
      <c r="AV280" s="1"/>
      <c r="AW280" s="1"/>
      <c r="AX280" s="1"/>
      <c r="AY280" s="1"/>
      <c r="AZ280" s="1"/>
      <c r="BA280" s="1"/>
    </row>
    <row r="281" spans="1:53" ht="20" customHeight="1" x14ac:dyDescent="0.2">
      <c r="A281" s="178"/>
      <c r="B281" s="84"/>
      <c r="C281" s="73"/>
      <c r="D281" s="73" t="s">
        <v>249</v>
      </c>
      <c r="E281" s="74" t="s">
        <v>491</v>
      </c>
      <c r="F281" s="74" t="s">
        <v>492</v>
      </c>
      <c r="G281" s="73">
        <v>2015</v>
      </c>
      <c r="H281" s="75">
        <v>1</v>
      </c>
      <c r="I281" s="87">
        <v>119</v>
      </c>
      <c r="J281" s="88"/>
      <c r="K281" s="198"/>
      <c r="L281" s="199"/>
      <c r="M281" s="80" t="str">
        <f t="shared" si="103"/>
        <v/>
      </c>
      <c r="N281" s="79"/>
      <c r="O281" s="80" t="str">
        <f t="shared" si="104"/>
        <v/>
      </c>
      <c r="P281" s="79"/>
      <c r="Q281" s="80" t="str">
        <f t="shared" si="105"/>
        <v/>
      </c>
      <c r="R281" s="79"/>
      <c r="S281" s="80" t="str">
        <f t="shared" si="106"/>
        <v/>
      </c>
      <c r="T281" s="79"/>
      <c r="U281" s="80" t="str">
        <f t="shared" si="107"/>
        <v/>
      </c>
      <c r="V281" s="79"/>
      <c r="W281" s="80" t="str">
        <f t="shared" si="108"/>
        <v/>
      </c>
      <c r="X281" s="79"/>
      <c r="Y281" s="80" t="str">
        <f t="shared" si="109"/>
        <v/>
      </c>
      <c r="Z281" s="79"/>
      <c r="AA281" s="80" t="str">
        <f t="shared" si="102"/>
        <v/>
      </c>
      <c r="AB281" s="79"/>
      <c r="AC281" s="80" t="str">
        <f t="shared" si="97"/>
        <v/>
      </c>
      <c r="AD281" s="79"/>
      <c r="AE281" s="80" t="str">
        <f t="shared" si="98"/>
        <v/>
      </c>
      <c r="AF281" s="79"/>
      <c r="AG281" s="80" t="str">
        <f t="shared" si="99"/>
        <v/>
      </c>
      <c r="AH281" s="1" t="s">
        <v>493</v>
      </c>
      <c r="AI281" s="1"/>
      <c r="AJ281" s="1"/>
      <c r="AK281" s="1"/>
      <c r="AL281" s="1"/>
      <c r="AM281" s="1"/>
      <c r="AN281" s="1"/>
      <c r="AO281" s="1"/>
      <c r="AP281" s="1"/>
      <c r="AQ281" s="1"/>
      <c r="AR281" s="1"/>
      <c r="AS281" s="1"/>
      <c r="AT281" s="1"/>
      <c r="AU281" s="1"/>
      <c r="AV281" s="1"/>
      <c r="AW281" s="1"/>
      <c r="AX281" s="1"/>
      <c r="AY281" s="1"/>
      <c r="AZ281" s="1"/>
      <c r="BA281" s="1"/>
    </row>
    <row r="282" spans="1:53" ht="20" customHeight="1" x14ac:dyDescent="0.2">
      <c r="A282" s="178"/>
      <c r="B282" s="71"/>
      <c r="C282" s="85"/>
      <c r="D282" s="73" t="s">
        <v>38</v>
      </c>
      <c r="E282" s="74" t="s">
        <v>494</v>
      </c>
      <c r="F282" s="74" t="s">
        <v>495</v>
      </c>
      <c r="G282" s="73">
        <v>2008</v>
      </c>
      <c r="H282" s="75">
        <v>156</v>
      </c>
      <c r="I282" s="87">
        <v>50</v>
      </c>
      <c r="J282" s="88" t="s">
        <v>90</v>
      </c>
      <c r="K282" s="198"/>
      <c r="L282" s="199"/>
      <c r="M282" s="80" t="str">
        <f t="shared" si="103"/>
        <v/>
      </c>
      <c r="N282" s="79"/>
      <c r="O282" s="80" t="str">
        <f t="shared" si="104"/>
        <v/>
      </c>
      <c r="P282" s="79"/>
      <c r="Q282" s="80" t="str">
        <f t="shared" si="105"/>
        <v/>
      </c>
      <c r="R282" s="79"/>
      <c r="S282" s="80" t="str">
        <f t="shared" si="106"/>
        <v/>
      </c>
      <c r="T282" s="79"/>
      <c r="U282" s="80" t="str">
        <f t="shared" si="107"/>
        <v/>
      </c>
      <c r="V282" s="79"/>
      <c r="W282" s="80" t="str">
        <f t="shared" si="108"/>
        <v/>
      </c>
      <c r="X282" s="79"/>
      <c r="Y282" s="80" t="str">
        <f>IF((ISERROR((X282/$I282)*100)), "", IF(AND(NOT(ISERROR((X282/$I282)*100)),((X282/$I282)*100) &lt;&gt; 0), (X282/$I282)*100, ""))</f>
        <v/>
      </c>
      <c r="Z282" s="79"/>
      <c r="AA282" s="80" t="str">
        <f t="shared" si="102"/>
        <v/>
      </c>
      <c r="AB282" s="79"/>
      <c r="AC282" s="80" t="str">
        <f t="shared" si="97"/>
        <v/>
      </c>
      <c r="AD282" s="79"/>
      <c r="AE282" s="80" t="str">
        <f t="shared" si="98"/>
        <v/>
      </c>
      <c r="AF282" s="79"/>
      <c r="AG282" s="80" t="str">
        <f t="shared" si="99"/>
        <v/>
      </c>
      <c r="AH282" s="1" t="s">
        <v>497</v>
      </c>
      <c r="AI282" s="1"/>
      <c r="AJ282" s="1"/>
      <c r="AK282" s="1"/>
      <c r="AL282" s="1"/>
      <c r="AM282" s="1"/>
      <c r="AN282" s="1"/>
      <c r="AO282" s="1"/>
      <c r="AP282" s="1"/>
      <c r="AQ282" s="1"/>
      <c r="AR282" s="1"/>
      <c r="AS282" s="1"/>
      <c r="AT282" s="1"/>
      <c r="AU282" s="1"/>
      <c r="AV282" s="1"/>
      <c r="AW282" s="1"/>
      <c r="AX282" s="1"/>
      <c r="AY282" s="1"/>
      <c r="AZ282" s="1"/>
      <c r="BA282" s="1"/>
    </row>
    <row r="283" spans="1:53" ht="20" customHeight="1" x14ac:dyDescent="0.2">
      <c r="A283" s="184"/>
      <c r="B283" s="84"/>
      <c r="C283" s="73"/>
      <c r="D283" s="73" t="s">
        <v>38</v>
      </c>
      <c r="E283" s="74" t="s">
        <v>501</v>
      </c>
      <c r="F283" s="74" t="s">
        <v>502</v>
      </c>
      <c r="G283" s="73">
        <v>2006</v>
      </c>
      <c r="H283" s="75"/>
      <c r="I283" s="87">
        <v>27</v>
      </c>
      <c r="J283" s="88" t="s">
        <v>90</v>
      </c>
      <c r="K283" s="89" t="s">
        <v>503</v>
      </c>
      <c r="L283" s="206"/>
      <c r="M283" s="110"/>
      <c r="N283" s="109"/>
      <c r="O283" s="110"/>
      <c r="P283" s="109"/>
      <c r="Q283" s="110"/>
      <c r="R283" s="109"/>
      <c r="S283" s="110"/>
      <c r="T283" s="109"/>
      <c r="U283" s="110"/>
      <c r="V283" s="109"/>
      <c r="W283" s="110"/>
      <c r="X283" s="109"/>
      <c r="Y283" s="110"/>
      <c r="Z283" s="109"/>
      <c r="AA283" s="110"/>
      <c r="AB283" s="109"/>
      <c r="AC283" s="110"/>
      <c r="AD283" s="109"/>
      <c r="AE283" s="110"/>
      <c r="AF283" s="109"/>
      <c r="AG283" s="110"/>
      <c r="AH283" s="1"/>
      <c r="AI283" s="1"/>
      <c r="AJ283" s="1"/>
      <c r="AK283" s="1"/>
      <c r="AL283" s="1"/>
      <c r="AM283" s="1"/>
      <c r="AN283" s="1"/>
      <c r="AO283" s="1"/>
      <c r="AP283" s="1"/>
      <c r="AQ283" s="1"/>
      <c r="AR283" s="1"/>
      <c r="AS283" s="1"/>
      <c r="AT283" s="1"/>
      <c r="AU283" s="1"/>
      <c r="AV283" s="1"/>
      <c r="AW283" s="1"/>
      <c r="AX283" s="1"/>
      <c r="AY283" s="1"/>
      <c r="AZ283" s="1"/>
      <c r="BA283" s="1"/>
    </row>
    <row r="284" spans="1:53" ht="20" customHeight="1" x14ac:dyDescent="0.2">
      <c r="A284" s="178"/>
      <c r="B284" s="71"/>
      <c r="C284" s="85"/>
      <c r="D284" s="73" t="s">
        <v>38</v>
      </c>
      <c r="E284" s="74" t="s">
        <v>504</v>
      </c>
      <c r="F284" s="74" t="s">
        <v>505</v>
      </c>
      <c r="G284" s="73">
        <v>2009</v>
      </c>
      <c r="H284" s="75"/>
      <c r="I284" s="87">
        <v>12</v>
      </c>
      <c r="J284" s="88" t="s">
        <v>75</v>
      </c>
      <c r="K284" s="198" t="s">
        <v>153</v>
      </c>
      <c r="L284" s="206"/>
      <c r="M284" s="110" t="str">
        <f t="shared" si="103"/>
        <v/>
      </c>
      <c r="N284" s="109"/>
      <c r="O284" s="110" t="str">
        <f t="shared" si="104"/>
        <v/>
      </c>
      <c r="P284" s="109"/>
      <c r="Q284" s="110" t="str">
        <f t="shared" si="105"/>
        <v/>
      </c>
      <c r="R284" s="109"/>
      <c r="S284" s="110" t="str">
        <f t="shared" si="106"/>
        <v/>
      </c>
      <c r="T284" s="109"/>
      <c r="U284" s="110" t="str">
        <f t="shared" si="107"/>
        <v/>
      </c>
      <c r="V284" s="109"/>
      <c r="W284" s="110" t="str">
        <f t="shared" si="108"/>
        <v/>
      </c>
      <c r="X284" s="109"/>
      <c r="Y284" s="110" t="str">
        <f>IF((ISERROR((X284/$I284)*100)), "", IF(AND(NOT(ISERROR((X284/$I284)*100)),((X284/$I284)*100) &lt;&gt; 0), (X284/$I284)*100, ""))</f>
        <v/>
      </c>
      <c r="Z284" s="109"/>
      <c r="AA284" s="110" t="str">
        <f t="shared" si="102"/>
        <v/>
      </c>
      <c r="AB284" s="109"/>
      <c r="AC284" s="110" t="str">
        <f t="shared" si="97"/>
        <v/>
      </c>
      <c r="AD284" s="109"/>
      <c r="AE284" s="110" t="str">
        <f t="shared" si="98"/>
        <v/>
      </c>
      <c r="AF284" s="109"/>
      <c r="AG284" s="110" t="str">
        <f t="shared" si="99"/>
        <v/>
      </c>
      <c r="AH284" s="1" t="s">
        <v>154</v>
      </c>
      <c r="AI284" s="1"/>
      <c r="AJ284" s="1"/>
      <c r="AK284" s="1"/>
      <c r="AL284" s="1"/>
      <c r="AM284" s="1"/>
      <c r="AN284" s="1"/>
      <c r="AO284" s="1"/>
      <c r="AP284" s="1"/>
      <c r="AQ284" s="1"/>
      <c r="AR284" s="1"/>
      <c r="AS284" s="1"/>
      <c r="AT284" s="1"/>
      <c r="AU284" s="1"/>
      <c r="AV284" s="1"/>
      <c r="AW284" s="1"/>
      <c r="AX284" s="1"/>
      <c r="AY284" s="1"/>
      <c r="AZ284" s="1"/>
      <c r="BA284" s="1"/>
    </row>
    <row r="285" spans="1:53" ht="20" customHeight="1" x14ac:dyDescent="0.2">
      <c r="A285" s="178"/>
      <c r="B285" s="71"/>
      <c r="C285" s="85"/>
      <c r="D285" s="73" t="s">
        <v>38</v>
      </c>
      <c r="E285" s="74" t="s">
        <v>506</v>
      </c>
      <c r="F285" s="74" t="s">
        <v>507</v>
      </c>
      <c r="G285" s="73">
        <v>2011</v>
      </c>
      <c r="H285" s="75">
        <v>112</v>
      </c>
      <c r="I285" s="87">
        <v>17</v>
      </c>
      <c r="J285" s="88" t="s">
        <v>86</v>
      </c>
      <c r="K285" s="198" t="s">
        <v>143</v>
      </c>
      <c r="L285" s="206"/>
      <c r="M285" s="110" t="str">
        <f t="shared" si="103"/>
        <v/>
      </c>
      <c r="N285" s="109"/>
      <c r="O285" s="110" t="str">
        <f t="shared" si="104"/>
        <v/>
      </c>
      <c r="P285" s="109"/>
      <c r="Q285" s="110" t="str">
        <f t="shared" si="105"/>
        <v/>
      </c>
      <c r="R285" s="109"/>
      <c r="S285" s="110" t="str">
        <f t="shared" si="106"/>
        <v/>
      </c>
      <c r="T285" s="109"/>
      <c r="U285" s="110" t="str">
        <f t="shared" si="107"/>
        <v/>
      </c>
      <c r="V285" s="109"/>
      <c r="W285" s="110" t="str">
        <f t="shared" si="108"/>
        <v/>
      </c>
      <c r="X285" s="109"/>
      <c r="Y285" s="110" t="str">
        <f>IF((ISERROR((X285/$I285)*100)), "", IF(AND(NOT(ISERROR((X285/$I285)*100)),((X285/$I285)*100) &lt;&gt; 0), (X285/$I285)*100, ""))</f>
        <v/>
      </c>
      <c r="Z285" s="109"/>
      <c r="AA285" s="110" t="str">
        <f t="shared" si="102"/>
        <v/>
      </c>
      <c r="AB285" s="109"/>
      <c r="AC285" s="110" t="str">
        <f t="shared" si="97"/>
        <v/>
      </c>
      <c r="AD285" s="109"/>
      <c r="AE285" s="110" t="str">
        <f t="shared" si="98"/>
        <v/>
      </c>
      <c r="AF285" s="109"/>
      <c r="AG285" s="110" t="str">
        <f t="shared" si="99"/>
        <v/>
      </c>
      <c r="AH285" s="1" t="s">
        <v>542</v>
      </c>
      <c r="AI285" s="1"/>
      <c r="AJ285" s="1"/>
      <c r="AK285" s="1"/>
      <c r="AL285" s="1"/>
      <c r="AM285" s="1"/>
      <c r="AN285" s="1"/>
      <c r="AO285" s="1"/>
      <c r="AP285" s="1"/>
      <c r="AQ285" s="1"/>
      <c r="AR285" s="1"/>
      <c r="AS285" s="1"/>
      <c r="AT285" s="1"/>
      <c r="AU285" s="1"/>
      <c r="AV285" s="1"/>
      <c r="AW285" s="1"/>
      <c r="AX285" s="1"/>
      <c r="AY285" s="1"/>
      <c r="AZ285" s="1"/>
      <c r="BA285" s="1"/>
    </row>
    <row r="286" spans="1:53" ht="20" customHeight="1" x14ac:dyDescent="0.2">
      <c r="A286" s="184"/>
      <c r="B286" s="84"/>
      <c r="C286" s="73"/>
      <c r="D286" s="73" t="s">
        <v>38</v>
      </c>
      <c r="E286" s="74" t="s">
        <v>509</v>
      </c>
      <c r="F286" s="74" t="s">
        <v>510</v>
      </c>
      <c r="G286" s="73">
        <v>1998</v>
      </c>
      <c r="H286" s="75"/>
      <c r="I286" s="87">
        <v>15</v>
      </c>
      <c r="J286" s="88" t="s">
        <v>90</v>
      </c>
      <c r="K286" s="198" t="s">
        <v>121</v>
      </c>
      <c r="L286" s="206"/>
      <c r="M286" s="110"/>
      <c r="N286" s="109"/>
      <c r="O286" s="110"/>
      <c r="P286" s="109"/>
      <c r="Q286" s="110"/>
      <c r="R286" s="109"/>
      <c r="S286" s="110"/>
      <c r="T286" s="109"/>
      <c r="U286" s="110"/>
      <c r="V286" s="109"/>
      <c r="W286" s="110"/>
      <c r="X286" s="109"/>
      <c r="Y286" s="110"/>
      <c r="Z286" s="109"/>
      <c r="AA286" s="110"/>
      <c r="AB286" s="109"/>
      <c r="AC286" s="110"/>
      <c r="AD286" s="109"/>
      <c r="AE286" s="110"/>
      <c r="AF286" s="109"/>
      <c r="AG286" s="110"/>
      <c r="AH286" s="1"/>
      <c r="AI286" s="1"/>
      <c r="AJ286" s="1"/>
      <c r="AK286" s="1"/>
      <c r="AL286" s="1"/>
      <c r="AM286" s="1"/>
      <c r="AN286" s="1"/>
      <c r="AO286" s="1"/>
      <c r="AP286" s="1"/>
      <c r="AQ286" s="1"/>
      <c r="AR286" s="1"/>
      <c r="AS286" s="1"/>
      <c r="AT286" s="1"/>
      <c r="AU286" s="1"/>
      <c r="AV286" s="1"/>
      <c r="AW286" s="1"/>
      <c r="AX286" s="1"/>
      <c r="AY286" s="1"/>
      <c r="AZ286" s="1"/>
      <c r="BA286" s="1"/>
    </row>
    <row r="287" spans="1:53" ht="20" customHeight="1" thickBot="1" x14ac:dyDescent="0.25">
      <c r="A287" s="188"/>
      <c r="B287" s="119"/>
      <c r="C287" s="120"/>
      <c r="D287" s="120" t="s">
        <v>38</v>
      </c>
      <c r="E287" s="121" t="s">
        <v>511</v>
      </c>
      <c r="F287" s="121" t="s">
        <v>512</v>
      </c>
      <c r="G287" s="120">
        <v>1999</v>
      </c>
      <c r="H287" s="122"/>
      <c r="I287" s="123">
        <v>13</v>
      </c>
      <c r="J287" s="124" t="s">
        <v>513</v>
      </c>
      <c r="K287" s="207" t="s">
        <v>158</v>
      </c>
      <c r="L287" s="208"/>
      <c r="M287" s="127"/>
      <c r="N287" s="126"/>
      <c r="O287" s="127"/>
      <c r="P287" s="126"/>
      <c r="Q287" s="127"/>
      <c r="R287" s="126"/>
      <c r="S287" s="127"/>
      <c r="T287" s="126"/>
      <c r="U287" s="127"/>
      <c r="V287" s="126"/>
      <c r="W287" s="127"/>
      <c r="X287" s="126"/>
      <c r="Y287" s="127"/>
      <c r="Z287" s="126"/>
      <c r="AA287" s="127"/>
      <c r="AB287" s="126"/>
      <c r="AC287" s="127"/>
      <c r="AD287" s="126"/>
      <c r="AE287" s="127"/>
      <c r="AF287" s="126"/>
      <c r="AG287" s="127"/>
      <c r="AH287" s="1"/>
      <c r="AI287" s="1"/>
      <c r="AJ287" s="1"/>
      <c r="AK287" s="1"/>
      <c r="AL287" s="1"/>
      <c r="AM287" s="1"/>
      <c r="AN287" s="1"/>
      <c r="AO287" s="1"/>
      <c r="AP287" s="1"/>
      <c r="AQ287" s="1"/>
      <c r="AR287" s="1"/>
      <c r="AS287" s="1"/>
      <c r="AT287" s="1"/>
      <c r="AU287" s="1"/>
      <c r="AV287" s="1"/>
      <c r="AW287" s="1"/>
      <c r="AX287" s="1"/>
      <c r="AY287" s="1"/>
      <c r="AZ287" s="1"/>
      <c r="BA287" s="1"/>
    </row>
    <row r="288" spans="1:53" s="209" customFormat="1" ht="20" customHeight="1" x14ac:dyDescent="0.2">
      <c r="B288" s="129"/>
      <c r="C288" s="129"/>
      <c r="D288" s="130"/>
      <c r="E288" s="129"/>
      <c r="F288" s="129"/>
      <c r="G288" s="131"/>
      <c r="H288" s="132" t="s">
        <v>514</v>
      </c>
      <c r="I288" s="133">
        <f>SUM(I162:I287)</f>
        <v>4147</v>
      </c>
      <c r="J288" s="134" t="s">
        <v>515</v>
      </c>
      <c r="K288" s="135" t="s">
        <v>516</v>
      </c>
      <c r="L288" s="136">
        <f>IF((SUM(L162:L285)&lt;&gt;0), SUMIF($I162:$I285, "&gt;0", L162:L285), "")</f>
        <v>123</v>
      </c>
      <c r="M288" s="137">
        <f>IF(ISERROR((L288/$I288)*100), "", IF(((L288/$I288)*100) &lt;&gt; 0, (L288/$I288)*100, ""))</f>
        <v>2.9659995177236556</v>
      </c>
      <c r="N288" s="136">
        <f>IF((SUM(N162:N285)&lt;&gt;0), SUMIF($I162:$I285, "&gt;0", N162:N285), "")</f>
        <v>82</v>
      </c>
      <c r="O288" s="137">
        <f>IF(ISERROR((N288/$I288)*100), "", IF(((N288/$I288)*100) &lt;&gt; 0, (N288/$I288)*100, ""))</f>
        <v>1.9773330118157704</v>
      </c>
      <c r="P288" s="136">
        <f>IF((SUM(P162:P285)&lt;&gt;0), SUMIF($I162:$I285, "&gt;0", P162:P285), "")</f>
        <v>8</v>
      </c>
      <c r="Q288" s="137">
        <f>IF(ISERROR((P288/$I288)*100), "", IF(((P288/$I288)*100) &lt;&gt; 0, (P288/$I288)*100, ""))</f>
        <v>0.19291053773812394</v>
      </c>
      <c r="R288" s="136">
        <f>IF((SUM(R162:R285)&lt;&gt;0), SUMIF($I162:$I285, "&gt;0", R162:R285), "")</f>
        <v>8</v>
      </c>
      <c r="S288" s="137">
        <f>IF(ISERROR((R288/$I288)*100), "", IF(((R288/$I288)*100) &lt;&gt; 0, (R288/$I288)*100, ""))</f>
        <v>0.19291053773812394</v>
      </c>
      <c r="T288" s="136">
        <f>IF((SUM(T162:T285)&lt;&gt;0), SUMIF($I162:$I285, "&gt;0", T162:T285), "")</f>
        <v>7</v>
      </c>
      <c r="U288" s="137">
        <f>IF(ISERROR((T288/$I288)*100), "", IF(((T288/$I288)*100) &lt;&gt; 0, (T288/$I288)*100, ""))</f>
        <v>0.16879672052085845</v>
      </c>
      <c r="V288" s="136">
        <f>IF((SUM(V162:V285)&lt;&gt;0), SUMIF($I162:$I285, "&gt;0", V162:V285), "")</f>
        <v>39</v>
      </c>
      <c r="W288" s="137">
        <f>IF(ISERROR((V288/$I288)*100), "", IF(((V288/$I288)*100) &lt;&gt; 0, (V288/$I288)*100, ""))</f>
        <v>0.94043887147335425</v>
      </c>
      <c r="X288" s="136">
        <f>IF((SUM(X162:X285)&lt;&gt;0), SUMIF($I162:$I285, "&gt;0", X162:X285), "")</f>
        <v>3</v>
      </c>
      <c r="Y288" s="137">
        <f>IF(ISERROR((X288/$I288)*100), "", IF(((X288/$I288)*100) &lt;&gt; 0, (X288/$I288)*100, ""))</f>
        <v>7.2341451651796479E-2</v>
      </c>
      <c r="Z288" s="136">
        <f>IF((SUM(Z162:Z285)&lt;&gt;0), SUMIF($I162:$I285, "&gt;0", Z162:Z285), "")</f>
        <v>17</v>
      </c>
      <c r="AA288" s="137">
        <f>IF(ISERROR((Z288/$I288)*100), "", IF(((Z288/$I288)*100) &lt;&gt; 0, (Z288/$I288)*100, ""))</f>
        <v>0.40993489269351335</v>
      </c>
      <c r="AB288" s="136">
        <f>IF((SUM(AB162:AB285)&lt;&gt;0), SUMIF($I162:$I285, "&gt;0", AB162:AB285), "")</f>
        <v>3</v>
      </c>
      <c r="AC288" s="137">
        <f>IF(ISERROR((AB288/$I288)*100), "", IF(((AB288/$I288)*100) &lt;&gt; 0, (AB288/$I288)*100, ""))</f>
        <v>7.2341451651796479E-2</v>
      </c>
      <c r="AD288" s="136">
        <f>IF((SUM(AD162:AD285)&lt;&gt;0), SUMIF($I162:$I285, "&gt;0", AD162:AD285), "")</f>
        <v>4</v>
      </c>
      <c r="AE288" s="137">
        <f>IF(ISERROR((AD288/$I288)*100), "", IF(((AD288/$I288)*100) &lt;&gt; 0, (AD288/$I288)*100, ""))</f>
        <v>9.6455268869061972E-2</v>
      </c>
      <c r="AF288" s="136" t="str">
        <f>IF((SUM(AF162:AF285)&lt;&gt;0), SUMIF($I162:$I285, "&gt;0", AF162:AF285), "")</f>
        <v/>
      </c>
      <c r="AG288" s="137" t="str">
        <f>IF(ISERROR((AF288/$I288)*100), "", IF(((AF288/$I288)*100) &lt;&gt; 0, (AF288/$I288)*100, ""))</f>
        <v/>
      </c>
      <c r="AH288" s="129"/>
    </row>
    <row r="289" spans="2:53" s="209" customFormat="1" ht="20" customHeight="1" x14ac:dyDescent="0.2">
      <c r="B289" s="129"/>
      <c r="C289" s="129"/>
      <c r="D289" s="130"/>
      <c r="E289" s="129"/>
      <c r="F289" s="129"/>
      <c r="G289" s="131"/>
      <c r="H289" s="132" t="s">
        <v>517</v>
      </c>
      <c r="I289" s="138" t="s">
        <v>518</v>
      </c>
      <c r="J289" s="139" t="s">
        <v>519</v>
      </c>
      <c r="K289" s="140" t="s">
        <v>520</v>
      </c>
      <c r="L289" s="141">
        <f>IF(SUMIF(L162:L285, "&gt; 0", $I162:$I285) &gt; 0, SUMIF(L162:L285, "&gt; 0", $I162:$I285), "")</f>
        <v>1026</v>
      </c>
      <c r="M289" s="142">
        <f>(L288/L289)*100</f>
        <v>11.988304093567251</v>
      </c>
      <c r="N289" s="141">
        <f>IF(SUMIF(N162:N285, "&gt; 0", $I162:$I285) &gt; 0, SUMIF(N162:N285, "&gt; 0", $I162:$I285), "")</f>
        <v>916</v>
      </c>
      <c r="O289" s="142">
        <f>(N288/N289)*100</f>
        <v>8.9519650655021827</v>
      </c>
      <c r="P289" s="141">
        <f>IF(SUMIF(P162:P285, "&gt; 0", $I162:$I285) &gt; 0, SUMIF(P162:P285, "&gt; 0", $I162:$I285), "")</f>
        <v>53</v>
      </c>
      <c r="Q289" s="142">
        <f>(P288/P289)*100</f>
        <v>15.09433962264151</v>
      </c>
      <c r="R289" s="141">
        <f>IF(SUMIF(R162:R285, "&gt; 0", $I162:$I285) &gt; 0, SUMIF(R162:R285, "&gt; 0", $I162:$I285), "")</f>
        <v>262</v>
      </c>
      <c r="S289" s="142">
        <f>(R288/R289)*100</f>
        <v>3.0534351145038165</v>
      </c>
      <c r="T289" s="141">
        <f>IF(SUMIF(T162:T285, "&gt; 0", $I162:$I285) &gt; 0, SUMIF(T162:T285, "&gt; 0", $I162:$I285), "")</f>
        <v>112</v>
      </c>
      <c r="U289" s="142">
        <f>(T288/T289)*100</f>
        <v>6.25</v>
      </c>
      <c r="V289" s="141">
        <f>IF(SUMIF(V162:V285, "&gt; 0", $I162:$I285) &gt; 0, SUMIF(V162:V285, "&gt; 0", $I162:$I285), "")</f>
        <v>763</v>
      </c>
      <c r="W289" s="142">
        <f>(V288/V289)*100</f>
        <v>5.1114023591087809</v>
      </c>
      <c r="X289" s="141">
        <f>IF(SUMIF(X162:X285, "&gt; 0", $I162:$I285) &gt; 0, SUMIF(X162:X285, "&gt; 0", $I162:$I285), "")</f>
        <v>61</v>
      </c>
      <c r="Y289" s="142">
        <f>(X288/X289)*100</f>
        <v>4.918032786885246</v>
      </c>
      <c r="Z289" s="141">
        <f>IF(SUMIF(Z162:Z285, "&gt; 0", $I162:$I285) &gt; 0, SUMIF(Z162:Z285, "&gt; 0", $I162:$I285), "")</f>
        <v>403</v>
      </c>
      <c r="AA289" s="142">
        <f>(Z288/Z289)*100</f>
        <v>4.2183622828784122</v>
      </c>
      <c r="AB289" s="141">
        <f>IF(SUMIF(AB162:AB285, "&gt; 0", $I162:$I285) &gt; 0, SUMIF(AB162:AB285, "&gt; 0", $I162:$I285), "")</f>
        <v>191</v>
      </c>
      <c r="AC289" s="142">
        <f>(AB288/AB289)*100</f>
        <v>1.5706806282722512</v>
      </c>
      <c r="AD289" s="141">
        <f>IF(SUMIF(AD162:AD285, "&gt; 0", $I162:$I285) &gt; 0, SUMIF(AD162:AD285, "&gt; 0", $I162:$I285), "")</f>
        <v>150</v>
      </c>
      <c r="AE289" s="142">
        <f>(AD288/AD289)*100</f>
        <v>2.666666666666667</v>
      </c>
      <c r="AF289" s="141" t="str">
        <f>IF(SUMIF(AF162:AF285, "&gt; 0", $I162:$I285) &gt; 0, SUMIF(AF162:AF285, "&gt; 0", $I162:$I285), "")</f>
        <v/>
      </c>
      <c r="AG289" s="142"/>
      <c r="AH289" s="129"/>
    </row>
    <row r="290" spans="2:53" ht="17" thickBot="1" x14ac:dyDescent="0.25">
      <c r="I290" s="143" t="s">
        <v>521</v>
      </c>
      <c r="J290" s="144"/>
      <c r="K290" s="145"/>
      <c r="L290" s="148" t="s">
        <v>28</v>
      </c>
      <c r="M290" s="149" t="s">
        <v>29</v>
      </c>
      <c r="N290" s="146" t="s">
        <v>28</v>
      </c>
      <c r="O290" s="147" t="s">
        <v>29</v>
      </c>
      <c r="P290" s="148" t="s">
        <v>28</v>
      </c>
      <c r="Q290" s="149" t="s">
        <v>29</v>
      </c>
      <c r="R290" s="148" t="s">
        <v>28</v>
      </c>
      <c r="S290" s="149" t="s">
        <v>29</v>
      </c>
      <c r="T290" s="148" t="s">
        <v>28</v>
      </c>
      <c r="U290" s="149" t="s">
        <v>29</v>
      </c>
      <c r="V290" s="148" t="s">
        <v>28</v>
      </c>
      <c r="W290" s="149" t="s">
        <v>29</v>
      </c>
      <c r="X290" s="148" t="s">
        <v>28</v>
      </c>
      <c r="Y290" s="149" t="s">
        <v>29</v>
      </c>
      <c r="Z290" s="148" t="s">
        <v>28</v>
      </c>
      <c r="AA290" s="149" t="s">
        <v>29</v>
      </c>
      <c r="AB290" s="148" t="s">
        <v>28</v>
      </c>
      <c r="AC290" s="149" t="s">
        <v>29</v>
      </c>
      <c r="AD290" s="148" t="s">
        <v>28</v>
      </c>
      <c r="AE290" s="149" t="s">
        <v>29</v>
      </c>
      <c r="AF290" s="148" t="s">
        <v>28</v>
      </c>
      <c r="AG290" s="149" t="s">
        <v>29</v>
      </c>
      <c r="AH290" s="1"/>
      <c r="AI290" s="1"/>
      <c r="AJ290" s="1"/>
      <c r="AK290" s="1"/>
      <c r="AL290" s="1"/>
      <c r="AM290" s="1"/>
      <c r="AN290" s="1"/>
      <c r="AO290" s="1"/>
      <c r="AP290" s="1"/>
      <c r="AQ290" s="1"/>
      <c r="AR290" s="1"/>
      <c r="AS290" s="1"/>
      <c r="AT290" s="1"/>
      <c r="AU290" s="1"/>
      <c r="AV290" s="1"/>
      <c r="AW290" s="1"/>
      <c r="AX290" s="1"/>
      <c r="AY290" s="1"/>
      <c r="AZ290" s="1"/>
      <c r="BA290" s="1"/>
    </row>
    <row r="291" spans="2:53" x14ac:dyDescent="0.2">
      <c r="F291" s="150" t="s">
        <v>522</v>
      </c>
      <c r="G291" s="151">
        <v>1</v>
      </c>
      <c r="I291" s="152"/>
      <c r="J291" s="153"/>
      <c r="K291" s="154"/>
      <c r="L291" s="148"/>
      <c r="M291" s="147"/>
      <c r="N291" s="148"/>
      <c r="O291" s="147"/>
      <c r="P291" s="148"/>
      <c r="Q291" s="147"/>
      <c r="R291" s="148"/>
      <c r="S291" s="147"/>
      <c r="T291" s="148"/>
      <c r="U291" s="147"/>
      <c r="V291" s="148"/>
      <c r="W291" s="147"/>
      <c r="X291" s="148"/>
      <c r="Y291" s="147"/>
      <c r="Z291" s="148"/>
      <c r="AA291" s="147"/>
      <c r="AB291" s="148"/>
      <c r="AC291" s="147"/>
      <c r="AD291" s="148"/>
      <c r="AE291" s="147"/>
      <c r="AF291" s="148"/>
      <c r="AG291" s="147"/>
      <c r="AH291" s="1"/>
      <c r="AI291" s="1"/>
      <c r="AJ291" s="1"/>
      <c r="AK291" s="1"/>
      <c r="AL291" s="1"/>
      <c r="AM291" s="1"/>
      <c r="AN291" s="1"/>
      <c r="AO291" s="1"/>
      <c r="AP291" s="1"/>
      <c r="AQ291" s="1"/>
      <c r="AR291" s="1"/>
      <c r="AS291" s="1"/>
      <c r="AT291" s="1"/>
      <c r="AU291" s="1"/>
      <c r="AV291" s="1"/>
      <c r="AW291" s="1"/>
      <c r="AX291" s="1"/>
      <c r="AY291" s="1"/>
      <c r="AZ291" s="1"/>
      <c r="BA291" s="1"/>
    </row>
    <row r="292" spans="2:53" x14ac:dyDescent="0.2">
      <c r="F292" s="155"/>
      <c r="G292" s="156"/>
      <c r="I292" s="152"/>
      <c r="J292" s="153"/>
      <c r="K292" s="154"/>
      <c r="L292" s="148"/>
      <c r="M292" s="147"/>
      <c r="N292" s="148"/>
      <c r="O292" s="147"/>
      <c r="P292" s="148"/>
      <c r="Q292" s="147"/>
      <c r="R292" s="148"/>
      <c r="S292" s="147"/>
      <c r="T292" s="148"/>
      <c r="U292" s="147"/>
      <c r="V292" s="148"/>
      <c r="W292" s="147"/>
      <c r="X292" s="148"/>
      <c r="Y292" s="147"/>
      <c r="Z292" s="148"/>
      <c r="AA292" s="147"/>
      <c r="AB292" s="148"/>
      <c r="AC292" s="147"/>
      <c r="AD292" s="148"/>
      <c r="AE292" s="147"/>
      <c r="AF292" s="148"/>
      <c r="AG292" s="147"/>
      <c r="AH292" s="1"/>
      <c r="AI292" s="1"/>
      <c r="AJ292" s="1"/>
      <c r="AK292" s="1"/>
      <c r="AL292" s="1"/>
      <c r="AM292" s="1"/>
      <c r="AN292" s="1"/>
      <c r="AO292" s="1"/>
      <c r="AP292" s="1"/>
      <c r="AQ292" s="1"/>
      <c r="AR292" s="1"/>
      <c r="AS292" s="1"/>
      <c r="AT292" s="1"/>
      <c r="AU292" s="1"/>
      <c r="AV292" s="1"/>
      <c r="AW292" s="1"/>
      <c r="AX292" s="1"/>
      <c r="AY292" s="1"/>
      <c r="AZ292" s="1"/>
      <c r="BA292" s="1"/>
    </row>
    <row r="293" spans="2:53" x14ac:dyDescent="0.2">
      <c r="F293" s="157" t="s">
        <v>523</v>
      </c>
      <c r="G293" s="158"/>
      <c r="I293" s="152"/>
      <c r="J293" s="153"/>
      <c r="K293" s="154"/>
      <c r="L293" s="148"/>
      <c r="M293" s="147"/>
      <c r="N293" s="148"/>
      <c r="O293" s="147"/>
      <c r="P293" s="148"/>
      <c r="Q293" s="147"/>
      <c r="R293" s="148"/>
      <c r="S293" s="147"/>
      <c r="T293" s="148"/>
      <c r="U293" s="147"/>
      <c r="V293" s="148"/>
      <c r="W293" s="147"/>
      <c r="X293" s="148"/>
      <c r="Y293" s="147"/>
      <c r="Z293" s="148"/>
      <c r="AA293" s="147"/>
      <c r="AB293" s="148"/>
      <c r="AC293" s="147"/>
      <c r="AD293" s="148"/>
      <c r="AE293" s="147"/>
      <c r="AF293" s="148"/>
      <c r="AG293" s="147"/>
      <c r="AH293" s="1"/>
      <c r="AI293" s="1"/>
      <c r="AJ293" s="1"/>
      <c r="AK293" s="1"/>
      <c r="AL293" s="1"/>
      <c r="AM293" s="1"/>
      <c r="AN293" s="1"/>
      <c r="AO293" s="1"/>
      <c r="AP293" s="1"/>
      <c r="AQ293" s="1"/>
      <c r="AR293" s="1"/>
      <c r="AS293" s="1"/>
      <c r="AT293" s="1"/>
      <c r="AU293" s="1"/>
      <c r="AV293" s="1"/>
      <c r="AW293" s="1"/>
      <c r="AX293" s="1"/>
      <c r="AY293" s="1"/>
      <c r="AZ293" s="1"/>
      <c r="BA293" s="1"/>
    </row>
    <row r="294" spans="2:53" x14ac:dyDescent="0.2">
      <c r="F294" s="157"/>
      <c r="G294" s="158"/>
      <c r="I294" s="152"/>
      <c r="J294" s="153"/>
      <c r="K294" s="154"/>
      <c r="L294" s="159"/>
      <c r="M294" s="147"/>
      <c r="N294" s="159"/>
      <c r="O294" s="147"/>
      <c r="P294" s="159"/>
      <c r="Q294" s="147"/>
      <c r="R294" s="159"/>
      <c r="S294" s="147"/>
      <c r="T294" s="159"/>
      <c r="U294" s="147"/>
      <c r="V294" s="159"/>
      <c r="W294" s="147"/>
      <c r="X294" s="159"/>
      <c r="Y294" s="147"/>
      <c r="Z294" s="159"/>
      <c r="AA294" s="147"/>
      <c r="AB294" s="159"/>
      <c r="AC294" s="147"/>
      <c r="AD294" s="159"/>
      <c r="AE294" s="147"/>
      <c r="AF294" s="159"/>
      <c r="AG294" s="147"/>
      <c r="AH294" s="1"/>
      <c r="AI294" s="1"/>
      <c r="AJ294" s="1"/>
      <c r="AK294" s="1"/>
      <c r="AL294" s="1"/>
      <c r="AM294" s="1"/>
      <c r="AN294" s="1"/>
      <c r="AO294" s="1"/>
      <c r="AP294" s="1"/>
      <c r="AQ294" s="1"/>
      <c r="AR294" s="1"/>
      <c r="AS294" s="1"/>
      <c r="AT294" s="1"/>
      <c r="AU294" s="1"/>
      <c r="AV294" s="1"/>
      <c r="AW294" s="1"/>
      <c r="AX294" s="1"/>
      <c r="AY294" s="1"/>
      <c r="AZ294" s="1"/>
      <c r="BA294" s="1"/>
    </row>
    <row r="295" spans="2:53" x14ac:dyDescent="0.2">
      <c r="F295" s="157"/>
      <c r="G295" s="158"/>
      <c r="I295" s="152"/>
      <c r="J295" s="153"/>
      <c r="K295" s="154"/>
      <c r="L295" s="160" t="s">
        <v>22</v>
      </c>
      <c r="M295" s="161"/>
      <c r="N295" s="160" t="s">
        <v>2</v>
      </c>
      <c r="O295" s="161"/>
      <c r="P295" s="162" t="s">
        <v>16</v>
      </c>
      <c r="Q295" s="161"/>
      <c r="R295" s="160" t="s">
        <v>15</v>
      </c>
      <c r="S295" s="161"/>
      <c r="T295" s="160" t="s">
        <v>3</v>
      </c>
      <c r="U295" s="161"/>
      <c r="V295" s="160" t="s">
        <v>5</v>
      </c>
      <c r="W295" s="161"/>
      <c r="X295" s="162" t="s">
        <v>10</v>
      </c>
      <c r="Y295" s="161"/>
      <c r="Z295" s="160" t="s">
        <v>4</v>
      </c>
      <c r="AA295" s="161"/>
      <c r="AB295" s="160" t="s">
        <v>11</v>
      </c>
      <c r="AC295" s="161"/>
      <c r="AD295" s="160" t="s">
        <v>14</v>
      </c>
      <c r="AE295" s="161"/>
      <c r="AF295" s="160" t="s">
        <v>6</v>
      </c>
      <c r="AG295" s="161"/>
      <c r="AH295" s="1"/>
      <c r="AI295" s="1"/>
      <c r="AJ295" s="1"/>
      <c r="AK295" s="1"/>
      <c r="AL295" s="1"/>
      <c r="AM295" s="1"/>
      <c r="AN295" s="1"/>
      <c r="AO295" s="1"/>
      <c r="AP295" s="1"/>
      <c r="AQ295" s="1"/>
      <c r="AR295" s="1"/>
      <c r="AS295" s="1"/>
      <c r="AT295" s="1"/>
      <c r="AU295" s="1"/>
      <c r="AV295" s="1"/>
      <c r="AW295" s="1"/>
      <c r="AX295" s="1"/>
      <c r="AY295" s="1"/>
      <c r="AZ295" s="1"/>
      <c r="BA295" s="1"/>
    </row>
    <row r="296" spans="2:53" x14ac:dyDescent="0.2">
      <c r="F296" s="157"/>
      <c r="G296" s="158"/>
      <c r="I296" s="152"/>
      <c r="J296" s="153"/>
      <c r="K296" s="154"/>
      <c r="L296" s="15"/>
      <c r="M296" s="16"/>
      <c r="N296" s="15"/>
      <c r="O296" s="16"/>
      <c r="P296" s="15"/>
      <c r="Q296" s="16"/>
      <c r="R296" s="15"/>
      <c r="S296" s="16"/>
      <c r="T296" s="15"/>
      <c r="U296" s="16"/>
      <c r="V296" s="15"/>
      <c r="W296" s="16"/>
      <c r="X296" s="15"/>
      <c r="Y296" s="16"/>
      <c r="Z296" s="15"/>
      <c r="AA296" s="16"/>
      <c r="AB296" s="15"/>
      <c r="AC296" s="16"/>
      <c r="AD296" s="15"/>
      <c r="AE296" s="16"/>
      <c r="AF296" s="15"/>
      <c r="AG296" s="16"/>
      <c r="AH296" s="1"/>
      <c r="AI296" s="1"/>
      <c r="AJ296" s="1"/>
      <c r="AK296" s="1"/>
      <c r="AL296" s="1"/>
      <c r="AM296" s="1"/>
      <c r="AN296" s="1"/>
      <c r="AO296" s="1"/>
      <c r="AP296" s="1"/>
      <c r="AQ296" s="1"/>
      <c r="AR296" s="1"/>
      <c r="AS296" s="1"/>
      <c r="AT296" s="1"/>
      <c r="AU296" s="1"/>
      <c r="AV296" s="1"/>
      <c r="AW296" s="1"/>
      <c r="AX296" s="1"/>
      <c r="AY296" s="1"/>
      <c r="AZ296" s="1"/>
      <c r="BA296" s="1"/>
    </row>
    <row r="297" spans="2:53" ht="17" thickBot="1" x14ac:dyDescent="0.25">
      <c r="F297" s="157"/>
      <c r="G297" s="158"/>
      <c r="I297" s="152"/>
      <c r="J297" s="153"/>
      <c r="K297" s="154"/>
      <c r="L297" s="164"/>
      <c r="M297" s="165"/>
      <c r="N297" s="164"/>
      <c r="O297" s="165"/>
      <c r="P297" s="164"/>
      <c r="Q297" s="165"/>
      <c r="R297" s="164"/>
      <c r="S297" s="165"/>
      <c r="T297" s="164"/>
      <c r="U297" s="165"/>
      <c r="V297" s="164"/>
      <c r="W297" s="165"/>
      <c r="X297" s="164"/>
      <c r="Y297" s="165"/>
      <c r="Z297" s="164"/>
      <c r="AA297" s="165"/>
      <c r="AB297" s="164"/>
      <c r="AC297" s="165"/>
      <c r="AD297" s="164"/>
      <c r="AE297" s="165"/>
      <c r="AF297" s="164"/>
      <c r="AG297" s="165"/>
      <c r="AH297" s="1"/>
      <c r="AI297" s="1"/>
      <c r="AJ297" s="1"/>
      <c r="AK297" s="1"/>
      <c r="AL297" s="1"/>
      <c r="AM297" s="1"/>
      <c r="AN297" s="1"/>
      <c r="AO297" s="1"/>
      <c r="AP297" s="1"/>
      <c r="AQ297" s="1"/>
      <c r="AR297" s="1"/>
      <c r="AS297" s="1"/>
      <c r="AT297" s="1"/>
      <c r="AU297" s="1"/>
      <c r="AV297" s="1"/>
      <c r="AW297" s="1"/>
      <c r="AX297" s="1"/>
      <c r="AY297" s="1"/>
      <c r="AZ297" s="1"/>
      <c r="BA297" s="1"/>
    </row>
    <row r="298" spans="2:53" ht="20" thickBot="1" x14ac:dyDescent="0.3">
      <c r="F298" s="167"/>
      <c r="G298" s="168"/>
      <c r="I298" s="169"/>
      <c r="J298" s="170"/>
      <c r="K298" s="171"/>
      <c r="L298" s="172" t="s">
        <v>536</v>
      </c>
      <c r="M298" s="173"/>
      <c r="N298" s="173"/>
      <c r="O298" s="173"/>
      <c r="P298" s="173"/>
      <c r="Q298" s="173"/>
      <c r="R298" s="173"/>
      <c r="S298" s="173"/>
      <c r="T298" s="173"/>
      <c r="U298" s="173"/>
      <c r="V298" s="173"/>
      <c r="W298" s="173"/>
      <c r="X298" s="173"/>
      <c r="Y298" s="173"/>
      <c r="Z298" s="173"/>
      <c r="AA298" s="173"/>
      <c r="AB298" s="173"/>
      <c r="AC298" s="173"/>
      <c r="AD298" s="173"/>
      <c r="AE298" s="173"/>
      <c r="AF298" s="173"/>
      <c r="AG298" s="174"/>
      <c r="AH298" s="1"/>
      <c r="AI298" s="1"/>
      <c r="AJ298" s="1"/>
      <c r="AK298" s="1"/>
      <c r="AL298" s="1"/>
      <c r="AM298" s="1"/>
      <c r="AN298" s="1"/>
      <c r="AO298" s="1"/>
      <c r="AP298" s="1"/>
      <c r="AQ298" s="1"/>
      <c r="AR298" s="1"/>
      <c r="AS298" s="1"/>
      <c r="AT298" s="1"/>
      <c r="AU298" s="1"/>
      <c r="AV298" s="1"/>
      <c r="AW298" s="1"/>
      <c r="AX298" s="1"/>
      <c r="AY298" s="1"/>
      <c r="AZ298" s="1"/>
      <c r="BA298" s="1"/>
    </row>
    <row r="299" spans="2:53" x14ac:dyDescent="0.2">
      <c r="I299" s="175" t="s">
        <v>533</v>
      </c>
    </row>
    <row r="300" spans="2:53" x14ac:dyDescent="0.2">
      <c r="I300" s="176" t="s">
        <v>534</v>
      </c>
    </row>
    <row r="301" spans="2:53" x14ac:dyDescent="0.2">
      <c r="I301" s="176" t="s">
        <v>535</v>
      </c>
    </row>
  </sheetData>
  <mergeCells count="154">
    <mergeCell ref="AB295:AC297"/>
    <mergeCell ref="AD295:AE297"/>
    <mergeCell ref="AF295:AG297"/>
    <mergeCell ref="L298:AG298"/>
    <mergeCell ref="AG290:AG294"/>
    <mergeCell ref="F293:G298"/>
    <mergeCell ref="L295:M297"/>
    <mergeCell ref="N295:O297"/>
    <mergeCell ref="P295:Q297"/>
    <mergeCell ref="R295:S297"/>
    <mergeCell ref="T295:U297"/>
    <mergeCell ref="V295:W297"/>
    <mergeCell ref="X295:Y297"/>
    <mergeCell ref="Z295:AA297"/>
    <mergeCell ref="AA290:AA294"/>
    <mergeCell ref="AB290:AB294"/>
    <mergeCell ref="AC290:AC294"/>
    <mergeCell ref="AD290:AD294"/>
    <mergeCell ref="AE290:AE294"/>
    <mergeCell ref="AF290:AF294"/>
    <mergeCell ref="U290:U294"/>
    <mergeCell ref="V290:V294"/>
    <mergeCell ref="W290:W294"/>
    <mergeCell ref="X290:X294"/>
    <mergeCell ref="Y290:Y294"/>
    <mergeCell ref="Z290:Z294"/>
    <mergeCell ref="O290:O294"/>
    <mergeCell ref="P290:P294"/>
    <mergeCell ref="Q290:Q294"/>
    <mergeCell ref="R290:R294"/>
    <mergeCell ref="S290:S294"/>
    <mergeCell ref="T290:T294"/>
    <mergeCell ref="AF157:AF161"/>
    <mergeCell ref="AG157:AG161"/>
    <mergeCell ref="A158:A161"/>
    <mergeCell ref="B158:B161"/>
    <mergeCell ref="C158:C161"/>
    <mergeCell ref="I290:I298"/>
    <mergeCell ref="J290:K298"/>
    <mergeCell ref="L290:L294"/>
    <mergeCell ref="M290:M294"/>
    <mergeCell ref="N290:N294"/>
    <mergeCell ref="Z157:Z161"/>
    <mergeCell ref="AA157:AA161"/>
    <mergeCell ref="AB157:AB161"/>
    <mergeCell ref="AC157:AC161"/>
    <mergeCell ref="AD157:AD161"/>
    <mergeCell ref="AE157:AE161"/>
    <mergeCell ref="T157:T161"/>
    <mergeCell ref="U157:U161"/>
    <mergeCell ref="V157:V161"/>
    <mergeCell ref="W157:W161"/>
    <mergeCell ref="X157:X161"/>
    <mergeCell ref="Y157:Y161"/>
    <mergeCell ref="N157:N161"/>
    <mergeCell ref="O157:O161"/>
    <mergeCell ref="P157:P161"/>
    <mergeCell ref="Q157:Q161"/>
    <mergeCell ref="R157:R161"/>
    <mergeCell ref="S157:S161"/>
    <mergeCell ref="AB154:AC156"/>
    <mergeCell ref="AD154:AE156"/>
    <mergeCell ref="AF154:AG156"/>
    <mergeCell ref="E156:E158"/>
    <mergeCell ref="H157:H161"/>
    <mergeCell ref="I157:I161"/>
    <mergeCell ref="J157:J161"/>
    <mergeCell ref="K157:K161"/>
    <mergeCell ref="L157:L161"/>
    <mergeCell ref="M157:M161"/>
    <mergeCell ref="L153:AG153"/>
    <mergeCell ref="E154:E155"/>
    <mergeCell ref="L154:M156"/>
    <mergeCell ref="N154:O156"/>
    <mergeCell ref="P154:Q156"/>
    <mergeCell ref="R154:S156"/>
    <mergeCell ref="T154:U156"/>
    <mergeCell ref="V154:W156"/>
    <mergeCell ref="X154:Y156"/>
    <mergeCell ref="Z154:AA156"/>
    <mergeCell ref="V144:W146"/>
    <mergeCell ref="X144:Y146"/>
    <mergeCell ref="Z144:AA146"/>
    <mergeCell ref="AB144:AC146"/>
    <mergeCell ref="AD144:AE146"/>
    <mergeCell ref="L147:AE147"/>
    <mergeCell ref="AB139:AB143"/>
    <mergeCell ref="AC139:AC143"/>
    <mergeCell ref="AD139:AD143"/>
    <mergeCell ref="AE139:AE143"/>
    <mergeCell ref="F142:G147"/>
    <mergeCell ref="L144:M146"/>
    <mergeCell ref="N144:O146"/>
    <mergeCell ref="P144:Q146"/>
    <mergeCell ref="R144:S146"/>
    <mergeCell ref="T144:U146"/>
    <mergeCell ref="V139:V143"/>
    <mergeCell ref="W139:W143"/>
    <mergeCell ref="X139:X143"/>
    <mergeCell ref="Y139:Y143"/>
    <mergeCell ref="Z139:Z143"/>
    <mergeCell ref="AA139:AA143"/>
    <mergeCell ref="P139:P143"/>
    <mergeCell ref="Q139:Q143"/>
    <mergeCell ref="R139:R143"/>
    <mergeCell ref="S139:S143"/>
    <mergeCell ref="T139:T143"/>
    <mergeCell ref="U139:U143"/>
    <mergeCell ref="I139:I147"/>
    <mergeCell ref="J139:K147"/>
    <mergeCell ref="L139:L143"/>
    <mergeCell ref="M139:M143"/>
    <mergeCell ref="N139:N143"/>
    <mergeCell ref="O139:O143"/>
    <mergeCell ref="AA6:AA10"/>
    <mergeCell ref="AB6:AB10"/>
    <mergeCell ref="AC6:AC10"/>
    <mergeCell ref="AD6:AD10"/>
    <mergeCell ref="AE6:AE10"/>
    <mergeCell ref="A7:A10"/>
    <mergeCell ref="B7:B10"/>
    <mergeCell ref="C7:C10"/>
    <mergeCell ref="U6:U10"/>
    <mergeCell ref="V6:V10"/>
    <mergeCell ref="W6:W10"/>
    <mergeCell ref="X6:X10"/>
    <mergeCell ref="Y6:Y10"/>
    <mergeCell ref="Z6:Z10"/>
    <mergeCell ref="O6:O10"/>
    <mergeCell ref="P6:P10"/>
    <mergeCell ref="Q6:Q10"/>
    <mergeCell ref="R6:R10"/>
    <mergeCell ref="S6:S10"/>
    <mergeCell ref="T6:T10"/>
    <mergeCell ref="AB3:AC5"/>
    <mergeCell ref="AD3:AE5"/>
    <mergeCell ref="E5:E7"/>
    <mergeCell ref="H6:H10"/>
    <mergeCell ref="I6:I10"/>
    <mergeCell ref="J6:J10"/>
    <mergeCell ref="K6:K10"/>
    <mergeCell ref="L6:L10"/>
    <mergeCell ref="M6:M10"/>
    <mergeCell ref="N6:N10"/>
    <mergeCell ref="L2:AE2"/>
    <mergeCell ref="E3:E4"/>
    <mergeCell ref="L3:M5"/>
    <mergeCell ref="N3:O5"/>
    <mergeCell ref="P3:Q5"/>
    <mergeCell ref="R3:S5"/>
    <mergeCell ref="T3:U5"/>
    <mergeCell ref="V3:W5"/>
    <mergeCell ref="X3:Y5"/>
    <mergeCell ref="Z3:A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8"/>
  <sheetViews>
    <sheetView showRuler="0" workbookViewId="0"/>
  </sheetViews>
  <sheetFormatPr baseColWidth="10" defaultRowHeight="16" x14ac:dyDescent="0.2"/>
  <cols>
    <col min="1" max="1" width="5" style="1" customWidth="1"/>
    <col min="2" max="3" width="6.6640625" style="1" customWidth="1"/>
    <col min="4" max="4" width="14.1640625" style="2" customWidth="1"/>
    <col min="5" max="5" width="112" style="1" customWidth="1"/>
    <col min="6" max="6" width="22.6640625" style="1" customWidth="1"/>
    <col min="7" max="9" width="7.33203125" style="2" customWidth="1"/>
    <col min="10" max="10" width="8.33203125" style="3" customWidth="1"/>
    <col min="11" max="11" width="9.5" style="3" customWidth="1"/>
    <col min="12" max="53" width="6.83203125" style="2" customWidth="1"/>
    <col min="54" max="54" width="113.83203125" style="1" customWidth="1"/>
    <col min="55" max="16384" width="10.83203125" style="1"/>
  </cols>
  <sheetData>
    <row r="1" spans="1:54" ht="17" thickBot="1" x14ac:dyDescent="0.25"/>
    <row r="2" spans="1:54" ht="20" thickBot="1" x14ac:dyDescent="0.3">
      <c r="L2" s="4" t="s">
        <v>0</v>
      </c>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6"/>
    </row>
    <row r="3" spans="1:54" ht="16" customHeight="1" x14ac:dyDescent="0.2">
      <c r="E3" s="7" t="s">
        <v>546</v>
      </c>
      <c r="L3" s="10" t="s">
        <v>8</v>
      </c>
      <c r="M3" s="9"/>
      <c r="N3" s="8" t="s">
        <v>19</v>
      </c>
      <c r="O3" s="9"/>
      <c r="P3" s="10" t="s">
        <v>12</v>
      </c>
      <c r="Q3" s="9"/>
      <c r="R3" s="8" t="s">
        <v>18</v>
      </c>
      <c r="S3" s="9"/>
      <c r="T3" s="8" t="s">
        <v>7</v>
      </c>
      <c r="U3" s="9"/>
      <c r="V3" s="8" t="s">
        <v>9</v>
      </c>
      <c r="W3" s="9"/>
      <c r="X3" s="11" t="s">
        <v>21</v>
      </c>
      <c r="Y3" s="9"/>
      <c r="Z3" s="8" t="s">
        <v>13</v>
      </c>
      <c r="AA3" s="9"/>
      <c r="AB3" s="8" t="s">
        <v>17</v>
      </c>
      <c r="AC3" s="9"/>
      <c r="AD3" s="8" t="s">
        <v>20</v>
      </c>
      <c r="AE3" s="9"/>
      <c r="AF3" s="10" t="s">
        <v>22</v>
      </c>
      <c r="AG3" s="12"/>
      <c r="AH3" s="8" t="s">
        <v>2</v>
      </c>
      <c r="AI3" s="9"/>
      <c r="AJ3" s="10" t="s">
        <v>16</v>
      </c>
      <c r="AK3" s="9"/>
      <c r="AL3" s="8" t="s">
        <v>15</v>
      </c>
      <c r="AM3" s="9"/>
      <c r="AN3" s="8" t="s">
        <v>3</v>
      </c>
      <c r="AO3" s="9"/>
      <c r="AP3" s="8" t="s">
        <v>5</v>
      </c>
      <c r="AQ3" s="9"/>
      <c r="AR3" s="10" t="s">
        <v>10</v>
      </c>
      <c r="AS3" s="9"/>
      <c r="AT3" s="8" t="s">
        <v>4</v>
      </c>
      <c r="AU3" s="9"/>
      <c r="AV3" s="8" t="s">
        <v>11</v>
      </c>
      <c r="AW3" s="9"/>
      <c r="AX3" s="8" t="s">
        <v>14</v>
      </c>
      <c r="AY3" s="9"/>
      <c r="AZ3" s="8" t="s">
        <v>6</v>
      </c>
      <c r="BA3" s="9"/>
    </row>
    <row r="4" spans="1:54" ht="20" customHeight="1" x14ac:dyDescent="0.2">
      <c r="C4" s="13"/>
      <c r="E4" s="14"/>
      <c r="L4" s="15"/>
      <c r="M4" s="16"/>
      <c r="N4" s="15"/>
      <c r="O4" s="16"/>
      <c r="P4" s="15"/>
      <c r="Q4" s="16"/>
      <c r="R4" s="15"/>
      <c r="S4" s="16"/>
      <c r="T4" s="15"/>
      <c r="U4" s="16"/>
      <c r="V4" s="15"/>
      <c r="W4" s="16"/>
      <c r="X4" s="17"/>
      <c r="Y4" s="16"/>
      <c r="Z4" s="15"/>
      <c r="AA4" s="16"/>
      <c r="AB4" s="15"/>
      <c r="AC4" s="16"/>
      <c r="AD4" s="15"/>
      <c r="AE4" s="16"/>
      <c r="AF4" s="18"/>
      <c r="AG4" s="19"/>
      <c r="AH4" s="15"/>
      <c r="AI4" s="16"/>
      <c r="AJ4" s="15"/>
      <c r="AK4" s="16"/>
      <c r="AL4" s="15"/>
      <c r="AM4" s="16"/>
      <c r="AN4" s="15"/>
      <c r="AO4" s="16"/>
      <c r="AP4" s="15"/>
      <c r="AQ4" s="16"/>
      <c r="AR4" s="15"/>
      <c r="AS4" s="16"/>
      <c r="AT4" s="15"/>
      <c r="AU4" s="16"/>
      <c r="AV4" s="15"/>
      <c r="AW4" s="16"/>
      <c r="AX4" s="15"/>
      <c r="AY4" s="16"/>
      <c r="AZ4" s="15"/>
      <c r="BA4" s="16"/>
    </row>
    <row r="5" spans="1:54" ht="20" customHeight="1" thickBot="1" x14ac:dyDescent="0.25">
      <c r="B5" s="20"/>
      <c r="C5" s="21"/>
      <c r="E5" s="22" t="s">
        <v>23</v>
      </c>
      <c r="J5" s="2"/>
      <c r="K5" s="2"/>
      <c r="L5" s="23"/>
      <c r="M5" s="24"/>
      <c r="N5" s="23"/>
      <c r="O5" s="24"/>
      <c r="P5" s="23"/>
      <c r="Q5" s="24"/>
      <c r="R5" s="23"/>
      <c r="S5" s="24"/>
      <c r="T5" s="23"/>
      <c r="U5" s="24"/>
      <c r="V5" s="23"/>
      <c r="W5" s="24"/>
      <c r="X5" s="25"/>
      <c r="Y5" s="24"/>
      <c r="Z5" s="23"/>
      <c r="AA5" s="24"/>
      <c r="AB5" s="23"/>
      <c r="AC5" s="24"/>
      <c r="AD5" s="23"/>
      <c r="AE5" s="24"/>
      <c r="AF5" s="26"/>
      <c r="AG5" s="27"/>
      <c r="AH5" s="23"/>
      <c r="AI5" s="24"/>
      <c r="AJ5" s="23"/>
      <c r="AK5" s="24"/>
      <c r="AL5" s="23"/>
      <c r="AM5" s="24"/>
      <c r="AN5" s="23"/>
      <c r="AO5" s="24"/>
      <c r="AP5" s="23"/>
      <c r="AQ5" s="24"/>
      <c r="AR5" s="23"/>
      <c r="AS5" s="24"/>
      <c r="AT5" s="23"/>
      <c r="AU5" s="24"/>
      <c r="AV5" s="23"/>
      <c r="AW5" s="24"/>
      <c r="AX5" s="23"/>
      <c r="AY5" s="24"/>
      <c r="AZ5" s="23"/>
      <c r="BA5" s="24"/>
    </row>
    <row r="6" spans="1:54" ht="20" customHeight="1" x14ac:dyDescent="0.2">
      <c r="A6" s="28"/>
      <c r="B6" s="29"/>
      <c r="C6" s="30"/>
      <c r="E6" s="22"/>
      <c r="H6" s="31" t="s">
        <v>24</v>
      </c>
      <c r="I6" s="32" t="s">
        <v>25</v>
      </c>
      <c r="J6" s="33" t="s">
        <v>26</v>
      </c>
      <c r="K6" s="34" t="s">
        <v>27</v>
      </c>
      <c r="L6" s="39" t="s">
        <v>28</v>
      </c>
      <c r="M6" s="38" t="s">
        <v>29</v>
      </c>
      <c r="N6" s="37" t="s">
        <v>28</v>
      </c>
      <c r="O6" s="38" t="s">
        <v>29</v>
      </c>
      <c r="P6" s="37" t="s">
        <v>28</v>
      </c>
      <c r="Q6" s="38" t="s">
        <v>29</v>
      </c>
      <c r="R6" s="37" t="s">
        <v>28</v>
      </c>
      <c r="S6" s="38" t="s">
        <v>29</v>
      </c>
      <c r="T6" s="37" t="s">
        <v>28</v>
      </c>
      <c r="U6" s="38" t="s">
        <v>29</v>
      </c>
      <c r="V6" s="40" t="s">
        <v>28</v>
      </c>
      <c r="W6" s="38" t="s">
        <v>29</v>
      </c>
      <c r="X6" s="41" t="s">
        <v>28</v>
      </c>
      <c r="Y6" s="38" t="s">
        <v>29</v>
      </c>
      <c r="Z6" s="37" t="s">
        <v>28</v>
      </c>
      <c r="AA6" s="38" t="s">
        <v>29</v>
      </c>
      <c r="AB6" s="37" t="s">
        <v>28</v>
      </c>
      <c r="AC6" s="38" t="s">
        <v>29</v>
      </c>
      <c r="AD6" s="35" t="s">
        <v>28</v>
      </c>
      <c r="AE6" s="38" t="s">
        <v>29</v>
      </c>
      <c r="AF6" s="41" t="s">
        <v>28</v>
      </c>
      <c r="AG6" s="38" t="s">
        <v>29</v>
      </c>
      <c r="AH6" s="35" t="s">
        <v>28</v>
      </c>
      <c r="AI6" s="36" t="s">
        <v>29</v>
      </c>
      <c r="AJ6" s="39" t="s">
        <v>28</v>
      </c>
      <c r="AK6" s="38" t="s">
        <v>29</v>
      </c>
      <c r="AL6" s="37" t="s">
        <v>28</v>
      </c>
      <c r="AM6" s="38" t="s">
        <v>29</v>
      </c>
      <c r="AN6" s="37" t="s">
        <v>28</v>
      </c>
      <c r="AO6" s="38" t="s">
        <v>29</v>
      </c>
      <c r="AP6" s="37" t="s">
        <v>28</v>
      </c>
      <c r="AQ6" s="38" t="s">
        <v>29</v>
      </c>
      <c r="AR6" s="39" t="s">
        <v>28</v>
      </c>
      <c r="AS6" s="38" t="s">
        <v>29</v>
      </c>
      <c r="AT6" s="37" t="s">
        <v>28</v>
      </c>
      <c r="AU6" s="38" t="s">
        <v>29</v>
      </c>
      <c r="AV6" s="37" t="s">
        <v>28</v>
      </c>
      <c r="AW6" s="38" t="s">
        <v>29</v>
      </c>
      <c r="AX6" s="37" t="s">
        <v>28</v>
      </c>
      <c r="AY6" s="38" t="s">
        <v>29</v>
      </c>
      <c r="AZ6" s="37" t="s">
        <v>28</v>
      </c>
      <c r="BA6" s="38" t="s">
        <v>29</v>
      </c>
    </row>
    <row r="7" spans="1:54" ht="23" customHeight="1" thickBot="1" x14ac:dyDescent="0.25">
      <c r="A7" s="31" t="s">
        <v>30</v>
      </c>
      <c r="B7" s="31" t="s">
        <v>31</v>
      </c>
      <c r="C7" s="42" t="s">
        <v>32</v>
      </c>
      <c r="E7" s="43"/>
      <c r="H7" s="31"/>
      <c r="I7" s="44"/>
      <c r="J7" s="45"/>
      <c r="K7" s="46"/>
      <c r="L7" s="39"/>
      <c r="M7" s="38"/>
      <c r="N7" s="37"/>
      <c r="O7" s="38"/>
      <c r="P7" s="37"/>
      <c r="Q7" s="38"/>
      <c r="R7" s="37"/>
      <c r="S7" s="38"/>
      <c r="T7" s="37"/>
      <c r="U7" s="38"/>
      <c r="V7" s="49"/>
      <c r="W7" s="38"/>
      <c r="X7" s="41"/>
      <c r="Y7" s="38"/>
      <c r="Z7" s="37"/>
      <c r="AA7" s="38"/>
      <c r="AB7" s="37"/>
      <c r="AC7" s="38"/>
      <c r="AD7" s="47"/>
      <c r="AE7" s="38"/>
      <c r="AF7" s="41"/>
      <c r="AG7" s="38"/>
      <c r="AH7" s="47"/>
      <c r="AI7" s="48"/>
      <c r="AJ7" s="37"/>
      <c r="AK7" s="38"/>
      <c r="AL7" s="37"/>
      <c r="AM7" s="38"/>
      <c r="AN7" s="37"/>
      <c r="AO7" s="38"/>
      <c r="AP7" s="37"/>
      <c r="AQ7" s="38"/>
      <c r="AR7" s="39"/>
      <c r="AS7" s="38"/>
      <c r="AT7" s="37"/>
      <c r="AU7" s="38"/>
      <c r="AV7" s="37"/>
      <c r="AW7" s="38"/>
      <c r="AX7" s="37"/>
      <c r="AY7" s="38"/>
      <c r="AZ7" s="37"/>
      <c r="BA7" s="38"/>
    </row>
    <row r="8" spans="1:54" ht="23" customHeight="1" x14ac:dyDescent="0.2">
      <c r="A8" s="31"/>
      <c r="B8" s="31"/>
      <c r="C8" s="42"/>
      <c r="H8" s="31"/>
      <c r="I8" s="44"/>
      <c r="J8" s="45"/>
      <c r="K8" s="46"/>
      <c r="L8" s="39"/>
      <c r="M8" s="38"/>
      <c r="N8" s="37"/>
      <c r="O8" s="38"/>
      <c r="P8" s="37"/>
      <c r="Q8" s="38"/>
      <c r="R8" s="37"/>
      <c r="S8" s="38"/>
      <c r="T8" s="37"/>
      <c r="U8" s="38"/>
      <c r="V8" s="49"/>
      <c r="W8" s="38"/>
      <c r="X8" s="41"/>
      <c r="Y8" s="38"/>
      <c r="Z8" s="37"/>
      <c r="AA8" s="38"/>
      <c r="AB8" s="37"/>
      <c r="AC8" s="38"/>
      <c r="AD8" s="47"/>
      <c r="AE8" s="38"/>
      <c r="AF8" s="41"/>
      <c r="AG8" s="38"/>
      <c r="AH8" s="47"/>
      <c r="AI8" s="48"/>
      <c r="AJ8" s="37"/>
      <c r="AK8" s="38"/>
      <c r="AL8" s="37"/>
      <c r="AM8" s="38"/>
      <c r="AN8" s="37"/>
      <c r="AO8" s="38"/>
      <c r="AP8" s="37"/>
      <c r="AQ8" s="38"/>
      <c r="AR8" s="39"/>
      <c r="AS8" s="38"/>
      <c r="AT8" s="37"/>
      <c r="AU8" s="38"/>
      <c r="AV8" s="37"/>
      <c r="AW8" s="38"/>
      <c r="AX8" s="37"/>
      <c r="AY8" s="38"/>
      <c r="AZ8" s="37"/>
      <c r="BA8" s="38"/>
    </row>
    <row r="9" spans="1:54" ht="23" customHeight="1" x14ac:dyDescent="0.2">
      <c r="A9" s="31"/>
      <c r="B9" s="31"/>
      <c r="C9" s="42"/>
      <c r="H9" s="31"/>
      <c r="I9" s="44"/>
      <c r="J9" s="45"/>
      <c r="K9" s="46"/>
      <c r="L9" s="39"/>
      <c r="M9" s="38"/>
      <c r="N9" s="37"/>
      <c r="O9" s="38"/>
      <c r="P9" s="37"/>
      <c r="Q9" s="38"/>
      <c r="R9" s="37"/>
      <c r="S9" s="38"/>
      <c r="T9" s="37"/>
      <c r="U9" s="38"/>
      <c r="V9" s="49"/>
      <c r="W9" s="38"/>
      <c r="X9" s="41"/>
      <c r="Y9" s="38"/>
      <c r="Z9" s="37"/>
      <c r="AA9" s="38"/>
      <c r="AB9" s="37"/>
      <c r="AC9" s="38"/>
      <c r="AD9" s="47"/>
      <c r="AE9" s="38"/>
      <c r="AF9" s="41"/>
      <c r="AG9" s="38"/>
      <c r="AH9" s="47"/>
      <c r="AI9" s="48"/>
      <c r="AJ9" s="37"/>
      <c r="AK9" s="38"/>
      <c r="AL9" s="37"/>
      <c r="AM9" s="38"/>
      <c r="AN9" s="37"/>
      <c r="AO9" s="38"/>
      <c r="AP9" s="37"/>
      <c r="AQ9" s="38"/>
      <c r="AR9" s="39"/>
      <c r="AS9" s="38"/>
      <c r="AT9" s="37"/>
      <c r="AU9" s="38"/>
      <c r="AV9" s="37"/>
      <c r="AW9" s="38"/>
      <c r="AX9" s="37"/>
      <c r="AY9" s="38"/>
      <c r="AZ9" s="37"/>
      <c r="BA9" s="38"/>
    </row>
    <row r="10" spans="1:54" s="54" customFormat="1" ht="23" customHeight="1" thickBot="1" x14ac:dyDescent="0.25">
      <c r="A10" s="31"/>
      <c r="B10" s="31"/>
      <c r="C10" s="42"/>
      <c r="D10" s="50" t="s">
        <v>33</v>
      </c>
      <c r="E10" s="51" t="s">
        <v>34</v>
      </c>
      <c r="F10" s="51" t="s">
        <v>35</v>
      </c>
      <c r="G10" s="50" t="s">
        <v>36</v>
      </c>
      <c r="H10" s="31"/>
      <c r="I10" s="44"/>
      <c r="J10" s="45"/>
      <c r="K10" s="46"/>
      <c r="L10" s="40"/>
      <c r="M10" s="36"/>
      <c r="N10" s="35"/>
      <c r="O10" s="36"/>
      <c r="P10" s="35"/>
      <c r="Q10" s="36"/>
      <c r="R10" s="35"/>
      <c r="S10" s="36"/>
      <c r="T10" s="35"/>
      <c r="U10" s="36"/>
      <c r="V10" s="49"/>
      <c r="W10" s="36"/>
      <c r="X10" s="52"/>
      <c r="Y10" s="36"/>
      <c r="Z10" s="35"/>
      <c r="AA10" s="36"/>
      <c r="AB10" s="35"/>
      <c r="AC10" s="36"/>
      <c r="AD10" s="47"/>
      <c r="AE10" s="36"/>
      <c r="AF10" s="52"/>
      <c r="AG10" s="36"/>
      <c r="AH10" s="47"/>
      <c r="AI10" s="48"/>
      <c r="AJ10" s="35"/>
      <c r="AK10" s="36"/>
      <c r="AL10" s="35"/>
      <c r="AM10" s="36"/>
      <c r="AN10" s="35"/>
      <c r="AO10" s="36"/>
      <c r="AP10" s="35"/>
      <c r="AQ10" s="36"/>
      <c r="AR10" s="40"/>
      <c r="AS10" s="36"/>
      <c r="AT10" s="35"/>
      <c r="AU10" s="36"/>
      <c r="AV10" s="35"/>
      <c r="AW10" s="36"/>
      <c r="AX10" s="35"/>
      <c r="AY10" s="36"/>
      <c r="AZ10" s="35"/>
      <c r="BA10" s="36"/>
      <c r="BB10" s="53" t="s">
        <v>37</v>
      </c>
    </row>
    <row r="11" spans="1:54" ht="20" customHeight="1" x14ac:dyDescent="0.2">
      <c r="A11" s="193"/>
      <c r="B11" s="210"/>
      <c r="C11" s="211"/>
      <c r="D11" s="58" t="s">
        <v>38</v>
      </c>
      <c r="E11" s="59" t="s">
        <v>44</v>
      </c>
      <c r="F11" s="59" t="s">
        <v>45</v>
      </c>
      <c r="G11" s="58">
        <v>2008</v>
      </c>
      <c r="H11" s="60">
        <v>165</v>
      </c>
      <c r="I11" s="61">
        <v>107</v>
      </c>
      <c r="J11" s="62" t="s">
        <v>46</v>
      </c>
      <c r="K11" s="63"/>
      <c r="L11" s="212"/>
      <c r="M11" s="213" t="str">
        <f t="shared" ref="M11:M49" si="0">IF((ISERROR((L11/$I11)*100)), "", IF(AND(NOT(ISERROR((L11/$I11)*100)),((L11/$I11)*100) &lt;&gt; 0), (L11/$I11)*100, ""))</f>
        <v/>
      </c>
      <c r="N11" s="212"/>
      <c r="O11" s="213" t="str">
        <f t="shared" ref="O11:O49" si="1">IF((ISERROR((N11/$I11)*100)), "", IF(AND(NOT(ISERROR((N11/$I11)*100)),((N11/$I11)*100) &lt;&gt; 0), (N11/$I11)*100, ""))</f>
        <v/>
      </c>
      <c r="P11" s="212"/>
      <c r="Q11" s="213" t="str">
        <f t="shared" ref="Q11:Q49" si="2">IF((ISERROR((P11/$I11)*100)), "", IF(AND(NOT(ISERROR((P11/$I11)*100)),((P11/$I11)*100) &lt;&gt; 0), (P11/$I11)*100, ""))</f>
        <v/>
      </c>
      <c r="R11" s="212"/>
      <c r="S11" s="213" t="str">
        <f t="shared" ref="S11:S49" si="3">IF((ISERROR((R11/$I11)*100)), "", IF(AND(NOT(ISERROR((R11/$I11)*100)),((R11/$I11)*100) &lt;&gt; 0), (R11/$I11)*100, ""))</f>
        <v/>
      </c>
      <c r="T11" s="212">
        <v>1</v>
      </c>
      <c r="U11" s="213">
        <f t="shared" ref="U11:U49" si="4">IF((ISERROR((T11/$I11)*100)), "", IF(AND(NOT(ISERROR((T11/$I11)*100)),((T11/$I11)*100) &lt;&gt; 0), (T11/$I11)*100, ""))</f>
        <v>0.93457943925233633</v>
      </c>
      <c r="V11" s="212"/>
      <c r="W11" s="213" t="str">
        <f t="shared" ref="U11:Y13" si="5">IF((ISERROR((V11/$I11)*100)), "", IF(AND(NOT(ISERROR((V11/$I11)*100)),((V11/$I11)*100) &lt;&gt; 0), (V11/$I11)*100, ""))</f>
        <v/>
      </c>
      <c r="X11" s="212">
        <v>1</v>
      </c>
      <c r="Y11" s="213">
        <f t="shared" ref="Y11:Y49" si="6">IF((ISERROR((X11/$I11)*100)), "", IF(AND(NOT(ISERROR((X11/$I11)*100)),((X11/$I11)*100) &lt;&gt; 0), (X11/$I11)*100, ""))</f>
        <v>0.93457943925233633</v>
      </c>
      <c r="Z11" s="212"/>
      <c r="AA11" s="213" t="str">
        <f t="shared" ref="AA11:AA13" si="7">IF((ISERROR((Z11/$I11)*100)), "", IF(AND(NOT(ISERROR((Z11/$I11)*100)),((Z11/$I11)*100) &lt;&gt; 0), (Z11/$I11)*100, ""))</f>
        <v/>
      </c>
      <c r="AB11" s="212"/>
      <c r="AC11" s="213" t="str">
        <f t="shared" ref="AC11:AC13" si="8">IF((ISERROR((AB11/$I11)*100)), "", IF(AND(NOT(ISERROR((AB11/$I11)*100)),((AB11/$I11)*100) &lt;&gt; 0), (AB11/$I11)*100, ""))</f>
        <v/>
      </c>
      <c r="AD11" s="212"/>
      <c r="AE11" s="213" t="str">
        <f t="shared" ref="AE11:AE13" si="9">IF((ISERROR((AD11/$I11)*100)), "", IF(AND(NOT(ISERROR((AD11/$I11)*100)),((AD11/$I11)*100) &lt;&gt; 0), (AD11/$I11)*100, ""))</f>
        <v/>
      </c>
      <c r="AF11" s="212"/>
      <c r="AG11" s="213" t="str">
        <f t="shared" ref="AG11:AG49" si="10">IF((ISERROR((AF11/$I11)*100)), "", IF(AND(NOT(ISERROR((AF11/$I11)*100)),((AF11/$I11)*100) &lt;&gt; 0), (AF11/$I11)*100, ""))</f>
        <v/>
      </c>
      <c r="AH11" s="212"/>
      <c r="AI11" s="213" t="str">
        <f t="shared" ref="AI11:AI49" si="11">IF((ISERROR((AH11/$I11)*100)), "", IF(AND(NOT(ISERROR((AH11/$I11)*100)),((AH11/$I11)*100) &lt;&gt; 0), (AH11/$I11)*100, ""))</f>
        <v/>
      </c>
      <c r="AJ11" s="212"/>
      <c r="AK11" s="213" t="str">
        <f t="shared" ref="AK11:AK49" si="12">IF((ISERROR((AJ11/$I11)*100)), "", IF(AND(NOT(ISERROR((AJ11/$I11)*100)),((AJ11/$I11)*100) &lt;&gt; 0), (AJ11/$I11)*100, ""))</f>
        <v/>
      </c>
      <c r="AL11" s="212">
        <v>1</v>
      </c>
      <c r="AM11" s="213">
        <f t="shared" ref="AM11:AM49" si="13">IF((ISERROR((AL11/$I11)*100)), "", IF(AND(NOT(ISERROR((AL11/$I11)*100)),((AL11/$I11)*100) &lt;&gt; 0), (AL11/$I11)*100, ""))</f>
        <v>0.93457943925233633</v>
      </c>
      <c r="AN11" s="212"/>
      <c r="AO11" s="213" t="str">
        <f t="shared" ref="AO11:AO49" si="14">IF((ISERROR((AN11/$I11)*100)), "", IF(AND(NOT(ISERROR((AN11/$I11)*100)),((AN11/$I11)*100) &lt;&gt; 0), (AN11/$I11)*100, ""))</f>
        <v/>
      </c>
      <c r="AP11" s="212"/>
      <c r="AQ11" s="213" t="str">
        <f t="shared" ref="AQ11:AQ49" si="15">IF((ISERROR((AP11/$I11)*100)), "", IF(AND(NOT(ISERROR((AP11/$I11)*100)),((AP11/$I11)*100) &lt;&gt; 0), (AP11/$I11)*100, ""))</f>
        <v/>
      </c>
      <c r="AR11" s="212"/>
      <c r="AS11" s="213" t="str">
        <f t="shared" ref="AS11:AS13" si="16">IF((ISERROR((AR11/$I11)*100)), "", IF(AND(NOT(ISERROR((AR11/$I11)*100)),((AR11/$I11)*100) &lt;&gt; 0), (AR11/$I11)*100, ""))</f>
        <v/>
      </c>
      <c r="AT11" s="212"/>
      <c r="AU11" s="213" t="str">
        <f t="shared" ref="AU11:AU34" si="17">IF((ISERROR((AT11/$I11)*100)), "", IF(AND(NOT(ISERROR((AT11/$I11)*100)),((AT11/$I11)*100) &lt;&gt; 0), (AT11/$I11)*100, ""))</f>
        <v/>
      </c>
      <c r="AV11" s="212"/>
      <c r="AW11" s="213" t="str">
        <f t="shared" ref="AW11:AW49" si="18">IF((ISERROR((AV11/$I11)*100)), "", IF(AND(NOT(ISERROR((AV11/$I11)*100)),((AV11/$I11)*100) &lt;&gt; 0), (AV11/$I11)*100, ""))</f>
        <v/>
      </c>
      <c r="AX11" s="212"/>
      <c r="AY11" s="213" t="str">
        <f t="shared" ref="AY11:AY49" si="19">IF((ISERROR((AX11/$I11)*100)), "", IF(AND(NOT(ISERROR((AX11/$I11)*100)),((AX11/$I11)*100) &lt;&gt; 0), (AX11/$I11)*100, ""))</f>
        <v/>
      </c>
      <c r="AZ11" s="212"/>
      <c r="BA11" s="213" t="str">
        <f t="shared" ref="BA11:BA49" si="20">IF((ISERROR((AZ11/$I11)*100)), "", IF(AND(NOT(ISERROR((AZ11/$I11)*100)),((AZ11/$I11)*100) &lt;&gt; 0), (AZ11/$I11)*100, ""))</f>
        <v/>
      </c>
      <c r="BB11" s="1" t="s">
        <v>47</v>
      </c>
    </row>
    <row r="12" spans="1:54" ht="20" customHeight="1" x14ac:dyDescent="0.2">
      <c r="A12" s="178"/>
      <c r="B12" s="200"/>
      <c r="C12" s="201"/>
      <c r="D12" s="73" t="s">
        <v>38</v>
      </c>
      <c r="E12" s="74" t="s">
        <v>525</v>
      </c>
      <c r="F12" s="74" t="s">
        <v>526</v>
      </c>
      <c r="G12" s="73">
        <v>2012</v>
      </c>
      <c r="H12" s="202"/>
      <c r="I12" s="203">
        <v>70</v>
      </c>
      <c r="J12" s="182" t="s">
        <v>57</v>
      </c>
      <c r="K12" s="183" t="s">
        <v>58</v>
      </c>
      <c r="L12" s="79"/>
      <c r="M12" s="80"/>
      <c r="N12" s="81"/>
      <c r="O12" s="82"/>
      <c r="P12" s="81"/>
      <c r="Q12" s="82"/>
      <c r="R12" s="81"/>
      <c r="S12" s="82"/>
      <c r="T12" s="81">
        <v>9</v>
      </c>
      <c r="U12" s="82">
        <f t="shared" si="5"/>
        <v>12.857142857142856</v>
      </c>
      <c r="V12" s="81">
        <v>8</v>
      </c>
      <c r="W12" s="82">
        <f t="shared" si="5"/>
        <v>11.428571428571429</v>
      </c>
      <c r="X12" s="83">
        <v>101</v>
      </c>
      <c r="Y12" s="82">
        <f t="shared" si="5"/>
        <v>144.28571428571428</v>
      </c>
      <c r="Z12" s="81"/>
      <c r="AA12" s="82"/>
      <c r="AB12" s="81"/>
      <c r="AC12" s="82"/>
      <c r="AD12" s="81"/>
      <c r="AE12" s="82"/>
      <c r="AF12" s="83">
        <v>31</v>
      </c>
      <c r="AG12" s="82">
        <f t="shared" si="10"/>
        <v>44.285714285714285</v>
      </c>
      <c r="AH12" s="81">
        <v>10</v>
      </c>
      <c r="AI12" s="82">
        <f t="shared" si="11"/>
        <v>14.285714285714285</v>
      </c>
      <c r="AJ12" s="81"/>
      <c r="AK12" s="82"/>
      <c r="AL12" s="81"/>
      <c r="AM12" s="82"/>
      <c r="AN12" s="81"/>
      <c r="AO12" s="82"/>
      <c r="AP12" s="81">
        <v>1</v>
      </c>
      <c r="AQ12" s="82">
        <f t="shared" si="15"/>
        <v>1.4285714285714286</v>
      </c>
      <c r="AR12" s="81"/>
      <c r="AS12" s="82"/>
      <c r="AT12" s="81">
        <v>3</v>
      </c>
      <c r="AU12" s="82">
        <f t="shared" si="17"/>
        <v>4.2857142857142856</v>
      </c>
      <c r="AV12" s="81"/>
      <c r="AW12" s="82"/>
      <c r="AX12" s="81"/>
      <c r="AY12" s="82"/>
      <c r="AZ12" s="81"/>
      <c r="BA12" s="82"/>
      <c r="BB12" s="1" t="s">
        <v>59</v>
      </c>
    </row>
    <row r="13" spans="1:54" ht="20" customHeight="1" x14ac:dyDescent="0.2">
      <c r="A13" s="178"/>
      <c r="B13" s="84"/>
      <c r="C13" s="72"/>
      <c r="D13" s="73" t="s">
        <v>38</v>
      </c>
      <c r="E13" s="74" t="s">
        <v>80</v>
      </c>
      <c r="F13" s="74" t="s">
        <v>81</v>
      </c>
      <c r="G13" s="73">
        <v>2003</v>
      </c>
      <c r="H13" s="75">
        <v>291</v>
      </c>
      <c r="I13" s="87">
        <v>14</v>
      </c>
      <c r="J13" s="88" t="s">
        <v>82</v>
      </c>
      <c r="K13" s="89"/>
      <c r="L13" s="79"/>
      <c r="M13" s="80" t="str">
        <f t="shared" si="0"/>
        <v/>
      </c>
      <c r="N13" s="79"/>
      <c r="O13" s="80" t="str">
        <f t="shared" si="1"/>
        <v/>
      </c>
      <c r="P13" s="79"/>
      <c r="Q13" s="80" t="str">
        <f t="shared" si="2"/>
        <v/>
      </c>
      <c r="R13" s="79"/>
      <c r="S13" s="80" t="str">
        <f t="shared" si="3"/>
        <v/>
      </c>
      <c r="T13" s="79">
        <v>2</v>
      </c>
      <c r="U13" s="80">
        <f t="shared" si="4"/>
        <v>14.285714285714285</v>
      </c>
      <c r="V13" s="79"/>
      <c r="W13" s="80" t="str">
        <f t="shared" si="5"/>
        <v/>
      </c>
      <c r="X13" s="90"/>
      <c r="Y13" s="80" t="str">
        <f t="shared" si="6"/>
        <v/>
      </c>
      <c r="Z13" s="79"/>
      <c r="AA13" s="80" t="str">
        <f t="shared" si="7"/>
        <v/>
      </c>
      <c r="AB13" s="79"/>
      <c r="AC13" s="80" t="str">
        <f t="shared" si="8"/>
        <v/>
      </c>
      <c r="AD13" s="79"/>
      <c r="AE13" s="80" t="str">
        <f t="shared" si="9"/>
        <v/>
      </c>
      <c r="AF13" s="90"/>
      <c r="AG13" s="80" t="str">
        <f t="shared" si="10"/>
        <v/>
      </c>
      <c r="AH13" s="79">
        <v>2</v>
      </c>
      <c r="AI13" s="80">
        <f t="shared" si="11"/>
        <v>14.285714285714285</v>
      </c>
      <c r="AJ13" s="79"/>
      <c r="AK13" s="80" t="str">
        <f t="shared" si="12"/>
        <v/>
      </c>
      <c r="AL13" s="79"/>
      <c r="AM13" s="80" t="str">
        <f t="shared" si="13"/>
        <v/>
      </c>
      <c r="AN13" s="79"/>
      <c r="AO13" s="80" t="str">
        <f t="shared" si="14"/>
        <v/>
      </c>
      <c r="AP13" s="79"/>
      <c r="AQ13" s="80" t="str">
        <f t="shared" si="15"/>
        <v/>
      </c>
      <c r="AR13" s="79">
        <v>1</v>
      </c>
      <c r="AS13" s="80">
        <f t="shared" si="16"/>
        <v>7.1428571428571423</v>
      </c>
      <c r="AT13" s="79"/>
      <c r="AU13" s="80" t="str">
        <f t="shared" si="17"/>
        <v/>
      </c>
      <c r="AV13" s="79"/>
      <c r="AW13" s="80" t="str">
        <f t="shared" si="18"/>
        <v/>
      </c>
      <c r="AX13" s="79"/>
      <c r="AY13" s="80" t="str">
        <f t="shared" si="19"/>
        <v/>
      </c>
      <c r="AZ13" s="79"/>
      <c r="BA13" s="80" t="str">
        <f t="shared" si="20"/>
        <v/>
      </c>
      <c r="BB13" s="1" t="s">
        <v>83</v>
      </c>
    </row>
    <row r="14" spans="1:54" ht="20" customHeight="1" x14ac:dyDescent="0.2">
      <c r="A14" s="178"/>
      <c r="B14" s="71"/>
      <c r="C14" s="72"/>
      <c r="D14" s="73" t="s">
        <v>38</v>
      </c>
      <c r="E14" s="74" t="s">
        <v>84</v>
      </c>
      <c r="F14" s="74" t="s">
        <v>85</v>
      </c>
      <c r="G14" s="73">
        <v>2008</v>
      </c>
      <c r="H14" s="75"/>
      <c r="I14" s="87">
        <v>13</v>
      </c>
      <c r="J14" s="88" t="s">
        <v>86</v>
      </c>
      <c r="K14" s="89" t="s">
        <v>87</v>
      </c>
      <c r="L14" s="79"/>
      <c r="M14" s="80" t="str">
        <f t="shared" si="0"/>
        <v/>
      </c>
      <c r="N14" s="79"/>
      <c r="O14" s="80" t="str">
        <f t="shared" si="1"/>
        <v/>
      </c>
      <c r="P14" s="79"/>
      <c r="Q14" s="80" t="str">
        <f t="shared" si="2"/>
        <v/>
      </c>
      <c r="R14" s="79"/>
      <c r="S14" s="80" t="str">
        <f t="shared" si="3"/>
        <v/>
      </c>
      <c r="T14" s="79"/>
      <c r="U14" s="80" t="str">
        <f t="shared" si="4"/>
        <v/>
      </c>
      <c r="V14" s="79"/>
      <c r="W14" s="80" t="str">
        <f>IF((ISERROR((V14/$I14)*100)), "", IF(AND(NOT(ISERROR((V14/$I14)*100)),((V14/$I14)*100) &lt;&gt; 0), (V14/$I14)*100, ""))</f>
        <v/>
      </c>
      <c r="X14" s="90"/>
      <c r="Y14" s="80" t="str">
        <f t="shared" si="6"/>
        <v/>
      </c>
      <c r="Z14" s="79"/>
      <c r="AA14" s="80" t="str">
        <f>IF((ISERROR((Z14/$I14)*100)), "", IF(AND(NOT(ISERROR((Z14/$I14)*100)),((Z14/$I14)*100) &lt;&gt; 0), (Z14/$I14)*100, ""))</f>
        <v/>
      </c>
      <c r="AB14" s="79"/>
      <c r="AC14" s="80" t="str">
        <f>IF((ISERROR((AB14/$I14)*100)), "", IF(AND(NOT(ISERROR((AB14/$I14)*100)),((AB14/$I14)*100) &lt;&gt; 0), (AB14/$I14)*100, ""))</f>
        <v/>
      </c>
      <c r="AD14" s="79"/>
      <c r="AE14" s="80" t="str">
        <f>IF((ISERROR((AD14/$I14)*100)), "", IF(AND(NOT(ISERROR((AD14/$I14)*100)),((AD14/$I14)*100) &lt;&gt; 0), (AD14/$I14)*100, ""))</f>
        <v/>
      </c>
      <c r="AF14" s="90"/>
      <c r="AG14" s="80" t="str">
        <f t="shared" si="10"/>
        <v/>
      </c>
      <c r="AH14" s="79">
        <v>1</v>
      </c>
      <c r="AI14" s="80">
        <f t="shared" si="11"/>
        <v>7.6923076923076925</v>
      </c>
      <c r="AJ14" s="79"/>
      <c r="AK14" s="80" t="str">
        <f t="shared" si="12"/>
        <v/>
      </c>
      <c r="AL14" s="79"/>
      <c r="AM14" s="80" t="str">
        <f t="shared" si="13"/>
        <v/>
      </c>
      <c r="AN14" s="79"/>
      <c r="AO14" s="80" t="str">
        <f t="shared" si="14"/>
        <v/>
      </c>
      <c r="AP14" s="79"/>
      <c r="AQ14" s="80" t="str">
        <f t="shared" si="15"/>
        <v/>
      </c>
      <c r="AR14" s="79"/>
      <c r="AS14" s="80" t="str">
        <f>IF((ISERROR((AR14/$I14)*100)), "", IF(AND(NOT(ISERROR((AR14/$I14)*100)),((AR14/$I14)*100) &lt;&gt; 0), (AR14/$I14)*100, ""))</f>
        <v/>
      </c>
      <c r="AT14" s="79"/>
      <c r="AU14" s="80" t="str">
        <f t="shared" si="17"/>
        <v/>
      </c>
      <c r="AV14" s="79"/>
      <c r="AW14" s="80" t="str">
        <f t="shared" si="18"/>
        <v/>
      </c>
      <c r="AX14" s="79"/>
      <c r="AY14" s="80" t="str">
        <f t="shared" si="19"/>
        <v/>
      </c>
      <c r="AZ14" s="79"/>
      <c r="BA14" s="80" t="str">
        <f t="shared" si="20"/>
        <v/>
      </c>
    </row>
    <row r="15" spans="1:54" ht="20" customHeight="1" x14ac:dyDescent="0.2">
      <c r="A15" s="178"/>
      <c r="B15" s="84"/>
      <c r="C15" s="72"/>
      <c r="D15" s="73" t="s">
        <v>38</v>
      </c>
      <c r="E15" s="74" t="s">
        <v>88</v>
      </c>
      <c r="F15" s="74" t="s">
        <v>89</v>
      </c>
      <c r="G15" s="73">
        <v>2008</v>
      </c>
      <c r="H15" s="75">
        <v>40</v>
      </c>
      <c r="I15" s="87">
        <v>29</v>
      </c>
      <c r="J15" s="88" t="s">
        <v>90</v>
      </c>
      <c r="K15" s="89" t="s">
        <v>63</v>
      </c>
      <c r="L15" s="79"/>
      <c r="M15" s="80" t="str">
        <f t="shared" si="0"/>
        <v/>
      </c>
      <c r="N15" s="79"/>
      <c r="O15" s="80" t="str">
        <f t="shared" si="1"/>
        <v/>
      </c>
      <c r="P15" s="79"/>
      <c r="Q15" s="80" t="str">
        <f t="shared" si="2"/>
        <v/>
      </c>
      <c r="R15" s="79"/>
      <c r="S15" s="80" t="str">
        <f t="shared" si="3"/>
        <v/>
      </c>
      <c r="T15" s="79"/>
      <c r="U15" s="80" t="str">
        <f t="shared" si="4"/>
        <v/>
      </c>
      <c r="V15" s="79"/>
      <c r="W15" s="80" t="str">
        <f>IF((ISERROR((V15/$I15)*100)), "", IF(AND(NOT(ISERROR((V15/$I15)*100)),((V15/$I15)*100) &lt;&gt; 0), (V15/$I15)*100, ""))</f>
        <v/>
      </c>
      <c r="X15" s="90">
        <v>5</v>
      </c>
      <c r="Y15" s="80">
        <f t="shared" si="6"/>
        <v>17.241379310344829</v>
      </c>
      <c r="Z15" s="79"/>
      <c r="AA15" s="80" t="str">
        <f>IF((ISERROR((Z15/$I15)*100)), "", IF(AND(NOT(ISERROR((Z15/$I15)*100)),((Z15/$I15)*100) &lt;&gt; 0), (Z15/$I15)*100, ""))</f>
        <v/>
      </c>
      <c r="AB15" s="79">
        <v>5</v>
      </c>
      <c r="AC15" s="80">
        <f>IF((ISERROR((AB15/$I15)*100)), "", IF(AND(NOT(ISERROR((AB15/$I15)*100)),((AB15/$I15)*100) &lt;&gt; 0), (AB15/$I15)*100, ""))</f>
        <v>17.241379310344829</v>
      </c>
      <c r="AD15" s="79"/>
      <c r="AE15" s="80" t="str">
        <f>IF((ISERROR((AD15/$I15)*100)), "", IF(AND(NOT(ISERROR((AD15/$I15)*100)),((AD15/$I15)*100) &lt;&gt; 0), (AD15/$I15)*100, ""))</f>
        <v/>
      </c>
      <c r="AF15" s="90"/>
      <c r="AG15" s="80" t="str">
        <f t="shared" si="10"/>
        <v/>
      </c>
      <c r="AH15" s="79"/>
      <c r="AI15" s="80" t="str">
        <f t="shared" si="11"/>
        <v/>
      </c>
      <c r="AJ15" s="79"/>
      <c r="AK15" s="80" t="str">
        <f t="shared" si="12"/>
        <v/>
      </c>
      <c r="AL15" s="79"/>
      <c r="AM15" s="80" t="str">
        <f t="shared" si="13"/>
        <v/>
      </c>
      <c r="AN15" s="79"/>
      <c r="AO15" s="80" t="str">
        <f t="shared" si="14"/>
        <v/>
      </c>
      <c r="AP15" s="79"/>
      <c r="AQ15" s="80" t="str">
        <f t="shared" si="15"/>
        <v/>
      </c>
      <c r="AR15" s="79"/>
      <c r="AS15" s="80" t="str">
        <f>IF((ISERROR((AR15/$I15)*100)), "", IF(AND(NOT(ISERROR((AR15/$I15)*100)),((AR15/$I15)*100) &lt;&gt; 0), (AR15/$I15)*100, ""))</f>
        <v/>
      </c>
      <c r="AT15" s="79"/>
      <c r="AU15" s="80" t="str">
        <f t="shared" si="17"/>
        <v/>
      </c>
      <c r="AV15" s="79"/>
      <c r="AW15" s="80" t="str">
        <f t="shared" si="18"/>
        <v/>
      </c>
      <c r="AX15" s="79"/>
      <c r="AY15" s="80" t="str">
        <f t="shared" si="19"/>
        <v/>
      </c>
      <c r="AZ15" s="79"/>
      <c r="BA15" s="80" t="str">
        <f t="shared" si="20"/>
        <v/>
      </c>
      <c r="BB15" s="1" t="s">
        <v>91</v>
      </c>
    </row>
    <row r="16" spans="1:54" ht="20" customHeight="1" x14ac:dyDescent="0.2">
      <c r="A16" s="178"/>
      <c r="B16" s="71"/>
      <c r="C16" s="72"/>
      <c r="D16" s="73" t="s">
        <v>38</v>
      </c>
      <c r="E16" s="74" t="s">
        <v>178</v>
      </c>
      <c r="F16" s="74" t="s">
        <v>179</v>
      </c>
      <c r="G16" s="73">
        <v>2004</v>
      </c>
      <c r="H16" s="75">
        <v>79</v>
      </c>
      <c r="I16" s="87">
        <v>12</v>
      </c>
      <c r="J16" s="88" t="s">
        <v>180</v>
      </c>
      <c r="K16" s="89" t="s">
        <v>63</v>
      </c>
      <c r="L16" s="79"/>
      <c r="M16" s="80" t="str">
        <f t="shared" si="0"/>
        <v/>
      </c>
      <c r="N16" s="79"/>
      <c r="O16" s="80" t="str">
        <f t="shared" si="1"/>
        <v/>
      </c>
      <c r="P16" s="79"/>
      <c r="Q16" s="80" t="str">
        <f t="shared" si="2"/>
        <v/>
      </c>
      <c r="R16" s="79"/>
      <c r="S16" s="80" t="str">
        <f t="shared" si="3"/>
        <v/>
      </c>
      <c r="T16" s="79"/>
      <c r="U16" s="80" t="str">
        <f t="shared" si="4"/>
        <v/>
      </c>
      <c r="V16" s="79"/>
      <c r="W16" s="80" t="str">
        <f>IF((ISERROR((V16/$I16)*100)), "", IF(AND(NOT(ISERROR((V16/$I16)*100)),((V16/$I16)*100) &lt;&gt; 0), (V16/$I16)*100, ""))</f>
        <v/>
      </c>
      <c r="X16" s="90"/>
      <c r="Y16" s="80" t="str">
        <f t="shared" si="6"/>
        <v/>
      </c>
      <c r="Z16" s="79"/>
      <c r="AA16" s="80" t="str">
        <f>IF((ISERROR((Z16/$I16)*100)), "", IF(AND(NOT(ISERROR((Z16/$I16)*100)),((Z16/$I16)*100) &lt;&gt; 0), (Z16/$I16)*100, ""))</f>
        <v/>
      </c>
      <c r="AB16" s="79"/>
      <c r="AC16" s="80" t="str">
        <f>IF((ISERROR((AB16/$I16)*100)), "", IF(AND(NOT(ISERROR((AB16/$I16)*100)),((AB16/$I16)*100) &lt;&gt; 0), (AB16/$I16)*100, ""))</f>
        <v/>
      </c>
      <c r="AD16" s="79"/>
      <c r="AE16" s="80" t="str">
        <f>IF((ISERROR((AD16/$I16)*100)), "", IF(AND(NOT(ISERROR((AD16/$I16)*100)),((AD16/$I16)*100) &lt;&gt; 0), (AD16/$I16)*100, ""))</f>
        <v/>
      </c>
      <c r="AF16" s="90"/>
      <c r="AG16" s="80" t="str">
        <f t="shared" si="10"/>
        <v/>
      </c>
      <c r="AH16" s="79">
        <v>5</v>
      </c>
      <c r="AI16" s="80">
        <f t="shared" si="11"/>
        <v>41.666666666666671</v>
      </c>
      <c r="AJ16" s="79"/>
      <c r="AK16" s="80" t="str">
        <f t="shared" si="12"/>
        <v/>
      </c>
      <c r="AL16" s="79"/>
      <c r="AM16" s="80" t="str">
        <f t="shared" si="13"/>
        <v/>
      </c>
      <c r="AN16" s="79"/>
      <c r="AO16" s="80" t="str">
        <f t="shared" si="14"/>
        <v/>
      </c>
      <c r="AP16" s="79"/>
      <c r="AQ16" s="80" t="str">
        <f t="shared" si="15"/>
        <v/>
      </c>
      <c r="AR16" s="79"/>
      <c r="AS16" s="80" t="str">
        <f>IF((ISERROR((AR16/$I16)*100)), "", IF(AND(NOT(ISERROR((AR16/$I16)*100)),((AR16/$I16)*100) &lt;&gt; 0), (AR16/$I16)*100, ""))</f>
        <v/>
      </c>
      <c r="AT16" s="79"/>
      <c r="AU16" s="80" t="str">
        <f t="shared" si="17"/>
        <v/>
      </c>
      <c r="AV16" s="79"/>
      <c r="AW16" s="80" t="str">
        <f t="shared" si="18"/>
        <v/>
      </c>
      <c r="AX16" s="79"/>
      <c r="AY16" s="80" t="str">
        <f t="shared" si="19"/>
        <v/>
      </c>
      <c r="AZ16" s="79"/>
      <c r="BA16" s="80" t="str">
        <f t="shared" si="20"/>
        <v/>
      </c>
      <c r="BB16" s="1" t="s">
        <v>181</v>
      </c>
    </row>
    <row r="17" spans="1:54" ht="20" customHeight="1" x14ac:dyDescent="0.2">
      <c r="A17" s="178"/>
      <c r="B17" s="71"/>
      <c r="C17" s="72"/>
      <c r="D17" s="73" t="s">
        <v>38</v>
      </c>
      <c r="E17" s="74" t="s">
        <v>99</v>
      </c>
      <c r="F17" s="74" t="s">
        <v>100</v>
      </c>
      <c r="G17" s="73">
        <v>1976</v>
      </c>
      <c r="H17" s="75">
        <v>179</v>
      </c>
      <c r="I17" s="87">
        <v>8</v>
      </c>
      <c r="J17" s="99" t="s">
        <v>101</v>
      </c>
      <c r="K17" s="89"/>
      <c r="L17" s="96">
        <v>2</v>
      </c>
      <c r="M17" s="97">
        <f t="shared" si="0"/>
        <v>25</v>
      </c>
      <c r="N17" s="79"/>
      <c r="O17" s="80" t="str">
        <f t="shared" si="1"/>
        <v/>
      </c>
      <c r="P17" s="96">
        <v>5</v>
      </c>
      <c r="Q17" s="97">
        <f t="shared" si="2"/>
        <v>62.5</v>
      </c>
      <c r="R17" s="96">
        <v>2</v>
      </c>
      <c r="S17" s="97">
        <f t="shared" si="3"/>
        <v>25</v>
      </c>
      <c r="T17" s="96">
        <v>1</v>
      </c>
      <c r="U17" s="97">
        <f t="shared" si="4"/>
        <v>12.5</v>
      </c>
      <c r="V17" s="96">
        <v>1</v>
      </c>
      <c r="W17" s="97">
        <f>IF((ISERROR((V17/$I17)*100)), "", IF(AND(NOT(ISERROR((V17/$I17)*100)),((V17/$I17)*100) &lt;&gt; 0), (V17/$I17)*100, ""))</f>
        <v>12.5</v>
      </c>
      <c r="X17" s="90">
        <v>1</v>
      </c>
      <c r="Y17" s="80">
        <f t="shared" si="6"/>
        <v>12.5</v>
      </c>
      <c r="Z17" s="96">
        <v>1</v>
      </c>
      <c r="AA17" s="97">
        <f>IF((ISERROR((Z17/$I17)*100)), "", IF(AND(NOT(ISERROR((Z17/$I17)*100)),((Z17/$I17)*100) &lt;&gt; 0), (Z17/$I17)*100, ""))</f>
        <v>12.5</v>
      </c>
      <c r="AB17" s="96">
        <v>1</v>
      </c>
      <c r="AC17" s="97">
        <f>IF((ISERROR((AB17/$I17)*100)), "", IF(AND(NOT(ISERROR((AB17/$I17)*100)),((AB17/$I17)*100) &lt;&gt; 0), (AB17/$I17)*100, ""))</f>
        <v>12.5</v>
      </c>
      <c r="AD17" s="79"/>
      <c r="AE17" s="80" t="str">
        <f>IF((ISERROR((AD17/$I17)*100)), "", IF(AND(NOT(ISERROR((AD17/$I17)*100)),((AD17/$I17)*100) &lt;&gt; 0), (AD17/$I17)*100, ""))</f>
        <v/>
      </c>
      <c r="AF17" s="90"/>
      <c r="AG17" s="80" t="str">
        <f t="shared" si="10"/>
        <v/>
      </c>
      <c r="AH17" s="79"/>
      <c r="AI17" s="80" t="str">
        <f t="shared" si="11"/>
        <v/>
      </c>
      <c r="AJ17" s="79"/>
      <c r="AK17" s="80" t="str">
        <f t="shared" si="12"/>
        <v/>
      </c>
      <c r="AL17" s="96">
        <v>1</v>
      </c>
      <c r="AM17" s="97">
        <f t="shared" si="13"/>
        <v>12.5</v>
      </c>
      <c r="AN17" s="79"/>
      <c r="AO17" s="80" t="str">
        <f t="shared" si="14"/>
        <v/>
      </c>
      <c r="AP17" s="79"/>
      <c r="AQ17" s="80" t="str">
        <f t="shared" si="15"/>
        <v/>
      </c>
      <c r="AR17" s="96">
        <v>1</v>
      </c>
      <c r="AS17" s="97">
        <f>IF((ISERROR((AR17/$I17)*100)), "", IF(AND(NOT(ISERROR((AR17/$I17)*100)),((AR17/$I17)*100) &lt;&gt; 0), (AR17/$I17)*100, ""))</f>
        <v>12.5</v>
      </c>
      <c r="AT17" s="79"/>
      <c r="AU17" s="80" t="str">
        <f t="shared" si="17"/>
        <v/>
      </c>
      <c r="AV17" s="96"/>
      <c r="AW17" s="97" t="str">
        <f t="shared" si="18"/>
        <v/>
      </c>
      <c r="AX17" s="96"/>
      <c r="AY17" s="97" t="str">
        <f t="shared" si="19"/>
        <v/>
      </c>
      <c r="AZ17" s="79"/>
      <c r="BA17" s="80" t="str">
        <f t="shared" si="20"/>
        <v/>
      </c>
      <c r="BB17" s="1" t="s">
        <v>102</v>
      </c>
    </row>
    <row r="18" spans="1:54" ht="20" customHeight="1" x14ac:dyDescent="0.2">
      <c r="A18" s="178"/>
      <c r="B18" s="71"/>
      <c r="C18" s="72"/>
      <c r="D18" s="73" t="s">
        <v>38</v>
      </c>
      <c r="E18" s="74" t="s">
        <v>119</v>
      </c>
      <c r="F18" s="74" t="s">
        <v>120</v>
      </c>
      <c r="G18" s="73">
        <v>2013</v>
      </c>
      <c r="H18" s="75"/>
      <c r="I18" s="87">
        <v>12</v>
      </c>
      <c r="J18" s="88" t="s">
        <v>75</v>
      </c>
      <c r="K18" s="89" t="s">
        <v>121</v>
      </c>
      <c r="L18" s="79"/>
      <c r="M18" s="80" t="str">
        <f t="shared" si="0"/>
        <v/>
      </c>
      <c r="N18" s="79"/>
      <c r="O18" s="80" t="str">
        <f t="shared" si="1"/>
        <v/>
      </c>
      <c r="P18" s="79"/>
      <c r="Q18" s="80" t="str">
        <f t="shared" si="2"/>
        <v/>
      </c>
      <c r="R18" s="79"/>
      <c r="S18" s="80" t="str">
        <f t="shared" si="3"/>
        <v/>
      </c>
      <c r="T18" s="96"/>
      <c r="U18" s="97" t="str">
        <f t="shared" si="4"/>
        <v/>
      </c>
      <c r="V18" s="79"/>
      <c r="W18" s="80" t="str">
        <f>IF((ISERROR((V18/$I18)*100)), "", IF(AND(NOT(ISERROR((V18/$I18)*100)),((V18/$I18)*100) &lt;&gt; 0), (V18/$I18)*100, ""))</f>
        <v/>
      </c>
      <c r="X18" s="104"/>
      <c r="Y18" s="97" t="str">
        <f t="shared" si="6"/>
        <v/>
      </c>
      <c r="Z18" s="79"/>
      <c r="AA18" s="80" t="str">
        <f>IF((ISERROR((Z18/$I18)*100)), "", IF(AND(NOT(ISERROR((Z18/$I18)*100)),((Z18/$I18)*100) &lt;&gt; 0), (Z18/$I18)*100, ""))</f>
        <v/>
      </c>
      <c r="AB18" s="79"/>
      <c r="AC18" s="80" t="str">
        <f>IF((ISERROR((AB18/$I18)*100)), "", IF(AND(NOT(ISERROR((AB18/$I18)*100)),((AB18/$I18)*100) &lt;&gt; 0), (AB18/$I18)*100, ""))</f>
        <v/>
      </c>
      <c r="AD18" s="79"/>
      <c r="AE18" s="80" t="str">
        <f>IF((ISERROR((AD18/$I18)*100)), "", IF(AND(NOT(ISERROR((AD18/$I18)*100)),((AD18/$I18)*100) &lt;&gt; 0), (AD18/$I18)*100, ""))</f>
        <v/>
      </c>
      <c r="AF18" s="90"/>
      <c r="AG18" s="80" t="str">
        <f t="shared" si="10"/>
        <v/>
      </c>
      <c r="AH18" s="79"/>
      <c r="AI18" s="80" t="str">
        <f t="shared" si="11"/>
        <v/>
      </c>
      <c r="AJ18" s="79"/>
      <c r="AK18" s="80" t="str">
        <f t="shared" si="12"/>
        <v/>
      </c>
      <c r="AL18" s="79"/>
      <c r="AM18" s="80" t="str">
        <f t="shared" si="13"/>
        <v/>
      </c>
      <c r="AN18" s="79"/>
      <c r="AO18" s="80" t="str">
        <f t="shared" si="14"/>
        <v/>
      </c>
      <c r="AP18" s="79"/>
      <c r="AQ18" s="80" t="str">
        <f t="shared" si="15"/>
        <v/>
      </c>
      <c r="AR18" s="79"/>
      <c r="AS18" s="80" t="str">
        <f>IF((ISERROR((AR18/$I18)*100)), "", IF(AND(NOT(ISERROR((AR18/$I18)*100)),((AR18/$I18)*100) &lt;&gt; 0), (AR18/$I18)*100, ""))</f>
        <v/>
      </c>
      <c r="AT18" s="79"/>
      <c r="AU18" s="80" t="str">
        <f t="shared" si="17"/>
        <v/>
      </c>
      <c r="AV18" s="79"/>
      <c r="AW18" s="80" t="str">
        <f t="shared" si="18"/>
        <v/>
      </c>
      <c r="AX18" s="79"/>
      <c r="AY18" s="80" t="str">
        <f t="shared" si="19"/>
        <v/>
      </c>
      <c r="AZ18" s="79"/>
      <c r="BA18" s="80" t="str">
        <f t="shared" si="20"/>
        <v/>
      </c>
      <c r="BB18" s="1" t="s">
        <v>122</v>
      </c>
    </row>
    <row r="19" spans="1:54" ht="20" customHeight="1" x14ac:dyDescent="0.2">
      <c r="A19" s="178"/>
      <c r="B19" s="71"/>
      <c r="C19" s="72"/>
      <c r="D19" s="73" t="s">
        <v>38</v>
      </c>
      <c r="E19" s="74" t="s">
        <v>127</v>
      </c>
      <c r="F19" s="74" t="s">
        <v>128</v>
      </c>
      <c r="G19" s="73">
        <v>2000</v>
      </c>
      <c r="H19" s="75"/>
      <c r="I19" s="87">
        <v>9</v>
      </c>
      <c r="J19" s="88" t="s">
        <v>86</v>
      </c>
      <c r="K19" s="89" t="s">
        <v>63</v>
      </c>
      <c r="L19" s="79"/>
      <c r="M19" s="80" t="str">
        <f t="shared" si="0"/>
        <v/>
      </c>
      <c r="N19" s="79"/>
      <c r="O19" s="80" t="str">
        <f t="shared" si="1"/>
        <v/>
      </c>
      <c r="P19" s="79">
        <v>1</v>
      </c>
      <c r="Q19" s="80">
        <f t="shared" si="2"/>
        <v>11.111111111111111</v>
      </c>
      <c r="R19" s="79"/>
      <c r="S19" s="80" t="str">
        <f t="shared" si="3"/>
        <v/>
      </c>
      <c r="T19" s="79">
        <v>1</v>
      </c>
      <c r="U19" s="80">
        <f t="shared" si="4"/>
        <v>11.111111111111111</v>
      </c>
      <c r="V19" s="79"/>
      <c r="W19" s="80" t="str">
        <f t="shared" ref="W19:W33" si="21">IF((ISERROR((V19/$I19)*100)), "", IF(AND(NOT(ISERROR((V19/$I19)*100)),((V19/$I19)*100) &lt;&gt; 0), (V19/$I19)*100, ""))</f>
        <v/>
      </c>
      <c r="X19" s="90">
        <v>1</v>
      </c>
      <c r="Y19" s="80">
        <f t="shared" si="6"/>
        <v>11.111111111111111</v>
      </c>
      <c r="Z19" s="79"/>
      <c r="AA19" s="80" t="str">
        <f t="shared" ref="AA19:AA31" si="22">IF((ISERROR((Z19/$I19)*100)), "", IF(AND(NOT(ISERROR((Z19/$I19)*100)),((Z19/$I19)*100) &lt;&gt; 0), (Z19/$I19)*100, ""))</f>
        <v/>
      </c>
      <c r="AB19" s="79"/>
      <c r="AC19" s="80" t="str">
        <f t="shared" ref="AC19:AC31" si="23">IF((ISERROR((AB19/$I19)*100)), "", IF(AND(NOT(ISERROR((AB19/$I19)*100)),((AB19/$I19)*100) &lt;&gt; 0), (AB19/$I19)*100, ""))</f>
        <v/>
      </c>
      <c r="AD19" s="79"/>
      <c r="AE19" s="80" t="str">
        <f t="shared" ref="AE19:AE31" si="24">IF((ISERROR((AD19/$I19)*100)), "", IF(AND(NOT(ISERROR((AD19/$I19)*100)),((AD19/$I19)*100) &lt;&gt; 0), (AD19/$I19)*100, ""))</f>
        <v/>
      </c>
      <c r="AF19" s="90"/>
      <c r="AG19" s="80" t="str">
        <f t="shared" si="10"/>
        <v/>
      </c>
      <c r="AH19" s="79"/>
      <c r="AI19" s="80" t="str">
        <f t="shared" si="11"/>
        <v/>
      </c>
      <c r="AJ19" s="79"/>
      <c r="AK19" s="80" t="str">
        <f t="shared" si="12"/>
        <v/>
      </c>
      <c r="AL19" s="79"/>
      <c r="AM19" s="80" t="str">
        <f t="shared" si="13"/>
        <v/>
      </c>
      <c r="AN19" s="79"/>
      <c r="AO19" s="80" t="str">
        <f t="shared" si="14"/>
        <v/>
      </c>
      <c r="AP19" s="79"/>
      <c r="AQ19" s="80" t="str">
        <f t="shared" si="15"/>
        <v/>
      </c>
      <c r="AR19" s="79"/>
      <c r="AS19" s="80" t="str">
        <f t="shared" ref="AS19:AS31" si="25">IF((ISERROR((AR19/$I19)*100)), "", IF(AND(NOT(ISERROR((AR19/$I19)*100)),((AR19/$I19)*100) &lt;&gt; 0), (AR19/$I19)*100, ""))</f>
        <v/>
      </c>
      <c r="AT19" s="79"/>
      <c r="AU19" s="80" t="str">
        <f t="shared" si="17"/>
        <v/>
      </c>
      <c r="AV19" s="79"/>
      <c r="AW19" s="80" t="str">
        <f t="shared" si="18"/>
        <v/>
      </c>
      <c r="AX19" s="79"/>
      <c r="AY19" s="80" t="str">
        <f t="shared" si="19"/>
        <v/>
      </c>
      <c r="AZ19" s="79"/>
      <c r="BA19" s="80" t="str">
        <f t="shared" si="20"/>
        <v/>
      </c>
      <c r="BB19" s="1" t="s">
        <v>129</v>
      </c>
    </row>
    <row r="20" spans="1:54" ht="20" customHeight="1" x14ac:dyDescent="0.2">
      <c r="A20" s="178"/>
      <c r="B20" s="71"/>
      <c r="C20" s="72"/>
      <c r="D20" s="73" t="s">
        <v>38</v>
      </c>
      <c r="E20" s="74" t="s">
        <v>144</v>
      </c>
      <c r="F20" s="74" t="s">
        <v>145</v>
      </c>
      <c r="G20" s="73">
        <v>2013</v>
      </c>
      <c r="H20" s="75"/>
      <c r="I20" s="87">
        <v>38</v>
      </c>
      <c r="J20" s="88" t="s">
        <v>146</v>
      </c>
      <c r="K20" s="89" t="s">
        <v>63</v>
      </c>
      <c r="L20" s="79"/>
      <c r="M20" s="80" t="str">
        <f t="shared" si="0"/>
        <v/>
      </c>
      <c r="N20" s="79"/>
      <c r="O20" s="80" t="str">
        <f t="shared" si="1"/>
        <v/>
      </c>
      <c r="P20" s="79"/>
      <c r="Q20" s="80" t="str">
        <f t="shared" si="2"/>
        <v/>
      </c>
      <c r="R20" s="79"/>
      <c r="S20" s="80" t="str">
        <f t="shared" si="3"/>
        <v/>
      </c>
      <c r="T20" s="79"/>
      <c r="U20" s="80" t="str">
        <f t="shared" si="4"/>
        <v/>
      </c>
      <c r="V20" s="79"/>
      <c r="W20" s="80" t="str">
        <f t="shared" si="21"/>
        <v/>
      </c>
      <c r="X20" s="79"/>
      <c r="Y20" s="80" t="str">
        <f t="shared" si="6"/>
        <v/>
      </c>
      <c r="Z20" s="79"/>
      <c r="AA20" s="80" t="str">
        <f t="shared" si="22"/>
        <v/>
      </c>
      <c r="AB20" s="79"/>
      <c r="AC20" s="80" t="str">
        <f t="shared" si="23"/>
        <v/>
      </c>
      <c r="AD20" s="79"/>
      <c r="AE20" s="80" t="str">
        <f t="shared" si="24"/>
        <v/>
      </c>
      <c r="AF20" s="90">
        <v>37</v>
      </c>
      <c r="AG20" s="80">
        <f t="shared" si="10"/>
        <v>97.368421052631575</v>
      </c>
      <c r="AH20" s="79"/>
      <c r="AI20" s="80" t="str">
        <f t="shared" si="11"/>
        <v/>
      </c>
      <c r="AJ20" s="79"/>
      <c r="AK20" s="80" t="str">
        <f t="shared" si="12"/>
        <v/>
      </c>
      <c r="AL20" s="79"/>
      <c r="AM20" s="80" t="str">
        <f t="shared" si="13"/>
        <v/>
      </c>
      <c r="AN20" s="79"/>
      <c r="AO20" s="80" t="str">
        <f t="shared" si="14"/>
        <v/>
      </c>
      <c r="AP20" s="79"/>
      <c r="AQ20" s="80" t="str">
        <f t="shared" si="15"/>
        <v/>
      </c>
      <c r="AR20" s="79"/>
      <c r="AS20" s="80" t="str">
        <f t="shared" si="25"/>
        <v/>
      </c>
      <c r="AT20" s="79"/>
      <c r="AU20" s="80" t="str">
        <f t="shared" si="17"/>
        <v/>
      </c>
      <c r="AV20" s="79"/>
      <c r="AW20" s="80" t="str">
        <f t="shared" si="18"/>
        <v/>
      </c>
      <c r="AX20" s="79"/>
      <c r="AY20" s="80" t="str">
        <f t="shared" si="19"/>
        <v/>
      </c>
      <c r="AZ20" s="79"/>
      <c r="BA20" s="80" t="str">
        <f t="shared" si="20"/>
        <v/>
      </c>
      <c r="BB20" s="1" t="s">
        <v>147</v>
      </c>
    </row>
    <row r="21" spans="1:54" ht="20" customHeight="1" x14ac:dyDescent="0.2">
      <c r="A21" s="184"/>
      <c r="B21" s="84"/>
      <c r="C21" s="72"/>
      <c r="D21" s="73" t="s">
        <v>38</v>
      </c>
      <c r="E21" s="74" t="s">
        <v>155</v>
      </c>
      <c r="F21" s="74" t="s">
        <v>156</v>
      </c>
      <c r="G21" s="73">
        <v>1993</v>
      </c>
      <c r="H21" s="75"/>
      <c r="I21" s="181"/>
      <c r="J21" s="182" t="s">
        <v>157</v>
      </c>
      <c r="K21" s="183" t="s">
        <v>158</v>
      </c>
      <c r="L21" s="79"/>
      <c r="M21" s="80"/>
      <c r="N21" s="79"/>
      <c r="O21" s="80"/>
      <c r="P21" s="79"/>
      <c r="Q21" s="80"/>
      <c r="R21" s="79"/>
      <c r="S21" s="80"/>
      <c r="T21" s="79"/>
      <c r="U21" s="80"/>
      <c r="V21" s="79"/>
      <c r="W21" s="80"/>
      <c r="X21" s="90"/>
      <c r="Y21" s="80"/>
      <c r="Z21" s="79"/>
      <c r="AA21" s="80"/>
      <c r="AB21" s="79"/>
      <c r="AC21" s="80"/>
      <c r="AD21" s="79"/>
      <c r="AE21" s="80"/>
      <c r="AF21" s="90"/>
      <c r="AG21" s="80"/>
      <c r="AH21" s="79"/>
      <c r="AI21" s="80"/>
      <c r="AJ21" s="79"/>
      <c r="AK21" s="80"/>
      <c r="AL21" s="79"/>
      <c r="AM21" s="80"/>
      <c r="AN21" s="79"/>
      <c r="AO21" s="80"/>
      <c r="AP21" s="79"/>
      <c r="AQ21" s="80"/>
      <c r="AR21" s="79"/>
      <c r="AS21" s="80"/>
      <c r="AT21" s="79"/>
      <c r="AU21" s="80"/>
      <c r="AV21" s="79"/>
      <c r="AW21" s="80"/>
      <c r="AX21" s="79"/>
      <c r="AY21" s="80"/>
      <c r="AZ21" s="79"/>
      <c r="BA21" s="80"/>
    </row>
    <row r="22" spans="1:54" ht="20" customHeight="1" x14ac:dyDescent="0.2">
      <c r="A22" s="178"/>
      <c r="B22" s="71"/>
      <c r="C22" s="72"/>
      <c r="D22" s="73" t="s">
        <v>38</v>
      </c>
      <c r="E22" s="74" t="s">
        <v>159</v>
      </c>
      <c r="F22" s="74" t="s">
        <v>160</v>
      </c>
      <c r="G22" s="73">
        <v>1994</v>
      </c>
      <c r="H22" s="75"/>
      <c r="I22" s="87">
        <v>20</v>
      </c>
      <c r="J22" s="88" t="s">
        <v>161</v>
      </c>
      <c r="K22" s="89"/>
      <c r="L22" s="79"/>
      <c r="M22" s="80" t="str">
        <f t="shared" si="0"/>
        <v/>
      </c>
      <c r="N22" s="79"/>
      <c r="O22" s="80" t="str">
        <f t="shared" si="1"/>
        <v/>
      </c>
      <c r="P22" s="79"/>
      <c r="Q22" s="80" t="str">
        <f t="shared" si="2"/>
        <v/>
      </c>
      <c r="R22" s="79"/>
      <c r="S22" s="80" t="str">
        <f t="shared" si="3"/>
        <v/>
      </c>
      <c r="T22" s="96"/>
      <c r="U22" s="97" t="str">
        <f t="shared" si="4"/>
        <v/>
      </c>
      <c r="V22" s="96"/>
      <c r="W22" s="97" t="str">
        <f t="shared" si="21"/>
        <v/>
      </c>
      <c r="X22" s="104"/>
      <c r="Y22" s="97" t="str">
        <f t="shared" si="6"/>
        <v/>
      </c>
      <c r="Z22" s="79"/>
      <c r="AA22" s="80" t="str">
        <f t="shared" si="22"/>
        <v/>
      </c>
      <c r="AB22" s="79"/>
      <c r="AC22" s="80" t="str">
        <f t="shared" si="23"/>
        <v/>
      </c>
      <c r="AD22" s="79"/>
      <c r="AE22" s="80" t="str">
        <f t="shared" si="24"/>
        <v/>
      </c>
      <c r="AF22" s="90"/>
      <c r="AG22" s="80" t="str">
        <f t="shared" si="10"/>
        <v/>
      </c>
      <c r="AH22" s="79"/>
      <c r="AI22" s="80" t="str">
        <f t="shared" si="11"/>
        <v/>
      </c>
      <c r="AJ22" s="79"/>
      <c r="AK22" s="80" t="str">
        <f t="shared" si="12"/>
        <v/>
      </c>
      <c r="AL22" s="79"/>
      <c r="AM22" s="80" t="str">
        <f t="shared" si="13"/>
        <v/>
      </c>
      <c r="AN22" s="79"/>
      <c r="AO22" s="80" t="str">
        <f t="shared" si="14"/>
        <v/>
      </c>
      <c r="AP22" s="79"/>
      <c r="AQ22" s="80" t="str">
        <f t="shared" si="15"/>
        <v/>
      </c>
      <c r="AR22" s="79"/>
      <c r="AS22" s="80" t="str">
        <f t="shared" si="25"/>
        <v/>
      </c>
      <c r="AT22" s="79"/>
      <c r="AU22" s="80" t="str">
        <f t="shared" si="17"/>
        <v/>
      </c>
      <c r="AV22" s="79"/>
      <c r="AW22" s="80" t="str">
        <f t="shared" si="18"/>
        <v/>
      </c>
      <c r="AX22" s="79"/>
      <c r="AY22" s="80" t="str">
        <f t="shared" si="19"/>
        <v/>
      </c>
      <c r="AZ22" s="79"/>
      <c r="BA22" s="80" t="str">
        <f t="shared" si="20"/>
        <v/>
      </c>
      <c r="BB22" s="1" t="s">
        <v>162</v>
      </c>
    </row>
    <row r="23" spans="1:54" ht="20" customHeight="1" x14ac:dyDescent="0.2">
      <c r="A23" s="184"/>
      <c r="B23" s="84"/>
      <c r="C23" s="72"/>
      <c r="D23" s="73" t="s">
        <v>38</v>
      </c>
      <c r="E23" s="74" t="s">
        <v>163</v>
      </c>
      <c r="F23" s="74" t="s">
        <v>164</v>
      </c>
      <c r="G23" s="73">
        <v>2013</v>
      </c>
      <c r="H23" s="75"/>
      <c r="I23" s="181">
        <v>30</v>
      </c>
      <c r="J23" s="182" t="s">
        <v>75</v>
      </c>
      <c r="K23" s="183" t="s">
        <v>165</v>
      </c>
      <c r="L23" s="79"/>
      <c r="M23" s="80"/>
      <c r="N23" s="79"/>
      <c r="O23" s="80"/>
      <c r="P23" s="79"/>
      <c r="Q23" s="80"/>
      <c r="R23" s="79"/>
      <c r="S23" s="80"/>
      <c r="T23" s="79"/>
      <c r="U23" s="80"/>
      <c r="V23" s="79"/>
      <c r="W23" s="80"/>
      <c r="X23" s="90"/>
      <c r="Y23" s="80"/>
      <c r="Z23" s="79"/>
      <c r="AA23" s="80"/>
      <c r="AB23" s="79"/>
      <c r="AC23" s="80"/>
      <c r="AD23" s="79"/>
      <c r="AE23" s="80"/>
      <c r="AF23" s="90"/>
      <c r="AG23" s="80"/>
      <c r="AH23" s="79"/>
      <c r="AI23" s="80"/>
      <c r="AJ23" s="79"/>
      <c r="AK23" s="80"/>
      <c r="AL23" s="79"/>
      <c r="AM23" s="80"/>
      <c r="AN23" s="79"/>
      <c r="AO23" s="80"/>
      <c r="AP23" s="79"/>
      <c r="AQ23" s="80"/>
      <c r="AR23" s="79"/>
      <c r="AS23" s="80"/>
      <c r="AT23" s="79"/>
      <c r="AU23" s="80"/>
      <c r="AV23" s="79"/>
      <c r="AW23" s="80"/>
      <c r="AX23" s="79"/>
      <c r="AY23" s="80"/>
      <c r="AZ23" s="79"/>
      <c r="BA23" s="80"/>
    </row>
    <row r="24" spans="1:54" ht="20" customHeight="1" x14ac:dyDescent="0.2">
      <c r="A24" s="178"/>
      <c r="B24" s="71"/>
      <c r="C24" s="72"/>
      <c r="D24" s="73" t="s">
        <v>38</v>
      </c>
      <c r="E24" s="74" t="s">
        <v>170</v>
      </c>
      <c r="F24" s="74" t="s">
        <v>171</v>
      </c>
      <c r="G24" s="73">
        <v>1996</v>
      </c>
      <c r="H24" s="75">
        <v>82</v>
      </c>
      <c r="I24" s="87">
        <v>15</v>
      </c>
      <c r="J24" s="88" t="s">
        <v>90</v>
      </c>
      <c r="K24" s="89" t="s">
        <v>172</v>
      </c>
      <c r="L24" s="79">
        <v>1</v>
      </c>
      <c r="M24" s="80">
        <f t="shared" si="0"/>
        <v>6.666666666666667</v>
      </c>
      <c r="N24" s="79"/>
      <c r="O24" s="80" t="str">
        <f t="shared" si="1"/>
        <v/>
      </c>
      <c r="P24" s="79"/>
      <c r="Q24" s="80" t="str">
        <f t="shared" si="2"/>
        <v/>
      </c>
      <c r="R24" s="79"/>
      <c r="S24" s="80" t="str">
        <f t="shared" si="3"/>
        <v/>
      </c>
      <c r="T24" s="79"/>
      <c r="U24" s="80" t="str">
        <f t="shared" si="4"/>
        <v/>
      </c>
      <c r="V24" s="79"/>
      <c r="W24" s="80" t="str">
        <f t="shared" si="21"/>
        <v/>
      </c>
      <c r="X24" s="90">
        <v>1</v>
      </c>
      <c r="Y24" s="80">
        <f t="shared" si="6"/>
        <v>6.666666666666667</v>
      </c>
      <c r="Z24" s="79"/>
      <c r="AA24" s="80" t="str">
        <f t="shared" si="22"/>
        <v/>
      </c>
      <c r="AB24" s="79"/>
      <c r="AC24" s="80" t="str">
        <f t="shared" si="23"/>
        <v/>
      </c>
      <c r="AD24" s="79"/>
      <c r="AE24" s="80" t="str">
        <f t="shared" si="24"/>
        <v/>
      </c>
      <c r="AF24" s="90"/>
      <c r="AG24" s="80" t="str">
        <f t="shared" si="10"/>
        <v/>
      </c>
      <c r="AH24" s="79">
        <v>3</v>
      </c>
      <c r="AI24" s="80">
        <f t="shared" si="11"/>
        <v>20</v>
      </c>
      <c r="AJ24" s="79">
        <v>1</v>
      </c>
      <c r="AK24" s="80">
        <f t="shared" si="12"/>
        <v>6.666666666666667</v>
      </c>
      <c r="AL24" s="79"/>
      <c r="AM24" s="80" t="str">
        <f t="shared" si="13"/>
        <v/>
      </c>
      <c r="AN24" s="79"/>
      <c r="AO24" s="80" t="str">
        <f t="shared" si="14"/>
        <v/>
      </c>
      <c r="AP24" s="79"/>
      <c r="AQ24" s="80" t="str">
        <f t="shared" si="15"/>
        <v/>
      </c>
      <c r="AR24" s="79"/>
      <c r="AS24" s="80" t="str">
        <f t="shared" si="25"/>
        <v/>
      </c>
      <c r="AT24" s="79"/>
      <c r="AU24" s="80" t="str">
        <f t="shared" si="17"/>
        <v/>
      </c>
      <c r="AV24" s="79"/>
      <c r="AW24" s="80" t="str">
        <f t="shared" si="18"/>
        <v/>
      </c>
      <c r="AX24" s="79"/>
      <c r="AY24" s="80" t="str">
        <f t="shared" si="19"/>
        <v/>
      </c>
      <c r="AZ24" s="79"/>
      <c r="BA24" s="80" t="str">
        <f t="shared" si="20"/>
        <v/>
      </c>
      <c r="BB24" s="1" t="s">
        <v>173</v>
      </c>
    </row>
    <row r="25" spans="1:54" ht="20" customHeight="1" x14ac:dyDescent="0.2">
      <c r="A25" s="184"/>
      <c r="B25" s="84"/>
      <c r="C25" s="72"/>
      <c r="D25" s="73" t="s">
        <v>38</v>
      </c>
      <c r="E25" s="74" t="s">
        <v>186</v>
      </c>
      <c r="F25" s="74" t="s">
        <v>187</v>
      </c>
      <c r="G25" s="73">
        <v>1995</v>
      </c>
      <c r="H25" s="75"/>
      <c r="I25" s="181">
        <v>12</v>
      </c>
      <c r="J25" s="182" t="s">
        <v>62</v>
      </c>
      <c r="K25" s="183" t="s">
        <v>188</v>
      </c>
      <c r="L25" s="79"/>
      <c r="M25" s="80"/>
      <c r="N25" s="79"/>
      <c r="O25" s="80"/>
      <c r="P25" s="79"/>
      <c r="Q25" s="80"/>
      <c r="R25" s="79"/>
      <c r="S25" s="80"/>
      <c r="T25" s="79"/>
      <c r="U25" s="80"/>
      <c r="V25" s="79"/>
      <c r="W25" s="80"/>
      <c r="X25" s="90">
        <v>1</v>
      </c>
      <c r="Y25" s="80">
        <f t="shared" si="6"/>
        <v>8.3333333333333321</v>
      </c>
      <c r="Z25" s="79"/>
      <c r="AA25" s="80"/>
      <c r="AB25" s="79"/>
      <c r="AC25" s="80"/>
      <c r="AD25" s="79"/>
      <c r="AE25" s="80"/>
      <c r="AF25" s="90"/>
      <c r="AG25" s="80"/>
      <c r="AH25" s="79"/>
      <c r="AI25" s="80"/>
      <c r="AJ25" s="79"/>
      <c r="AK25" s="80"/>
      <c r="AL25" s="79"/>
      <c r="AM25" s="80"/>
      <c r="AN25" s="79"/>
      <c r="AO25" s="80"/>
      <c r="AP25" s="79"/>
      <c r="AQ25" s="80"/>
      <c r="AR25" s="79"/>
      <c r="AS25" s="80"/>
      <c r="AT25" s="79"/>
      <c r="AU25" s="80"/>
      <c r="AV25" s="79"/>
      <c r="AW25" s="80"/>
      <c r="AX25" s="79"/>
      <c r="AY25" s="80"/>
      <c r="AZ25" s="79"/>
      <c r="BA25" s="80"/>
      <c r="BB25" s="1" t="s">
        <v>528</v>
      </c>
    </row>
    <row r="26" spans="1:54" ht="20" customHeight="1" x14ac:dyDescent="0.2">
      <c r="A26" s="184"/>
      <c r="B26" s="71"/>
      <c r="C26" s="72"/>
      <c r="D26" s="73" t="s">
        <v>38</v>
      </c>
      <c r="E26" s="74" t="s">
        <v>190</v>
      </c>
      <c r="F26" s="74" t="s">
        <v>187</v>
      </c>
      <c r="G26" s="73">
        <v>1999</v>
      </c>
      <c r="H26" s="75"/>
      <c r="I26" s="185">
        <v>34</v>
      </c>
      <c r="J26" s="186" t="s">
        <v>62</v>
      </c>
      <c r="K26" s="187" t="s">
        <v>191</v>
      </c>
      <c r="L26" s="79"/>
      <c r="M26" s="80"/>
      <c r="N26" s="79"/>
      <c r="O26" s="80"/>
      <c r="P26" s="79"/>
      <c r="Q26" s="80"/>
      <c r="R26" s="79"/>
      <c r="S26" s="80"/>
      <c r="T26" s="79"/>
      <c r="U26" s="80"/>
      <c r="V26" s="79"/>
      <c r="W26" s="80"/>
      <c r="X26" s="90"/>
      <c r="Y26" s="80"/>
      <c r="Z26" s="79"/>
      <c r="AA26" s="80"/>
      <c r="AB26" s="79"/>
      <c r="AC26" s="80"/>
      <c r="AD26" s="79"/>
      <c r="AE26" s="80"/>
      <c r="AF26" s="90"/>
      <c r="AG26" s="80"/>
      <c r="AH26" s="79">
        <v>2</v>
      </c>
      <c r="AI26" s="80">
        <f t="shared" si="11"/>
        <v>5.8823529411764701</v>
      </c>
      <c r="AJ26" s="79"/>
      <c r="AK26" s="80"/>
      <c r="AL26" s="79"/>
      <c r="AM26" s="80"/>
      <c r="AN26" s="79"/>
      <c r="AO26" s="80"/>
      <c r="AP26" s="79"/>
      <c r="AQ26" s="80"/>
      <c r="AR26" s="79"/>
      <c r="AS26" s="80"/>
      <c r="AT26" s="79"/>
      <c r="AU26" s="80"/>
      <c r="AV26" s="79"/>
      <c r="AW26" s="80"/>
      <c r="AX26" s="79"/>
      <c r="AY26" s="80"/>
      <c r="AZ26" s="79"/>
      <c r="BA26" s="80"/>
    </row>
    <row r="27" spans="1:54" ht="20" customHeight="1" x14ac:dyDescent="0.2">
      <c r="A27" s="184"/>
      <c r="B27" s="71"/>
      <c r="C27" s="72"/>
      <c r="D27" s="73" t="s">
        <v>38</v>
      </c>
      <c r="E27" s="74" t="s">
        <v>192</v>
      </c>
      <c r="F27" s="74" t="s">
        <v>187</v>
      </c>
      <c r="G27" s="73">
        <v>2011</v>
      </c>
      <c r="H27" s="75"/>
      <c r="I27" s="185">
        <v>36</v>
      </c>
      <c r="J27" s="186" t="s">
        <v>62</v>
      </c>
      <c r="K27" s="187" t="s">
        <v>193</v>
      </c>
      <c r="L27" s="79"/>
      <c r="M27" s="80"/>
      <c r="N27" s="79"/>
      <c r="O27" s="80"/>
      <c r="P27" s="79"/>
      <c r="Q27" s="80"/>
      <c r="R27" s="79"/>
      <c r="S27" s="80"/>
      <c r="T27" s="79"/>
      <c r="U27" s="80"/>
      <c r="V27" s="79"/>
      <c r="W27" s="80"/>
      <c r="X27" s="90"/>
      <c r="Y27" s="80"/>
      <c r="Z27" s="79"/>
      <c r="AA27" s="80"/>
      <c r="AB27" s="79"/>
      <c r="AC27" s="80"/>
      <c r="AD27" s="79"/>
      <c r="AE27" s="80"/>
      <c r="AF27" s="90"/>
      <c r="AG27" s="80"/>
      <c r="AH27" s="79"/>
      <c r="AI27" s="80"/>
      <c r="AJ27" s="79"/>
      <c r="AK27" s="80"/>
      <c r="AL27" s="79"/>
      <c r="AM27" s="80"/>
      <c r="AN27" s="79"/>
      <c r="AO27" s="80"/>
      <c r="AP27" s="79"/>
      <c r="AQ27" s="80"/>
      <c r="AR27" s="79"/>
      <c r="AS27" s="80"/>
      <c r="AT27" s="79"/>
      <c r="AU27" s="80"/>
      <c r="AV27" s="79"/>
      <c r="AW27" s="80"/>
      <c r="AX27" s="79"/>
      <c r="AY27" s="80"/>
      <c r="AZ27" s="79"/>
      <c r="BA27" s="80"/>
    </row>
    <row r="28" spans="1:54" ht="20" customHeight="1" x14ac:dyDescent="0.2">
      <c r="A28" s="178"/>
      <c r="B28" s="71"/>
      <c r="C28" s="72"/>
      <c r="D28" s="73" t="s">
        <v>38</v>
      </c>
      <c r="E28" s="74" t="s">
        <v>210</v>
      </c>
      <c r="F28" s="74" t="s">
        <v>211</v>
      </c>
      <c r="G28" s="73">
        <v>2014</v>
      </c>
      <c r="H28" s="75"/>
      <c r="I28" s="87">
        <v>39</v>
      </c>
      <c r="J28" s="88" t="s">
        <v>212</v>
      </c>
      <c r="K28" s="89" t="s">
        <v>168</v>
      </c>
      <c r="L28" s="79">
        <v>22</v>
      </c>
      <c r="M28" s="80">
        <f t="shared" si="0"/>
        <v>56.410256410256409</v>
      </c>
      <c r="N28" s="79"/>
      <c r="O28" s="80" t="str">
        <f t="shared" si="1"/>
        <v/>
      </c>
      <c r="P28" s="79"/>
      <c r="Q28" s="80" t="str">
        <f t="shared" si="2"/>
        <v/>
      </c>
      <c r="R28" s="79"/>
      <c r="S28" s="80" t="str">
        <f t="shared" si="3"/>
        <v/>
      </c>
      <c r="T28" s="79">
        <v>22</v>
      </c>
      <c r="U28" s="80">
        <f t="shared" si="4"/>
        <v>56.410256410256409</v>
      </c>
      <c r="V28" s="79">
        <v>23</v>
      </c>
      <c r="W28" s="80">
        <f t="shared" si="21"/>
        <v>58.974358974358978</v>
      </c>
      <c r="X28" s="90"/>
      <c r="Y28" s="80" t="str">
        <f t="shared" si="6"/>
        <v/>
      </c>
      <c r="Z28" s="79"/>
      <c r="AA28" s="80" t="str">
        <f t="shared" si="22"/>
        <v/>
      </c>
      <c r="AB28" s="79"/>
      <c r="AC28" s="80" t="str">
        <f t="shared" si="23"/>
        <v/>
      </c>
      <c r="AD28" s="79"/>
      <c r="AE28" s="80" t="str">
        <f t="shared" si="24"/>
        <v/>
      </c>
      <c r="AF28" s="90"/>
      <c r="AG28" s="80" t="str">
        <f t="shared" si="10"/>
        <v/>
      </c>
      <c r="AH28" s="79"/>
      <c r="AI28" s="80" t="str">
        <f t="shared" si="11"/>
        <v/>
      </c>
      <c r="AJ28" s="79"/>
      <c r="AK28" s="80" t="str">
        <f t="shared" si="12"/>
        <v/>
      </c>
      <c r="AL28" s="79"/>
      <c r="AM28" s="80" t="str">
        <f t="shared" si="13"/>
        <v/>
      </c>
      <c r="AN28" s="79"/>
      <c r="AO28" s="80" t="str">
        <f t="shared" si="14"/>
        <v/>
      </c>
      <c r="AP28" s="79">
        <v>8</v>
      </c>
      <c r="AQ28" s="80">
        <f t="shared" si="15"/>
        <v>20.512820512820511</v>
      </c>
      <c r="AR28" s="79"/>
      <c r="AS28" s="80" t="str">
        <f t="shared" si="25"/>
        <v/>
      </c>
      <c r="AT28" s="79">
        <v>3</v>
      </c>
      <c r="AU28" s="80">
        <f t="shared" si="17"/>
        <v>7.6923076923076925</v>
      </c>
      <c r="AV28" s="79"/>
      <c r="AW28" s="80" t="str">
        <f t="shared" si="18"/>
        <v/>
      </c>
      <c r="AX28" s="79"/>
      <c r="AY28" s="80" t="str">
        <f t="shared" si="19"/>
        <v/>
      </c>
      <c r="AZ28" s="79"/>
      <c r="BA28" s="80" t="str">
        <f t="shared" si="20"/>
        <v/>
      </c>
      <c r="BB28" s="1" t="s">
        <v>213</v>
      </c>
    </row>
    <row r="29" spans="1:54" ht="20" customHeight="1" x14ac:dyDescent="0.2">
      <c r="A29" s="178"/>
      <c r="B29" s="84"/>
      <c r="C29" s="72"/>
      <c r="D29" s="73" t="s">
        <v>38</v>
      </c>
      <c r="E29" s="74" t="s">
        <v>218</v>
      </c>
      <c r="F29" s="74" t="s">
        <v>219</v>
      </c>
      <c r="G29" s="73">
        <v>2001</v>
      </c>
      <c r="H29" s="75"/>
      <c r="I29" s="87">
        <v>9</v>
      </c>
      <c r="J29" s="88"/>
      <c r="K29" s="89" t="s">
        <v>220</v>
      </c>
      <c r="L29" s="79"/>
      <c r="M29" s="80" t="str">
        <f t="shared" si="0"/>
        <v/>
      </c>
      <c r="N29" s="79"/>
      <c r="O29" s="80" t="str">
        <f t="shared" si="1"/>
        <v/>
      </c>
      <c r="P29" s="79"/>
      <c r="Q29" s="80" t="str">
        <f t="shared" si="2"/>
        <v/>
      </c>
      <c r="R29" s="79"/>
      <c r="S29" s="80" t="str">
        <f t="shared" si="3"/>
        <v/>
      </c>
      <c r="T29" s="79"/>
      <c r="U29" s="80" t="str">
        <f t="shared" si="4"/>
        <v/>
      </c>
      <c r="V29" s="79"/>
      <c r="W29" s="80" t="str">
        <f t="shared" si="21"/>
        <v/>
      </c>
      <c r="X29" s="104"/>
      <c r="Y29" s="97" t="str">
        <f t="shared" si="6"/>
        <v/>
      </c>
      <c r="Z29" s="79"/>
      <c r="AA29" s="80" t="str">
        <f t="shared" si="22"/>
        <v/>
      </c>
      <c r="AB29" s="79"/>
      <c r="AC29" s="80" t="str">
        <f t="shared" si="23"/>
        <v/>
      </c>
      <c r="AD29" s="79"/>
      <c r="AE29" s="80" t="str">
        <f t="shared" si="24"/>
        <v/>
      </c>
      <c r="AF29" s="90"/>
      <c r="AG29" s="80" t="str">
        <f t="shared" si="10"/>
        <v/>
      </c>
      <c r="AH29" s="79"/>
      <c r="AI29" s="80" t="str">
        <f t="shared" si="11"/>
        <v/>
      </c>
      <c r="AJ29" s="79"/>
      <c r="AK29" s="80" t="str">
        <f t="shared" si="12"/>
        <v/>
      </c>
      <c r="AL29" s="79"/>
      <c r="AM29" s="80" t="str">
        <f t="shared" si="13"/>
        <v/>
      </c>
      <c r="AN29" s="79"/>
      <c r="AO29" s="80" t="str">
        <f t="shared" si="14"/>
        <v/>
      </c>
      <c r="AP29" s="79"/>
      <c r="AQ29" s="80" t="str">
        <f t="shared" si="15"/>
        <v/>
      </c>
      <c r="AR29" s="79"/>
      <c r="AS29" s="80" t="str">
        <f t="shared" si="25"/>
        <v/>
      </c>
      <c r="AT29" s="79"/>
      <c r="AU29" s="80" t="str">
        <f t="shared" si="17"/>
        <v/>
      </c>
      <c r="AV29" s="79"/>
      <c r="AW29" s="80" t="str">
        <f t="shared" si="18"/>
        <v/>
      </c>
      <c r="AX29" s="79"/>
      <c r="AY29" s="80" t="str">
        <f t="shared" si="19"/>
        <v/>
      </c>
      <c r="AZ29" s="79"/>
      <c r="BA29" s="80" t="str">
        <f t="shared" si="20"/>
        <v/>
      </c>
      <c r="BB29" s="1" t="s">
        <v>221</v>
      </c>
    </row>
    <row r="30" spans="1:54" ht="20" customHeight="1" x14ac:dyDescent="0.2">
      <c r="A30" s="178"/>
      <c r="B30" s="71"/>
      <c r="C30" s="72"/>
      <c r="D30" s="73" t="s">
        <v>38</v>
      </c>
      <c r="E30" s="74" t="s">
        <v>222</v>
      </c>
      <c r="F30" s="74" t="s">
        <v>223</v>
      </c>
      <c r="G30" s="73">
        <v>2012</v>
      </c>
      <c r="H30" s="75">
        <v>83</v>
      </c>
      <c r="I30" s="87">
        <v>70</v>
      </c>
      <c r="J30" s="88" t="s">
        <v>57</v>
      </c>
      <c r="K30" s="89" t="s">
        <v>58</v>
      </c>
      <c r="L30" s="79"/>
      <c r="M30" s="80" t="str">
        <f t="shared" si="0"/>
        <v/>
      </c>
      <c r="N30" s="79"/>
      <c r="O30" s="80" t="str">
        <f t="shared" si="1"/>
        <v/>
      </c>
      <c r="P30" s="79"/>
      <c r="Q30" s="80" t="str">
        <f t="shared" si="2"/>
        <v/>
      </c>
      <c r="R30" s="79"/>
      <c r="S30" s="80" t="str">
        <f t="shared" si="3"/>
        <v/>
      </c>
      <c r="T30" s="79">
        <v>9</v>
      </c>
      <c r="U30" s="80">
        <f t="shared" si="4"/>
        <v>12.857142857142856</v>
      </c>
      <c r="V30" s="79">
        <v>8</v>
      </c>
      <c r="W30" s="80">
        <f t="shared" si="21"/>
        <v>11.428571428571429</v>
      </c>
      <c r="X30" s="90">
        <v>31</v>
      </c>
      <c r="Y30" s="80">
        <f t="shared" si="6"/>
        <v>44.285714285714285</v>
      </c>
      <c r="Z30" s="79"/>
      <c r="AA30" s="80" t="str">
        <f t="shared" si="22"/>
        <v/>
      </c>
      <c r="AB30" s="79"/>
      <c r="AC30" s="80" t="str">
        <f t="shared" si="23"/>
        <v/>
      </c>
      <c r="AD30" s="79"/>
      <c r="AE30" s="80" t="str">
        <f t="shared" si="24"/>
        <v/>
      </c>
      <c r="AF30" s="90">
        <v>1</v>
      </c>
      <c r="AG30" s="80">
        <f t="shared" si="10"/>
        <v>1.4285714285714286</v>
      </c>
      <c r="AH30" s="79">
        <v>10</v>
      </c>
      <c r="AI30" s="80">
        <f t="shared" si="11"/>
        <v>14.285714285714285</v>
      </c>
      <c r="AJ30" s="79"/>
      <c r="AK30" s="80" t="str">
        <f t="shared" si="12"/>
        <v/>
      </c>
      <c r="AL30" s="79"/>
      <c r="AM30" s="80" t="str">
        <f t="shared" si="13"/>
        <v/>
      </c>
      <c r="AN30" s="79"/>
      <c r="AO30" s="80" t="str">
        <f t="shared" si="14"/>
        <v/>
      </c>
      <c r="AP30" s="79">
        <v>1</v>
      </c>
      <c r="AQ30" s="80">
        <f t="shared" si="15"/>
        <v>1.4285714285714286</v>
      </c>
      <c r="AR30" s="79"/>
      <c r="AS30" s="80" t="str">
        <f t="shared" si="25"/>
        <v/>
      </c>
      <c r="AT30" s="79">
        <v>3</v>
      </c>
      <c r="AU30" s="80">
        <f t="shared" si="17"/>
        <v>4.2857142857142856</v>
      </c>
      <c r="AV30" s="79"/>
      <c r="AW30" s="80" t="str">
        <f t="shared" si="18"/>
        <v/>
      </c>
      <c r="AX30" s="79"/>
      <c r="AY30" s="80" t="str">
        <f t="shared" si="19"/>
        <v/>
      </c>
      <c r="AZ30" s="79"/>
      <c r="BA30" s="80" t="str">
        <f t="shared" si="20"/>
        <v/>
      </c>
      <c r="BB30" s="1" t="s">
        <v>224</v>
      </c>
    </row>
    <row r="31" spans="1:54" ht="20" customHeight="1" x14ac:dyDescent="0.2">
      <c r="A31" s="178"/>
      <c r="B31" s="71"/>
      <c r="C31" s="72"/>
      <c r="D31" s="73"/>
      <c r="E31" s="74" t="s">
        <v>234</v>
      </c>
      <c r="F31" s="74" t="s">
        <v>235</v>
      </c>
      <c r="G31" s="73">
        <v>2008</v>
      </c>
      <c r="H31" s="75"/>
      <c r="I31" s="87"/>
      <c r="J31" s="88"/>
      <c r="K31" s="89" t="s">
        <v>236</v>
      </c>
      <c r="L31" s="79"/>
      <c r="M31" s="80" t="str">
        <f t="shared" si="0"/>
        <v/>
      </c>
      <c r="N31" s="79"/>
      <c r="O31" s="80" t="str">
        <f t="shared" si="1"/>
        <v/>
      </c>
      <c r="P31" s="79"/>
      <c r="Q31" s="80" t="str">
        <f t="shared" si="2"/>
        <v/>
      </c>
      <c r="R31" s="79"/>
      <c r="S31" s="80" t="str">
        <f t="shared" si="3"/>
        <v/>
      </c>
      <c r="T31" s="79">
        <v>2</v>
      </c>
      <c r="U31" s="80" t="str">
        <f t="shared" si="4"/>
        <v/>
      </c>
      <c r="V31" s="79"/>
      <c r="W31" s="80" t="str">
        <f t="shared" si="21"/>
        <v/>
      </c>
      <c r="X31" s="90"/>
      <c r="Y31" s="80" t="str">
        <f t="shared" si="6"/>
        <v/>
      </c>
      <c r="Z31" s="79"/>
      <c r="AA31" s="80" t="str">
        <f t="shared" si="22"/>
        <v/>
      </c>
      <c r="AB31" s="79"/>
      <c r="AC31" s="80" t="str">
        <f t="shared" si="23"/>
        <v/>
      </c>
      <c r="AD31" s="79"/>
      <c r="AE31" s="80" t="str">
        <f t="shared" si="24"/>
        <v/>
      </c>
      <c r="AF31" s="90"/>
      <c r="AG31" s="80" t="str">
        <f t="shared" si="10"/>
        <v/>
      </c>
      <c r="AH31" s="79"/>
      <c r="AI31" s="80" t="str">
        <f t="shared" si="11"/>
        <v/>
      </c>
      <c r="AJ31" s="79"/>
      <c r="AK31" s="80" t="str">
        <f t="shared" si="12"/>
        <v/>
      </c>
      <c r="AL31" s="79"/>
      <c r="AM31" s="80" t="str">
        <f t="shared" si="13"/>
        <v/>
      </c>
      <c r="AN31" s="79"/>
      <c r="AO31" s="80" t="str">
        <f t="shared" si="14"/>
        <v/>
      </c>
      <c r="AP31" s="79"/>
      <c r="AQ31" s="80" t="str">
        <f t="shared" si="15"/>
        <v/>
      </c>
      <c r="AR31" s="79"/>
      <c r="AS31" s="80" t="str">
        <f t="shared" si="25"/>
        <v/>
      </c>
      <c r="AT31" s="79"/>
      <c r="AU31" s="80" t="str">
        <f t="shared" si="17"/>
        <v/>
      </c>
      <c r="AV31" s="79"/>
      <c r="AW31" s="80" t="str">
        <f t="shared" si="18"/>
        <v/>
      </c>
      <c r="AX31" s="79"/>
      <c r="AY31" s="80" t="str">
        <f t="shared" si="19"/>
        <v/>
      </c>
      <c r="AZ31" s="79"/>
      <c r="BA31" s="80" t="str">
        <f t="shared" si="20"/>
        <v/>
      </c>
    </row>
    <row r="32" spans="1:54" ht="20" customHeight="1" x14ac:dyDescent="0.2">
      <c r="A32" s="178"/>
      <c r="B32" s="71"/>
      <c r="C32" s="72"/>
      <c r="D32" s="73" t="s">
        <v>38</v>
      </c>
      <c r="E32" s="74" t="s">
        <v>246</v>
      </c>
      <c r="F32" s="74" t="s">
        <v>247</v>
      </c>
      <c r="G32" s="73">
        <v>2014</v>
      </c>
      <c r="H32" s="75"/>
      <c r="I32" s="87">
        <v>28</v>
      </c>
      <c r="J32" s="88" t="s">
        <v>72</v>
      </c>
      <c r="K32" s="89" t="s">
        <v>143</v>
      </c>
      <c r="L32" s="79"/>
      <c r="M32" s="80" t="str">
        <f t="shared" si="0"/>
        <v/>
      </c>
      <c r="N32" s="79"/>
      <c r="O32" s="80" t="str">
        <f t="shared" si="1"/>
        <v/>
      </c>
      <c r="P32" s="79"/>
      <c r="Q32" s="80" t="str">
        <f t="shared" si="2"/>
        <v/>
      </c>
      <c r="R32" s="79"/>
      <c r="S32" s="80" t="str">
        <f t="shared" si="3"/>
        <v/>
      </c>
      <c r="T32" s="79"/>
      <c r="U32" s="80" t="str">
        <f t="shared" si="4"/>
        <v/>
      </c>
      <c r="V32" s="79"/>
      <c r="W32" s="80" t="str">
        <f t="shared" si="21"/>
        <v/>
      </c>
      <c r="X32" s="90">
        <v>3</v>
      </c>
      <c r="Y32" s="80">
        <f t="shared" si="6"/>
        <v>10.714285714285714</v>
      </c>
      <c r="Z32" s="79"/>
      <c r="AA32" s="80" t="str">
        <f>IF((ISERROR((Z32/$I32)*100)), "", IF(AND(NOT(ISERROR((Z32/$I32)*100)),((Z32/$I32)*100) &lt;&gt; 0), (Z32/$I32)*100, ""))</f>
        <v/>
      </c>
      <c r="AB32" s="79"/>
      <c r="AC32" s="80" t="str">
        <f>IF((ISERROR((AB32/$I32)*100)), "", IF(AND(NOT(ISERROR((AB32/$I32)*100)),((AB32/$I32)*100) &lt;&gt; 0), (AB32/$I32)*100, ""))</f>
        <v/>
      </c>
      <c r="AD32" s="79"/>
      <c r="AE32" s="80" t="str">
        <f>IF((ISERROR((AD32/$I32)*100)), "", IF(AND(NOT(ISERROR((AD32/$I32)*100)),((AD32/$I32)*100) &lt;&gt; 0), (AD32/$I32)*100, ""))</f>
        <v/>
      </c>
      <c r="AF32" s="90">
        <v>5</v>
      </c>
      <c r="AG32" s="80">
        <f t="shared" si="10"/>
        <v>17.857142857142858</v>
      </c>
      <c r="AH32" s="79">
        <v>3</v>
      </c>
      <c r="AI32" s="80">
        <f t="shared" si="11"/>
        <v>10.714285714285714</v>
      </c>
      <c r="AJ32" s="79"/>
      <c r="AK32" s="80" t="str">
        <f t="shared" si="12"/>
        <v/>
      </c>
      <c r="AL32" s="79"/>
      <c r="AM32" s="80" t="str">
        <f t="shared" si="13"/>
        <v/>
      </c>
      <c r="AN32" s="79"/>
      <c r="AO32" s="80" t="str">
        <f t="shared" si="14"/>
        <v/>
      </c>
      <c r="AP32" s="79">
        <v>4</v>
      </c>
      <c r="AQ32" s="80">
        <f t="shared" si="15"/>
        <v>14.285714285714285</v>
      </c>
      <c r="AR32" s="79"/>
      <c r="AS32" s="80" t="str">
        <f>IF((ISERROR((AR32/$I32)*100)), "", IF(AND(NOT(ISERROR((AR32/$I32)*100)),((AR32/$I32)*100) &lt;&gt; 0), (AR32/$I32)*100, ""))</f>
        <v/>
      </c>
      <c r="AT32" s="79"/>
      <c r="AU32" s="80" t="str">
        <f t="shared" si="17"/>
        <v/>
      </c>
      <c r="AV32" s="79"/>
      <c r="AW32" s="80" t="str">
        <f t="shared" si="18"/>
        <v/>
      </c>
      <c r="AX32" s="79"/>
      <c r="AY32" s="80" t="str">
        <f t="shared" si="19"/>
        <v/>
      </c>
      <c r="AZ32" s="79"/>
      <c r="BA32" s="80" t="str">
        <f t="shared" si="20"/>
        <v/>
      </c>
      <c r="BB32" s="1" t="s">
        <v>248</v>
      </c>
    </row>
    <row r="33" spans="1:54" ht="20" customHeight="1" x14ac:dyDescent="0.2">
      <c r="A33" s="178"/>
      <c r="B33" s="71"/>
      <c r="C33" s="72"/>
      <c r="D33" s="73" t="s">
        <v>256</v>
      </c>
      <c r="E33" s="74" t="s">
        <v>257</v>
      </c>
      <c r="F33" s="74" t="s">
        <v>258</v>
      </c>
      <c r="G33" s="73">
        <v>2009</v>
      </c>
      <c r="H33" s="75">
        <v>134</v>
      </c>
      <c r="I33" s="87">
        <v>94</v>
      </c>
      <c r="J33" s="88" t="s">
        <v>259</v>
      </c>
      <c r="K33" s="89" t="s">
        <v>260</v>
      </c>
      <c r="L33" s="79">
        <v>3</v>
      </c>
      <c r="M33" s="80">
        <f t="shared" si="0"/>
        <v>3.1914893617021276</v>
      </c>
      <c r="N33" s="79"/>
      <c r="O33" s="80"/>
      <c r="P33" s="79"/>
      <c r="Q33" s="80"/>
      <c r="R33" s="79"/>
      <c r="S33" s="80"/>
      <c r="T33" s="79">
        <v>2</v>
      </c>
      <c r="U33" s="80">
        <f t="shared" si="4"/>
        <v>2.1276595744680851</v>
      </c>
      <c r="V33" s="79">
        <v>1</v>
      </c>
      <c r="W33" s="80">
        <f t="shared" si="21"/>
        <v>1.0638297872340425</v>
      </c>
      <c r="X33" s="90">
        <v>8</v>
      </c>
      <c r="Y33" s="80">
        <f t="shared" si="6"/>
        <v>8.5106382978723403</v>
      </c>
      <c r="Z33" s="79"/>
      <c r="AA33" s="80"/>
      <c r="AB33" s="79"/>
      <c r="AC33" s="80"/>
      <c r="AD33" s="79"/>
      <c r="AE33" s="80"/>
      <c r="AF33" s="90"/>
      <c r="AG33" s="80"/>
      <c r="AH33" s="79">
        <v>2</v>
      </c>
      <c r="AI33" s="80">
        <f t="shared" si="11"/>
        <v>2.1276595744680851</v>
      </c>
      <c r="AJ33" s="79"/>
      <c r="AK33" s="80"/>
      <c r="AL33" s="79">
        <v>3</v>
      </c>
      <c r="AM33" s="80">
        <f t="shared" si="13"/>
        <v>3.1914893617021276</v>
      </c>
      <c r="AN33" s="79"/>
      <c r="AO33" s="80"/>
      <c r="AP33" s="79">
        <v>4</v>
      </c>
      <c r="AQ33" s="80">
        <f t="shared" si="15"/>
        <v>4.2553191489361701</v>
      </c>
      <c r="AR33" s="79"/>
      <c r="AS33" s="80"/>
      <c r="AT33" s="79">
        <v>2</v>
      </c>
      <c r="AU33" s="80">
        <f t="shared" si="17"/>
        <v>2.1276595744680851</v>
      </c>
      <c r="AV33" s="79"/>
      <c r="AW33" s="80"/>
      <c r="AX33" s="79"/>
      <c r="AY33" s="80"/>
      <c r="AZ33" s="79"/>
      <c r="BA33" s="80"/>
      <c r="BB33" s="1" t="s">
        <v>261</v>
      </c>
    </row>
    <row r="34" spans="1:54" ht="20" customHeight="1" x14ac:dyDescent="0.2">
      <c r="A34" s="178"/>
      <c r="B34" s="71"/>
      <c r="C34" s="72"/>
      <c r="D34" s="73" t="s">
        <v>38</v>
      </c>
      <c r="E34" s="74" t="s">
        <v>265</v>
      </c>
      <c r="F34" s="74" t="s">
        <v>266</v>
      </c>
      <c r="G34" s="73">
        <v>2015</v>
      </c>
      <c r="H34" s="75">
        <v>10</v>
      </c>
      <c r="I34" s="87">
        <v>11</v>
      </c>
      <c r="J34" s="88" t="s">
        <v>267</v>
      </c>
      <c r="K34" s="89" t="s">
        <v>63</v>
      </c>
      <c r="L34" s="79"/>
      <c r="M34" s="80" t="str">
        <f t="shared" si="0"/>
        <v/>
      </c>
      <c r="N34" s="79"/>
      <c r="O34" s="80" t="str">
        <f t="shared" si="1"/>
        <v/>
      </c>
      <c r="P34" s="79"/>
      <c r="Q34" s="80" t="str">
        <f t="shared" si="2"/>
        <v/>
      </c>
      <c r="R34" s="79"/>
      <c r="S34" s="80" t="str">
        <f t="shared" si="3"/>
        <v/>
      </c>
      <c r="T34" s="79"/>
      <c r="U34" s="80" t="str">
        <f t="shared" si="4"/>
        <v/>
      </c>
      <c r="V34" s="79"/>
      <c r="W34" s="80" t="str">
        <f>IF((ISERROR((V34/$I34)*100)), "", IF(AND(NOT(ISERROR((V34/$I34)*100)),((V34/$I34)*100) &lt;&gt; 0), (V34/$I34)*100, ""))</f>
        <v/>
      </c>
      <c r="X34" s="90"/>
      <c r="Y34" s="80" t="str">
        <f t="shared" si="6"/>
        <v/>
      </c>
      <c r="Z34" s="79"/>
      <c r="AA34" s="80" t="str">
        <f>IF((ISERROR((Z34/$I34)*100)), "", IF(AND(NOT(ISERROR((Z34/$I34)*100)),((Z34/$I34)*100) &lt;&gt; 0), (Z34/$I34)*100, ""))</f>
        <v/>
      </c>
      <c r="AB34" s="79"/>
      <c r="AC34" s="80" t="str">
        <f>IF((ISERROR((AB34/$I34)*100)), "", IF(AND(NOT(ISERROR((AB34/$I34)*100)),((AB34/$I34)*100) &lt;&gt; 0), (AB34/$I34)*100, ""))</f>
        <v/>
      </c>
      <c r="AD34" s="79"/>
      <c r="AE34" s="80" t="str">
        <f>IF((ISERROR((AD34/$I34)*100)), "", IF(AND(NOT(ISERROR((AD34/$I34)*100)),((AD34/$I34)*100) &lt;&gt; 0), (AD34/$I34)*100, ""))</f>
        <v/>
      </c>
      <c r="AF34" s="90">
        <v>3</v>
      </c>
      <c r="AG34" s="80">
        <f t="shared" si="10"/>
        <v>27.27272727272727</v>
      </c>
      <c r="AH34" s="96">
        <v>1</v>
      </c>
      <c r="AI34" s="97">
        <f t="shared" si="11"/>
        <v>9.0909090909090917</v>
      </c>
      <c r="AJ34" s="79"/>
      <c r="AK34" s="80" t="str">
        <f t="shared" si="12"/>
        <v/>
      </c>
      <c r="AL34" s="79"/>
      <c r="AM34" s="80" t="str">
        <f t="shared" si="13"/>
        <v/>
      </c>
      <c r="AN34" s="79"/>
      <c r="AO34" s="80" t="str">
        <f t="shared" si="14"/>
        <v/>
      </c>
      <c r="AP34" s="79"/>
      <c r="AQ34" s="80" t="str">
        <f t="shared" si="15"/>
        <v/>
      </c>
      <c r="AR34" s="79"/>
      <c r="AS34" s="80" t="str">
        <f>IF((ISERROR((AR34/$I34)*100)), "", IF(AND(NOT(ISERROR((AR34/$I34)*100)),((AR34/$I34)*100) &lt;&gt; 0), (AR34/$I34)*100, ""))</f>
        <v/>
      </c>
      <c r="AT34" s="79"/>
      <c r="AU34" s="80" t="str">
        <f t="shared" si="17"/>
        <v/>
      </c>
      <c r="AV34" s="79"/>
      <c r="AW34" s="80" t="str">
        <f t="shared" si="18"/>
        <v/>
      </c>
      <c r="AX34" s="79"/>
      <c r="AY34" s="80" t="str">
        <f t="shared" si="19"/>
        <v/>
      </c>
      <c r="AZ34" s="79"/>
      <c r="BA34" s="80" t="str">
        <f t="shared" si="20"/>
        <v/>
      </c>
      <c r="BB34" s="1" t="s">
        <v>268</v>
      </c>
    </row>
    <row r="35" spans="1:54" ht="20" customHeight="1" x14ac:dyDescent="0.2">
      <c r="A35" s="178"/>
      <c r="B35" s="71"/>
      <c r="C35" s="72"/>
      <c r="D35" s="73" t="s">
        <v>38</v>
      </c>
      <c r="E35" s="74" t="s">
        <v>269</v>
      </c>
      <c r="F35" s="74" t="s">
        <v>541</v>
      </c>
      <c r="G35" s="73">
        <v>1998</v>
      </c>
      <c r="H35" s="75"/>
      <c r="I35" s="87">
        <v>22</v>
      </c>
      <c r="J35" s="88" t="s">
        <v>72</v>
      </c>
      <c r="K35" s="204" t="s">
        <v>220</v>
      </c>
      <c r="L35" s="79"/>
      <c r="M35" s="80"/>
      <c r="N35" s="79"/>
      <c r="O35" s="80"/>
      <c r="P35" s="79"/>
      <c r="Q35" s="80"/>
      <c r="R35" s="79"/>
      <c r="S35" s="80"/>
      <c r="T35" s="79">
        <v>1</v>
      </c>
      <c r="U35" s="80">
        <f t="shared" si="4"/>
        <v>4.5454545454545459</v>
      </c>
      <c r="V35" s="79"/>
      <c r="W35" s="80"/>
      <c r="X35" s="90"/>
      <c r="Y35" s="80"/>
      <c r="Z35" s="79"/>
      <c r="AA35" s="80"/>
      <c r="AB35" s="79"/>
      <c r="AC35" s="80"/>
      <c r="AD35" s="79"/>
      <c r="AE35" s="80"/>
      <c r="AF35" s="90"/>
      <c r="AG35" s="80"/>
      <c r="AH35" s="79"/>
      <c r="AI35" s="80"/>
      <c r="AJ35" s="79"/>
      <c r="AK35" s="80"/>
      <c r="AL35" s="79"/>
      <c r="AM35" s="80"/>
      <c r="AN35" s="79"/>
      <c r="AO35" s="80"/>
      <c r="AP35" s="79"/>
      <c r="AQ35" s="80"/>
      <c r="AR35" s="79"/>
      <c r="AS35" s="80"/>
      <c r="AT35" s="79"/>
      <c r="AU35" s="80"/>
      <c r="AV35" s="79"/>
      <c r="AW35" s="80"/>
      <c r="AX35" s="79"/>
      <c r="AY35" s="80"/>
      <c r="AZ35" s="79"/>
      <c r="BA35" s="80"/>
    </row>
    <row r="36" spans="1:54" ht="20" customHeight="1" x14ac:dyDescent="0.2">
      <c r="A36" s="178"/>
      <c r="B36" s="71"/>
      <c r="C36" s="72"/>
      <c r="D36" s="73" t="s">
        <v>38</v>
      </c>
      <c r="E36" s="74" t="s">
        <v>288</v>
      </c>
      <c r="F36" s="74" t="s">
        <v>289</v>
      </c>
      <c r="G36" s="73">
        <v>2000</v>
      </c>
      <c r="H36" s="75"/>
      <c r="I36" s="181">
        <v>19</v>
      </c>
      <c r="J36" s="182" t="s">
        <v>176</v>
      </c>
      <c r="K36" s="183" t="s">
        <v>121</v>
      </c>
      <c r="L36" s="79"/>
      <c r="M36" s="80"/>
      <c r="N36" s="79"/>
      <c r="O36" s="80"/>
      <c r="P36" s="79"/>
      <c r="Q36" s="80"/>
      <c r="R36" s="79"/>
      <c r="S36" s="80"/>
      <c r="T36" s="79"/>
      <c r="U36" s="80"/>
      <c r="V36" s="79"/>
      <c r="W36" s="80"/>
      <c r="X36" s="90"/>
      <c r="Y36" s="80"/>
      <c r="Z36" s="79"/>
      <c r="AA36" s="80"/>
      <c r="AB36" s="79"/>
      <c r="AC36" s="80"/>
      <c r="AD36" s="79"/>
      <c r="AE36" s="80"/>
      <c r="AF36" s="90"/>
      <c r="AG36" s="80"/>
      <c r="AH36" s="79"/>
      <c r="AI36" s="80"/>
      <c r="AJ36" s="79"/>
      <c r="AK36" s="80"/>
      <c r="AL36" s="79"/>
      <c r="AM36" s="80"/>
      <c r="AN36" s="79"/>
      <c r="AO36" s="80"/>
      <c r="AP36" s="79"/>
      <c r="AQ36" s="80"/>
      <c r="AR36" s="79"/>
      <c r="AS36" s="80"/>
      <c r="AT36" s="79"/>
      <c r="AU36" s="80"/>
      <c r="AV36" s="79"/>
      <c r="AW36" s="80"/>
      <c r="AX36" s="79"/>
      <c r="AY36" s="80"/>
      <c r="AZ36" s="79"/>
      <c r="BA36" s="80"/>
    </row>
    <row r="37" spans="1:54" ht="20" customHeight="1" x14ac:dyDescent="0.2">
      <c r="A37" s="178"/>
      <c r="B37" s="71"/>
      <c r="C37" s="72"/>
      <c r="D37" s="73"/>
      <c r="E37" s="74" t="s">
        <v>291</v>
      </c>
      <c r="F37" s="74" t="s">
        <v>292</v>
      </c>
      <c r="G37" s="73">
        <v>2005</v>
      </c>
      <c r="H37" s="75"/>
      <c r="I37" s="87">
        <v>13</v>
      </c>
      <c r="J37" s="88" t="s">
        <v>293</v>
      </c>
      <c r="K37" s="89"/>
      <c r="L37" s="79"/>
      <c r="M37" s="80" t="str">
        <f t="shared" si="0"/>
        <v/>
      </c>
      <c r="N37" s="79">
        <v>3</v>
      </c>
      <c r="O37" s="80">
        <f t="shared" si="1"/>
        <v>23.076923076923077</v>
      </c>
      <c r="P37" s="79"/>
      <c r="Q37" s="80" t="str">
        <f t="shared" si="2"/>
        <v/>
      </c>
      <c r="R37" s="79"/>
      <c r="S37" s="80" t="str">
        <f t="shared" si="3"/>
        <v/>
      </c>
      <c r="T37" s="79"/>
      <c r="U37" s="80" t="str">
        <f t="shared" si="4"/>
        <v/>
      </c>
      <c r="V37" s="79"/>
      <c r="W37" s="80" t="str">
        <f t="shared" ref="W37:W38" si="26">IF((ISERROR((V37/$I37)*100)), "", IF(AND(NOT(ISERROR((V37/$I37)*100)),((V37/$I37)*100) &lt;&gt; 0), (V37/$I37)*100, ""))</f>
        <v/>
      </c>
      <c r="X37" s="90">
        <v>1</v>
      </c>
      <c r="Y37" s="80">
        <f t="shared" si="6"/>
        <v>7.6923076923076925</v>
      </c>
      <c r="Z37" s="79"/>
      <c r="AA37" s="80" t="str">
        <f t="shared" ref="AA37:AA38" si="27">IF((ISERROR((Z37/$I37)*100)), "", IF(AND(NOT(ISERROR((Z37/$I37)*100)),((Z37/$I37)*100) &lt;&gt; 0), (Z37/$I37)*100, ""))</f>
        <v/>
      </c>
      <c r="AB37" s="79"/>
      <c r="AC37" s="80" t="str">
        <f t="shared" ref="AC37:AC38" si="28">IF((ISERROR((AB37/$I37)*100)), "", IF(AND(NOT(ISERROR((AB37/$I37)*100)),((AB37/$I37)*100) &lt;&gt; 0), (AB37/$I37)*100, ""))</f>
        <v/>
      </c>
      <c r="AD37" s="79"/>
      <c r="AE37" s="80" t="str">
        <f t="shared" ref="AE37:AE38" si="29">IF((ISERROR((AD37/$I37)*100)), "", IF(AND(NOT(ISERROR((AD37/$I37)*100)),((AD37/$I37)*100) &lt;&gt; 0), (AD37/$I37)*100, ""))</f>
        <v/>
      </c>
      <c r="AF37" s="90"/>
      <c r="AG37" s="80" t="str">
        <f t="shared" si="10"/>
        <v/>
      </c>
      <c r="AH37" s="79"/>
      <c r="AI37" s="80" t="str">
        <f t="shared" si="11"/>
        <v/>
      </c>
      <c r="AJ37" s="79"/>
      <c r="AK37" s="80" t="str">
        <f t="shared" si="12"/>
        <v/>
      </c>
      <c r="AL37" s="79"/>
      <c r="AM37" s="80" t="str">
        <f t="shared" si="13"/>
        <v/>
      </c>
      <c r="AN37" s="79"/>
      <c r="AO37" s="80" t="str">
        <f t="shared" si="14"/>
        <v/>
      </c>
      <c r="AP37" s="79"/>
      <c r="AQ37" s="80" t="str">
        <f t="shared" si="15"/>
        <v/>
      </c>
      <c r="AR37" s="79"/>
      <c r="AS37" s="80" t="str">
        <f t="shared" ref="AS37:AS38" si="30">IF((ISERROR((AR37/$I37)*100)), "", IF(AND(NOT(ISERROR((AR37/$I37)*100)),((AR37/$I37)*100) &lt;&gt; 0), (AR37/$I37)*100, ""))</f>
        <v/>
      </c>
      <c r="AT37" s="79"/>
      <c r="AU37" s="80" t="str">
        <f t="shared" ref="AU37:AU39" si="31">IF((ISERROR((AT37/$I37)*100)), "", IF(AND(NOT(ISERROR((AT37/$I37)*100)),((AT37/$I37)*100) &lt;&gt; 0), (AT37/$I37)*100, ""))</f>
        <v/>
      </c>
      <c r="AV37" s="79"/>
      <c r="AW37" s="80" t="str">
        <f t="shared" si="18"/>
        <v/>
      </c>
      <c r="AX37" s="79"/>
      <c r="AY37" s="80" t="str">
        <f t="shared" si="19"/>
        <v/>
      </c>
      <c r="AZ37" s="79"/>
      <c r="BA37" s="80" t="str">
        <f t="shared" si="20"/>
        <v/>
      </c>
      <c r="BB37" s="1" t="s">
        <v>294</v>
      </c>
    </row>
    <row r="38" spans="1:54" ht="20" customHeight="1" x14ac:dyDescent="0.2">
      <c r="A38" s="178"/>
      <c r="B38" s="71"/>
      <c r="C38" s="72"/>
      <c r="D38" s="73" t="s">
        <v>38</v>
      </c>
      <c r="E38" s="74" t="s">
        <v>319</v>
      </c>
      <c r="F38" s="74" t="s">
        <v>320</v>
      </c>
      <c r="G38" s="73">
        <v>2011</v>
      </c>
      <c r="H38" s="75"/>
      <c r="I38" s="87">
        <v>244</v>
      </c>
      <c r="J38" s="88" t="s">
        <v>62</v>
      </c>
      <c r="K38" s="89" t="s">
        <v>76</v>
      </c>
      <c r="L38" s="79"/>
      <c r="M38" s="80" t="str">
        <f t="shared" si="0"/>
        <v/>
      </c>
      <c r="N38" s="79"/>
      <c r="O38" s="80" t="str">
        <f t="shared" si="1"/>
        <v/>
      </c>
      <c r="P38" s="79"/>
      <c r="Q38" s="80" t="str">
        <f t="shared" si="2"/>
        <v/>
      </c>
      <c r="R38" s="79"/>
      <c r="S38" s="80" t="str">
        <f t="shared" si="3"/>
        <v/>
      </c>
      <c r="T38" s="79"/>
      <c r="U38" s="80" t="str">
        <f t="shared" si="4"/>
        <v/>
      </c>
      <c r="V38" s="79"/>
      <c r="W38" s="80" t="str">
        <f t="shared" si="26"/>
        <v/>
      </c>
      <c r="X38" s="90"/>
      <c r="Y38" s="80" t="str">
        <f t="shared" si="6"/>
        <v/>
      </c>
      <c r="Z38" s="79"/>
      <c r="AA38" s="80" t="str">
        <f t="shared" si="27"/>
        <v/>
      </c>
      <c r="AB38" s="79"/>
      <c r="AC38" s="80" t="str">
        <f t="shared" si="28"/>
        <v/>
      </c>
      <c r="AD38" s="79"/>
      <c r="AE38" s="80" t="str">
        <f t="shared" si="29"/>
        <v/>
      </c>
      <c r="AF38" s="90"/>
      <c r="AG38" s="80" t="str">
        <f t="shared" si="10"/>
        <v/>
      </c>
      <c r="AH38" s="79">
        <v>3</v>
      </c>
      <c r="AI38" s="80">
        <f t="shared" si="11"/>
        <v>1.2295081967213115</v>
      </c>
      <c r="AJ38" s="79"/>
      <c r="AK38" s="80" t="str">
        <f t="shared" si="12"/>
        <v/>
      </c>
      <c r="AL38" s="79"/>
      <c r="AM38" s="80" t="str">
        <f t="shared" si="13"/>
        <v/>
      </c>
      <c r="AN38" s="79"/>
      <c r="AO38" s="80" t="str">
        <f t="shared" si="14"/>
        <v/>
      </c>
      <c r="AP38" s="79">
        <v>4</v>
      </c>
      <c r="AQ38" s="80">
        <f t="shared" si="15"/>
        <v>1.639344262295082</v>
      </c>
      <c r="AR38" s="79"/>
      <c r="AS38" s="80" t="str">
        <f t="shared" si="30"/>
        <v/>
      </c>
      <c r="AT38" s="79"/>
      <c r="AU38" s="80" t="str">
        <f t="shared" si="31"/>
        <v/>
      </c>
      <c r="AV38" s="79"/>
      <c r="AW38" s="80" t="str">
        <f t="shared" si="18"/>
        <v/>
      </c>
      <c r="AX38" s="79"/>
      <c r="AY38" s="80" t="str">
        <f t="shared" si="19"/>
        <v/>
      </c>
      <c r="AZ38" s="79"/>
      <c r="BA38" s="80" t="str">
        <f t="shared" si="20"/>
        <v/>
      </c>
    </row>
    <row r="39" spans="1:54" ht="20" customHeight="1" x14ac:dyDescent="0.2">
      <c r="A39" s="178"/>
      <c r="B39" s="71"/>
      <c r="C39" s="72"/>
      <c r="D39" s="73" t="s">
        <v>38</v>
      </c>
      <c r="E39" s="74" t="s">
        <v>323</v>
      </c>
      <c r="F39" s="74" t="s">
        <v>324</v>
      </c>
      <c r="G39" s="73">
        <v>2002</v>
      </c>
      <c r="H39" s="75">
        <v>103</v>
      </c>
      <c r="I39" s="87">
        <v>8</v>
      </c>
      <c r="J39" s="88"/>
      <c r="K39" s="89"/>
      <c r="L39" s="79"/>
      <c r="M39" s="80" t="str">
        <f t="shared" si="0"/>
        <v/>
      </c>
      <c r="N39" s="79"/>
      <c r="O39" s="80" t="str">
        <f t="shared" si="1"/>
        <v/>
      </c>
      <c r="P39" s="79"/>
      <c r="Q39" s="80" t="str">
        <f t="shared" si="2"/>
        <v/>
      </c>
      <c r="R39" s="79"/>
      <c r="S39" s="80" t="str">
        <f t="shared" si="3"/>
        <v/>
      </c>
      <c r="T39" s="79"/>
      <c r="U39" s="80" t="str">
        <f t="shared" si="4"/>
        <v/>
      </c>
      <c r="V39" s="79"/>
      <c r="W39" s="80" t="str">
        <f>IF((ISERROR((V39/$I39)*100)), "", IF(AND(NOT(ISERROR((V39/$I39)*100)),((V39/$I39)*100) &lt;&gt; 0), (V39/$I39)*100, ""))</f>
        <v/>
      </c>
      <c r="X39" s="90">
        <v>2</v>
      </c>
      <c r="Y39" s="80">
        <f t="shared" si="6"/>
        <v>25</v>
      </c>
      <c r="Z39" s="79"/>
      <c r="AA39" s="80" t="str">
        <f>IF((ISERROR((Z39/$I39)*100)), "", IF(AND(NOT(ISERROR((Z39/$I39)*100)),((Z39/$I39)*100) &lt;&gt; 0), (Z39/$I39)*100, ""))</f>
        <v/>
      </c>
      <c r="AB39" s="79"/>
      <c r="AC39" s="80" t="str">
        <f>IF((ISERROR((AB39/$I39)*100)), "", IF(AND(NOT(ISERROR((AB39/$I39)*100)),((AB39/$I39)*100) &lt;&gt; 0), (AB39/$I39)*100, ""))</f>
        <v/>
      </c>
      <c r="AD39" s="79"/>
      <c r="AE39" s="80" t="str">
        <f>IF((ISERROR((AD39/$I39)*100)), "", IF(AND(NOT(ISERROR((AD39/$I39)*100)),((AD39/$I39)*100) &lt;&gt; 0), (AD39/$I39)*100, ""))</f>
        <v/>
      </c>
      <c r="AF39" s="90"/>
      <c r="AG39" s="80" t="str">
        <f t="shared" si="10"/>
        <v/>
      </c>
      <c r="AH39" s="79"/>
      <c r="AI39" s="80" t="str">
        <f t="shared" si="11"/>
        <v/>
      </c>
      <c r="AJ39" s="79"/>
      <c r="AK39" s="80" t="str">
        <f t="shared" si="12"/>
        <v/>
      </c>
      <c r="AL39" s="79"/>
      <c r="AM39" s="80" t="str">
        <f t="shared" si="13"/>
        <v/>
      </c>
      <c r="AN39" s="79"/>
      <c r="AO39" s="80" t="str">
        <f t="shared" si="14"/>
        <v/>
      </c>
      <c r="AP39" s="79"/>
      <c r="AQ39" s="80" t="str">
        <f t="shared" si="15"/>
        <v/>
      </c>
      <c r="AR39" s="79"/>
      <c r="AS39" s="80" t="str">
        <f>IF((ISERROR((AR39/$I39)*100)), "", IF(AND(NOT(ISERROR((AR39/$I39)*100)),((AR39/$I39)*100) &lt;&gt; 0), (AR39/$I39)*100, ""))</f>
        <v/>
      </c>
      <c r="AT39" s="79"/>
      <c r="AU39" s="80" t="str">
        <f t="shared" si="31"/>
        <v/>
      </c>
      <c r="AV39" s="79"/>
      <c r="AW39" s="80" t="str">
        <f t="shared" si="18"/>
        <v/>
      </c>
      <c r="AX39" s="79"/>
      <c r="AY39" s="80" t="str">
        <f t="shared" si="19"/>
        <v/>
      </c>
      <c r="AZ39" s="79"/>
      <c r="BA39" s="80" t="str">
        <f t="shared" si="20"/>
        <v/>
      </c>
      <c r="BB39" s="1" t="s">
        <v>325</v>
      </c>
    </row>
    <row r="40" spans="1:54" ht="20" customHeight="1" x14ac:dyDescent="0.2">
      <c r="A40" s="184"/>
      <c r="B40" s="71"/>
      <c r="C40" s="72"/>
      <c r="D40" s="73" t="s">
        <v>38</v>
      </c>
      <c r="E40" s="74" t="s">
        <v>350</v>
      </c>
      <c r="F40" s="74" t="s">
        <v>351</v>
      </c>
      <c r="G40" s="73">
        <v>2012</v>
      </c>
      <c r="H40" s="75"/>
      <c r="I40" s="181">
        <v>26</v>
      </c>
      <c r="J40" s="182" t="s">
        <v>352</v>
      </c>
      <c r="K40" s="183" t="s">
        <v>353</v>
      </c>
      <c r="L40" s="79">
        <v>8</v>
      </c>
      <c r="M40" s="80">
        <f t="shared" si="0"/>
        <v>30.76923076923077</v>
      </c>
      <c r="N40" s="79"/>
      <c r="O40" s="80"/>
      <c r="P40" s="79"/>
      <c r="Q40" s="80"/>
      <c r="R40" s="79"/>
      <c r="S40" s="80"/>
      <c r="T40" s="79">
        <v>4</v>
      </c>
      <c r="U40" s="80">
        <f t="shared" si="4"/>
        <v>15.384615384615385</v>
      </c>
      <c r="V40" s="79"/>
      <c r="W40" s="80"/>
      <c r="X40" s="90">
        <v>47</v>
      </c>
      <c r="Y40" s="80">
        <f t="shared" si="6"/>
        <v>180.76923076923077</v>
      </c>
      <c r="Z40" s="79"/>
      <c r="AA40" s="80"/>
      <c r="AB40" s="79">
        <v>14</v>
      </c>
      <c r="AC40" s="80">
        <f>IF((ISERROR((AB40/$I40)*100)), "", IF(AND(NOT(ISERROR((AB40/$I40)*100)),((AB40/$I40)*100) &lt;&gt; 0), (AB40/$I40)*100, ""))</f>
        <v>53.846153846153847</v>
      </c>
      <c r="AD40" s="79"/>
      <c r="AE40" s="80"/>
      <c r="AF40" s="90"/>
      <c r="AG40" s="80"/>
      <c r="AH40" s="79">
        <v>8</v>
      </c>
      <c r="AI40" s="80">
        <f t="shared" si="11"/>
        <v>30.76923076923077</v>
      </c>
      <c r="AJ40" s="79">
        <v>6</v>
      </c>
      <c r="AK40" s="80">
        <f t="shared" si="12"/>
        <v>23.076923076923077</v>
      </c>
      <c r="AL40" s="79"/>
      <c r="AM40" s="80"/>
      <c r="AN40" s="79"/>
      <c r="AO40" s="80"/>
      <c r="AP40" s="79"/>
      <c r="AQ40" s="80"/>
      <c r="AR40" s="79"/>
      <c r="AS40" s="80"/>
      <c r="AT40" s="79"/>
      <c r="AU40" s="80"/>
      <c r="AV40" s="79"/>
      <c r="AW40" s="80"/>
      <c r="AX40" s="79"/>
      <c r="AY40" s="80"/>
      <c r="AZ40" s="79"/>
      <c r="BA40" s="80"/>
      <c r="BB40" s="1" t="s">
        <v>354</v>
      </c>
    </row>
    <row r="41" spans="1:54" ht="20" customHeight="1" x14ac:dyDescent="0.2">
      <c r="A41" s="178"/>
      <c r="B41" s="71"/>
      <c r="C41" s="72"/>
      <c r="D41" s="73" t="s">
        <v>38</v>
      </c>
      <c r="E41" s="74" t="s">
        <v>355</v>
      </c>
      <c r="F41" s="74" t="s">
        <v>356</v>
      </c>
      <c r="G41" s="73">
        <v>1996</v>
      </c>
      <c r="H41" s="75">
        <v>12</v>
      </c>
      <c r="I41" s="87">
        <v>97</v>
      </c>
      <c r="J41" s="88" t="s">
        <v>357</v>
      </c>
      <c r="K41" s="89" t="s">
        <v>358</v>
      </c>
      <c r="L41" s="79"/>
      <c r="M41" s="80" t="str">
        <f t="shared" si="0"/>
        <v/>
      </c>
      <c r="N41" s="79"/>
      <c r="O41" s="80" t="str">
        <f t="shared" si="1"/>
        <v/>
      </c>
      <c r="P41" s="79"/>
      <c r="Q41" s="80" t="str">
        <f t="shared" si="2"/>
        <v/>
      </c>
      <c r="R41" s="79"/>
      <c r="S41" s="80" t="str">
        <f t="shared" si="3"/>
        <v/>
      </c>
      <c r="T41" s="79"/>
      <c r="U41" s="80" t="str">
        <f t="shared" si="4"/>
        <v/>
      </c>
      <c r="V41" s="79"/>
      <c r="W41" s="80" t="str">
        <f t="shared" ref="W41:W42" si="32">IF((ISERROR((V41/$I41)*100)), "", IF(AND(NOT(ISERROR((V41/$I41)*100)),((V41/$I41)*100) &lt;&gt; 0), (V41/$I41)*100, ""))</f>
        <v/>
      </c>
      <c r="X41" s="90">
        <v>16</v>
      </c>
      <c r="Y41" s="80">
        <f t="shared" si="6"/>
        <v>16.494845360824741</v>
      </c>
      <c r="Z41" s="79"/>
      <c r="AA41" s="80" t="str">
        <f t="shared" ref="AA41:AA42" si="33">IF((ISERROR((Z41/$I41)*100)), "", IF(AND(NOT(ISERROR((Z41/$I41)*100)),((Z41/$I41)*100) &lt;&gt; 0), (Z41/$I41)*100, ""))</f>
        <v/>
      </c>
      <c r="AB41" s="79"/>
      <c r="AC41" s="80" t="str">
        <f t="shared" ref="AC41:AC42" si="34">IF((ISERROR((AB41/$I41)*100)), "", IF(AND(NOT(ISERROR((AB41/$I41)*100)),((AB41/$I41)*100) &lt;&gt; 0), (AB41/$I41)*100, ""))</f>
        <v/>
      </c>
      <c r="AD41" s="79"/>
      <c r="AE41" s="80" t="str">
        <f t="shared" ref="AE41:AE42" si="35">IF((ISERROR((AD41/$I41)*100)), "", IF(AND(NOT(ISERROR((AD41/$I41)*100)),((AD41/$I41)*100) &lt;&gt; 0), (AD41/$I41)*100, ""))</f>
        <v/>
      </c>
      <c r="AF41" s="90"/>
      <c r="AG41" s="80" t="str">
        <f t="shared" si="10"/>
        <v/>
      </c>
      <c r="AH41" s="79">
        <v>3</v>
      </c>
      <c r="AI41" s="80">
        <f t="shared" si="11"/>
        <v>3.0927835051546393</v>
      </c>
      <c r="AJ41" s="79"/>
      <c r="AK41" s="80" t="str">
        <f t="shared" si="12"/>
        <v/>
      </c>
      <c r="AL41" s="79"/>
      <c r="AM41" s="80" t="str">
        <f t="shared" si="13"/>
        <v/>
      </c>
      <c r="AN41" s="79">
        <v>6</v>
      </c>
      <c r="AO41" s="80">
        <f t="shared" si="14"/>
        <v>6.1855670103092786</v>
      </c>
      <c r="AP41" s="79">
        <v>4</v>
      </c>
      <c r="AQ41" s="80">
        <f t="shared" si="15"/>
        <v>4.1237113402061851</v>
      </c>
      <c r="AR41" s="79"/>
      <c r="AS41" s="80" t="str">
        <f t="shared" ref="AS41:AS42" si="36">IF((ISERROR((AR41/$I41)*100)), "", IF(AND(NOT(ISERROR((AR41/$I41)*100)),((AR41/$I41)*100) &lt;&gt; 0), (AR41/$I41)*100, ""))</f>
        <v/>
      </c>
      <c r="AT41" s="79"/>
      <c r="AU41" s="80" t="str">
        <f t="shared" ref="AU41:AU46" si="37">IF((ISERROR((AT41/$I41)*100)), "", IF(AND(NOT(ISERROR((AT41/$I41)*100)),((AT41/$I41)*100) &lt;&gt; 0), (AT41/$I41)*100, ""))</f>
        <v/>
      </c>
      <c r="AV41" s="79">
        <v>1</v>
      </c>
      <c r="AW41" s="80">
        <f t="shared" si="18"/>
        <v>1.0309278350515463</v>
      </c>
      <c r="AX41" s="79">
        <v>1</v>
      </c>
      <c r="AY41" s="80">
        <f t="shared" si="19"/>
        <v>1.0309278350515463</v>
      </c>
      <c r="AZ41" s="79"/>
      <c r="BA41" s="80" t="str">
        <f t="shared" si="20"/>
        <v/>
      </c>
      <c r="BB41" s="1" t="s">
        <v>359</v>
      </c>
    </row>
    <row r="42" spans="1:54" ht="20" customHeight="1" x14ac:dyDescent="0.2">
      <c r="A42" s="178"/>
      <c r="B42" s="84"/>
      <c r="C42" s="72"/>
      <c r="D42" s="73" t="s">
        <v>38</v>
      </c>
      <c r="E42" s="74" t="s">
        <v>375</v>
      </c>
      <c r="F42" s="74" t="s">
        <v>376</v>
      </c>
      <c r="G42" s="73">
        <v>1977</v>
      </c>
      <c r="H42" s="75"/>
      <c r="I42" s="87">
        <v>5</v>
      </c>
      <c r="J42" s="88" t="s">
        <v>377</v>
      </c>
      <c r="K42" s="89"/>
      <c r="L42" s="79"/>
      <c r="M42" s="80" t="str">
        <f t="shared" si="0"/>
        <v/>
      </c>
      <c r="N42" s="79"/>
      <c r="O42" s="80" t="str">
        <f t="shared" si="1"/>
        <v/>
      </c>
      <c r="P42" s="79"/>
      <c r="Q42" s="80" t="str">
        <f t="shared" si="2"/>
        <v/>
      </c>
      <c r="R42" s="79"/>
      <c r="S42" s="80" t="str">
        <f t="shared" si="3"/>
        <v/>
      </c>
      <c r="T42" s="79">
        <v>5</v>
      </c>
      <c r="U42" s="80">
        <f t="shared" si="4"/>
        <v>100</v>
      </c>
      <c r="V42" s="79"/>
      <c r="W42" s="80" t="str">
        <f t="shared" si="32"/>
        <v/>
      </c>
      <c r="X42" s="90"/>
      <c r="Y42" s="80" t="str">
        <f t="shared" si="6"/>
        <v/>
      </c>
      <c r="Z42" s="79"/>
      <c r="AA42" s="80" t="str">
        <f t="shared" si="33"/>
        <v/>
      </c>
      <c r="AB42" s="79"/>
      <c r="AC42" s="80" t="str">
        <f t="shared" si="34"/>
        <v/>
      </c>
      <c r="AD42" s="79"/>
      <c r="AE42" s="80" t="str">
        <f t="shared" si="35"/>
        <v/>
      </c>
      <c r="AF42" s="90"/>
      <c r="AG42" s="80" t="str">
        <f t="shared" si="10"/>
        <v/>
      </c>
      <c r="AH42" s="79"/>
      <c r="AI42" s="80" t="str">
        <f t="shared" si="11"/>
        <v/>
      </c>
      <c r="AJ42" s="79"/>
      <c r="AK42" s="80" t="str">
        <f t="shared" si="12"/>
        <v/>
      </c>
      <c r="AL42" s="79"/>
      <c r="AM42" s="80" t="str">
        <f t="shared" si="13"/>
        <v/>
      </c>
      <c r="AN42" s="79"/>
      <c r="AO42" s="80" t="str">
        <f t="shared" si="14"/>
        <v/>
      </c>
      <c r="AP42" s="79"/>
      <c r="AQ42" s="80" t="str">
        <f t="shared" si="15"/>
        <v/>
      </c>
      <c r="AR42" s="79"/>
      <c r="AS42" s="80" t="str">
        <f t="shared" si="36"/>
        <v/>
      </c>
      <c r="AT42" s="79"/>
      <c r="AU42" s="80" t="str">
        <f t="shared" si="37"/>
        <v/>
      </c>
      <c r="AV42" s="79"/>
      <c r="AW42" s="80" t="str">
        <f t="shared" si="18"/>
        <v/>
      </c>
      <c r="AX42" s="79"/>
      <c r="AY42" s="80" t="str">
        <f t="shared" si="19"/>
        <v/>
      </c>
      <c r="AZ42" s="79"/>
      <c r="BA42" s="80" t="str">
        <f t="shared" si="20"/>
        <v/>
      </c>
      <c r="BB42" s="1" t="s">
        <v>378</v>
      </c>
    </row>
    <row r="43" spans="1:54" ht="20" customHeight="1" x14ac:dyDescent="0.2">
      <c r="A43" s="178"/>
      <c r="B43" s="71"/>
      <c r="C43" s="72"/>
      <c r="D43" s="73" t="s">
        <v>38</v>
      </c>
      <c r="E43" s="74" t="s">
        <v>379</v>
      </c>
      <c r="F43" s="74" t="s">
        <v>380</v>
      </c>
      <c r="G43" s="73">
        <v>2008</v>
      </c>
      <c r="H43" s="75">
        <v>54</v>
      </c>
      <c r="I43" s="87">
        <v>12</v>
      </c>
      <c r="J43" s="88" t="s">
        <v>180</v>
      </c>
      <c r="K43" s="89" t="s">
        <v>188</v>
      </c>
      <c r="L43" s="79"/>
      <c r="M43" s="80" t="str">
        <f t="shared" si="0"/>
        <v/>
      </c>
      <c r="N43" s="79"/>
      <c r="O43" s="80" t="str">
        <f t="shared" si="1"/>
        <v/>
      </c>
      <c r="P43" s="79"/>
      <c r="Q43" s="80" t="str">
        <f t="shared" si="2"/>
        <v/>
      </c>
      <c r="R43" s="79"/>
      <c r="S43" s="80" t="str">
        <f t="shared" si="3"/>
        <v/>
      </c>
      <c r="T43" s="79"/>
      <c r="U43" s="80" t="str">
        <f t="shared" si="4"/>
        <v/>
      </c>
      <c r="V43" s="79"/>
      <c r="W43" s="80" t="str">
        <f>IF((ISERROR((V43/$I43)*100)), "", IF(AND(NOT(ISERROR((V43/$I43)*100)),((V43/$I43)*100) &lt;&gt; 0), (V43/$I43)*100, ""))</f>
        <v/>
      </c>
      <c r="X43" s="90"/>
      <c r="Y43" s="80" t="str">
        <f t="shared" si="6"/>
        <v/>
      </c>
      <c r="Z43" s="79"/>
      <c r="AA43" s="80" t="str">
        <f>IF((ISERROR((Z43/$I43)*100)), "", IF(AND(NOT(ISERROR((Z43/$I43)*100)),((Z43/$I43)*100) &lt;&gt; 0), (Z43/$I43)*100, ""))</f>
        <v/>
      </c>
      <c r="AB43" s="79"/>
      <c r="AC43" s="80" t="str">
        <f>IF((ISERROR((AB43/$I43)*100)), "", IF(AND(NOT(ISERROR((AB43/$I43)*100)),((AB43/$I43)*100) &lt;&gt; 0), (AB43/$I43)*100, ""))</f>
        <v/>
      </c>
      <c r="AD43" s="79"/>
      <c r="AE43" s="80" t="str">
        <f>IF((ISERROR((AD43/$I43)*100)), "", IF(AND(NOT(ISERROR((AD43/$I43)*100)),((AD43/$I43)*100) &lt;&gt; 0), (AD43/$I43)*100, ""))</f>
        <v/>
      </c>
      <c r="AF43" s="90"/>
      <c r="AG43" s="80" t="str">
        <f t="shared" si="10"/>
        <v/>
      </c>
      <c r="AH43" s="79">
        <v>1</v>
      </c>
      <c r="AI43" s="80">
        <f t="shared" si="11"/>
        <v>8.3333333333333321</v>
      </c>
      <c r="AJ43" s="79">
        <v>1</v>
      </c>
      <c r="AK43" s="80">
        <f t="shared" si="12"/>
        <v>8.3333333333333321</v>
      </c>
      <c r="AL43" s="79"/>
      <c r="AM43" s="80" t="str">
        <f t="shared" si="13"/>
        <v/>
      </c>
      <c r="AN43" s="79"/>
      <c r="AO43" s="80" t="str">
        <f t="shared" si="14"/>
        <v/>
      </c>
      <c r="AP43" s="79"/>
      <c r="AQ43" s="80" t="str">
        <f t="shared" si="15"/>
        <v/>
      </c>
      <c r="AR43" s="79"/>
      <c r="AS43" s="80" t="str">
        <f>IF((ISERROR((AR43/$I43)*100)), "", IF(AND(NOT(ISERROR((AR43/$I43)*100)),((AR43/$I43)*100) &lt;&gt; 0), (AR43/$I43)*100, ""))</f>
        <v/>
      </c>
      <c r="AT43" s="79"/>
      <c r="AU43" s="80" t="str">
        <f t="shared" si="37"/>
        <v/>
      </c>
      <c r="AV43" s="79"/>
      <c r="AW43" s="80" t="str">
        <f t="shared" si="18"/>
        <v/>
      </c>
      <c r="AX43" s="79"/>
      <c r="AY43" s="80" t="str">
        <f t="shared" si="19"/>
        <v/>
      </c>
      <c r="AZ43" s="79"/>
      <c r="BA43" s="80" t="str">
        <f t="shared" si="20"/>
        <v/>
      </c>
      <c r="BB43" s="1" t="s">
        <v>381</v>
      </c>
    </row>
    <row r="44" spans="1:54" ht="20" customHeight="1" x14ac:dyDescent="0.2">
      <c r="A44" s="178"/>
      <c r="B44" s="71"/>
      <c r="C44" s="72"/>
      <c r="D44" s="73" t="s">
        <v>38</v>
      </c>
      <c r="E44" s="74" t="s">
        <v>390</v>
      </c>
      <c r="F44" s="74" t="s">
        <v>391</v>
      </c>
      <c r="G44" s="73">
        <v>1997</v>
      </c>
      <c r="H44" s="75">
        <v>127</v>
      </c>
      <c r="I44" s="87">
        <v>8</v>
      </c>
      <c r="J44" s="88" t="s">
        <v>392</v>
      </c>
      <c r="K44" s="89" t="s">
        <v>393</v>
      </c>
      <c r="L44" s="79"/>
      <c r="M44" s="80" t="str">
        <f t="shared" si="0"/>
        <v/>
      </c>
      <c r="N44" s="79"/>
      <c r="O44" s="80" t="str">
        <f t="shared" si="1"/>
        <v/>
      </c>
      <c r="P44" s="79"/>
      <c r="Q44" s="80" t="str">
        <f t="shared" si="2"/>
        <v/>
      </c>
      <c r="R44" s="79"/>
      <c r="S44" s="80" t="str">
        <f t="shared" si="3"/>
        <v/>
      </c>
      <c r="T44" s="79"/>
      <c r="U44" s="80" t="str">
        <f t="shared" si="4"/>
        <v/>
      </c>
      <c r="V44" s="79"/>
      <c r="W44" s="80" t="str">
        <f t="shared" ref="W44" si="38">IF((ISERROR((V44/$I44)*100)), "", IF(AND(NOT(ISERROR((V44/$I44)*100)),((V44/$I44)*100) &lt;&gt; 0), (V44/$I44)*100, ""))</f>
        <v/>
      </c>
      <c r="X44" s="90">
        <v>1</v>
      </c>
      <c r="Y44" s="80">
        <f t="shared" si="6"/>
        <v>12.5</v>
      </c>
      <c r="Z44" s="79"/>
      <c r="AA44" s="80" t="str">
        <f t="shared" ref="AA44" si="39">IF((ISERROR((Z44/$I44)*100)), "", IF(AND(NOT(ISERROR((Z44/$I44)*100)),((Z44/$I44)*100) &lt;&gt; 0), (Z44/$I44)*100, ""))</f>
        <v/>
      </c>
      <c r="AB44" s="79"/>
      <c r="AC44" s="80" t="str">
        <f t="shared" ref="AC44" si="40">IF((ISERROR((AB44/$I44)*100)), "", IF(AND(NOT(ISERROR((AB44/$I44)*100)),((AB44/$I44)*100) &lt;&gt; 0), (AB44/$I44)*100, ""))</f>
        <v/>
      </c>
      <c r="AD44" s="79">
        <v>1</v>
      </c>
      <c r="AE44" s="80">
        <f t="shared" ref="AE44" si="41">IF((ISERROR((AD44/$I44)*100)), "", IF(AND(NOT(ISERROR((AD44/$I44)*100)),((AD44/$I44)*100) &lt;&gt; 0), (AD44/$I44)*100, ""))</f>
        <v>12.5</v>
      </c>
      <c r="AF44" s="90"/>
      <c r="AG44" s="80" t="str">
        <f t="shared" si="10"/>
        <v/>
      </c>
      <c r="AH44" s="79"/>
      <c r="AI44" s="80" t="str">
        <f t="shared" si="11"/>
        <v/>
      </c>
      <c r="AJ44" s="79"/>
      <c r="AK44" s="80" t="str">
        <f t="shared" si="12"/>
        <v/>
      </c>
      <c r="AL44" s="79"/>
      <c r="AM44" s="80" t="str">
        <f t="shared" si="13"/>
        <v/>
      </c>
      <c r="AN44" s="79"/>
      <c r="AO44" s="80" t="str">
        <f t="shared" si="14"/>
        <v/>
      </c>
      <c r="AP44" s="79"/>
      <c r="AQ44" s="80" t="str">
        <f t="shared" si="15"/>
        <v/>
      </c>
      <c r="AR44" s="79"/>
      <c r="AS44" s="80" t="str">
        <f t="shared" ref="AS44" si="42">IF((ISERROR((AR44/$I44)*100)), "", IF(AND(NOT(ISERROR((AR44/$I44)*100)),((AR44/$I44)*100) &lt;&gt; 0), (AR44/$I44)*100, ""))</f>
        <v/>
      </c>
      <c r="AT44" s="79"/>
      <c r="AU44" s="80" t="str">
        <f t="shared" si="37"/>
        <v/>
      </c>
      <c r="AV44" s="79"/>
      <c r="AW44" s="80" t="str">
        <f t="shared" si="18"/>
        <v/>
      </c>
      <c r="AX44" s="79"/>
      <c r="AY44" s="80" t="str">
        <f t="shared" si="19"/>
        <v/>
      </c>
      <c r="AZ44" s="79"/>
      <c r="BA44" s="80" t="str">
        <f t="shared" si="20"/>
        <v/>
      </c>
      <c r="BB44" s="1" t="s">
        <v>394</v>
      </c>
    </row>
    <row r="45" spans="1:54" ht="20" customHeight="1" x14ac:dyDescent="0.2">
      <c r="A45" s="178"/>
      <c r="B45" s="71"/>
      <c r="C45" s="72"/>
      <c r="D45" s="73" t="s">
        <v>38</v>
      </c>
      <c r="E45" s="74" t="s">
        <v>405</v>
      </c>
      <c r="F45" s="74" t="s">
        <v>406</v>
      </c>
      <c r="G45" s="73">
        <v>2003</v>
      </c>
      <c r="H45" s="75">
        <v>45</v>
      </c>
      <c r="I45" s="87">
        <v>16</v>
      </c>
      <c r="J45" s="88" t="s">
        <v>90</v>
      </c>
      <c r="K45" s="89" t="s">
        <v>407</v>
      </c>
      <c r="L45" s="79"/>
      <c r="M45" s="80" t="str">
        <f t="shared" si="0"/>
        <v/>
      </c>
      <c r="N45" s="79"/>
      <c r="O45" s="80" t="str">
        <f t="shared" si="1"/>
        <v/>
      </c>
      <c r="P45" s="79"/>
      <c r="Q45" s="80" t="str">
        <f t="shared" si="2"/>
        <v/>
      </c>
      <c r="R45" s="79"/>
      <c r="S45" s="80" t="str">
        <f t="shared" si="3"/>
        <v/>
      </c>
      <c r="T45" s="96"/>
      <c r="U45" s="97" t="str">
        <f t="shared" si="4"/>
        <v/>
      </c>
      <c r="V45" s="79"/>
      <c r="W45" s="80" t="str">
        <f>IF((ISERROR((V45/$I45)*100)), "", IF(AND(NOT(ISERROR((V45/$I45)*100)),((V45/$I45)*100) &lt;&gt; 0), (V45/$I45)*100, ""))</f>
        <v/>
      </c>
      <c r="X45" s="96"/>
      <c r="Y45" s="97" t="str">
        <f t="shared" si="6"/>
        <v/>
      </c>
      <c r="Z45" s="79"/>
      <c r="AA45" s="80" t="str">
        <f>IF((ISERROR((Z45/$I45)*100)), "", IF(AND(NOT(ISERROR((Z45/$I45)*100)),((Z45/$I45)*100) &lt;&gt; 0), (Z45/$I45)*100, ""))</f>
        <v/>
      </c>
      <c r="AB45" s="79"/>
      <c r="AC45" s="80" t="str">
        <f>IF((ISERROR((AB45/$I45)*100)), "", IF(AND(NOT(ISERROR((AB45/$I45)*100)),((AB45/$I45)*100) &lt;&gt; 0), (AB45/$I45)*100, ""))</f>
        <v/>
      </c>
      <c r="AD45" s="79"/>
      <c r="AE45" s="80" t="str">
        <f>IF((ISERROR((AD45/$I45)*100)), "", IF(AND(NOT(ISERROR((AD45/$I45)*100)),((AD45/$I45)*100) &lt;&gt; 0), (AD45/$I45)*100, ""))</f>
        <v/>
      </c>
      <c r="AF45" s="90"/>
      <c r="AG45" s="80" t="str">
        <f t="shared" si="10"/>
        <v/>
      </c>
      <c r="AH45" s="79"/>
      <c r="AI45" s="80" t="str">
        <f t="shared" si="11"/>
        <v/>
      </c>
      <c r="AJ45" s="79"/>
      <c r="AK45" s="80" t="str">
        <f t="shared" si="12"/>
        <v/>
      </c>
      <c r="AL45" s="79"/>
      <c r="AM45" s="80" t="str">
        <f t="shared" si="13"/>
        <v/>
      </c>
      <c r="AN45" s="79"/>
      <c r="AO45" s="80" t="str">
        <f t="shared" si="14"/>
        <v/>
      </c>
      <c r="AP45" s="79"/>
      <c r="AQ45" s="80" t="str">
        <f t="shared" si="15"/>
        <v/>
      </c>
      <c r="AR45" s="79"/>
      <c r="AS45" s="80" t="str">
        <f>IF((ISERROR((AR45/$I45)*100)), "", IF(AND(NOT(ISERROR((AR45/$I45)*100)),((AR45/$I45)*100) &lt;&gt; 0), (AR45/$I45)*100, ""))</f>
        <v/>
      </c>
      <c r="AT45" s="79"/>
      <c r="AU45" s="80" t="str">
        <f t="shared" si="37"/>
        <v/>
      </c>
      <c r="AV45" s="79"/>
      <c r="AW45" s="80" t="str">
        <f t="shared" si="18"/>
        <v/>
      </c>
      <c r="AX45" s="79"/>
      <c r="AY45" s="80" t="str">
        <f t="shared" si="19"/>
        <v/>
      </c>
      <c r="AZ45" s="79"/>
      <c r="BA45" s="80" t="str">
        <f t="shared" si="20"/>
        <v/>
      </c>
      <c r="BB45" s="1" t="s">
        <v>408</v>
      </c>
    </row>
    <row r="46" spans="1:54" ht="20" customHeight="1" x14ac:dyDescent="0.2">
      <c r="A46" s="178"/>
      <c r="B46" s="71"/>
      <c r="C46" s="72"/>
      <c r="D46" s="73" t="s">
        <v>38</v>
      </c>
      <c r="E46" s="74" t="s">
        <v>411</v>
      </c>
      <c r="F46" s="74" t="s">
        <v>412</v>
      </c>
      <c r="G46" s="73">
        <v>2015</v>
      </c>
      <c r="H46" s="75"/>
      <c r="I46" s="87">
        <v>5</v>
      </c>
      <c r="J46" s="88" t="s">
        <v>62</v>
      </c>
      <c r="K46" s="89" t="s">
        <v>125</v>
      </c>
      <c r="L46" s="79"/>
      <c r="M46" s="80" t="str">
        <f t="shared" si="0"/>
        <v/>
      </c>
      <c r="N46" s="79"/>
      <c r="O46" s="80" t="str">
        <f t="shared" si="1"/>
        <v/>
      </c>
      <c r="P46" s="79"/>
      <c r="Q46" s="80" t="str">
        <f t="shared" si="2"/>
        <v/>
      </c>
      <c r="R46" s="79"/>
      <c r="S46" s="80" t="str">
        <f t="shared" si="3"/>
        <v/>
      </c>
      <c r="T46" s="79"/>
      <c r="U46" s="80" t="str">
        <f t="shared" si="4"/>
        <v/>
      </c>
      <c r="V46" s="79"/>
      <c r="W46" s="80" t="str">
        <f>IF((ISERROR((V46/$I46)*100)), "", IF(AND(NOT(ISERROR((V46/$I46)*100)),((V46/$I46)*100) &lt;&gt; 0), (V46/$I46)*100, ""))</f>
        <v/>
      </c>
      <c r="X46" s="90"/>
      <c r="Y46" s="80" t="str">
        <f t="shared" si="6"/>
        <v/>
      </c>
      <c r="Z46" s="79"/>
      <c r="AA46" s="80" t="str">
        <f>IF((ISERROR((Z46/$I46)*100)), "", IF(AND(NOT(ISERROR((Z46/$I46)*100)),((Z46/$I46)*100) &lt;&gt; 0), (Z46/$I46)*100, ""))</f>
        <v/>
      </c>
      <c r="AB46" s="79"/>
      <c r="AC46" s="80" t="str">
        <f>IF((ISERROR((AB46/$I46)*100)), "", IF(AND(NOT(ISERROR((AB46/$I46)*100)),((AB46/$I46)*100) &lt;&gt; 0), (AB46/$I46)*100, ""))</f>
        <v/>
      </c>
      <c r="AD46" s="79"/>
      <c r="AE46" s="80" t="str">
        <f>IF((ISERROR((AD46/$I46)*100)), "", IF(AND(NOT(ISERROR((AD46/$I46)*100)),((AD46/$I46)*100) &lt;&gt; 0), (AD46/$I46)*100, ""))</f>
        <v/>
      </c>
      <c r="AF46" s="90">
        <v>1</v>
      </c>
      <c r="AG46" s="80">
        <f t="shared" si="10"/>
        <v>20</v>
      </c>
      <c r="AH46" s="79"/>
      <c r="AI46" s="80" t="str">
        <f t="shared" si="11"/>
        <v/>
      </c>
      <c r="AJ46" s="79"/>
      <c r="AK46" s="80" t="str">
        <f t="shared" si="12"/>
        <v/>
      </c>
      <c r="AL46" s="79"/>
      <c r="AM46" s="80" t="str">
        <f t="shared" si="13"/>
        <v/>
      </c>
      <c r="AN46" s="79"/>
      <c r="AO46" s="80" t="str">
        <f t="shared" si="14"/>
        <v/>
      </c>
      <c r="AP46" s="79"/>
      <c r="AQ46" s="80" t="str">
        <f t="shared" si="15"/>
        <v/>
      </c>
      <c r="AR46" s="79"/>
      <c r="AS46" s="80" t="str">
        <f>IF((ISERROR((AR46/$I46)*100)), "", IF(AND(NOT(ISERROR((AR46/$I46)*100)),((AR46/$I46)*100) &lt;&gt; 0), (AR46/$I46)*100, ""))</f>
        <v/>
      </c>
      <c r="AT46" s="79"/>
      <c r="AU46" s="80" t="str">
        <f t="shared" si="37"/>
        <v/>
      </c>
      <c r="AV46" s="79"/>
      <c r="AW46" s="80" t="str">
        <f t="shared" si="18"/>
        <v/>
      </c>
      <c r="AX46" s="79"/>
      <c r="AY46" s="80" t="str">
        <f t="shared" si="19"/>
        <v/>
      </c>
      <c r="AZ46" s="79"/>
      <c r="BA46" s="80" t="str">
        <f t="shared" si="20"/>
        <v/>
      </c>
      <c r="BB46" s="1" t="s">
        <v>413</v>
      </c>
    </row>
    <row r="47" spans="1:54" ht="20" customHeight="1" x14ac:dyDescent="0.2">
      <c r="A47" s="178"/>
      <c r="B47" s="71"/>
      <c r="C47" s="72"/>
      <c r="D47" s="73" t="s">
        <v>38</v>
      </c>
      <c r="E47" s="74" t="s">
        <v>434</v>
      </c>
      <c r="F47" s="74" t="s">
        <v>435</v>
      </c>
      <c r="G47" s="73">
        <v>2010</v>
      </c>
      <c r="H47" s="75"/>
      <c r="I47" s="87">
        <v>15</v>
      </c>
      <c r="J47" s="88" t="s">
        <v>72</v>
      </c>
      <c r="K47" s="89" t="s">
        <v>63</v>
      </c>
      <c r="L47" s="79">
        <v>2</v>
      </c>
      <c r="M47" s="80">
        <f t="shared" si="0"/>
        <v>13.333333333333334</v>
      </c>
      <c r="N47" s="79"/>
      <c r="O47" s="80"/>
      <c r="P47" s="79"/>
      <c r="Q47" s="80"/>
      <c r="R47" s="79"/>
      <c r="S47" s="80"/>
      <c r="T47" s="79">
        <v>1</v>
      </c>
      <c r="U47" s="80">
        <f t="shared" si="4"/>
        <v>6.666666666666667</v>
      </c>
      <c r="V47" s="79"/>
      <c r="W47" s="80"/>
      <c r="X47" s="90">
        <v>2</v>
      </c>
      <c r="Y47" s="80">
        <f t="shared" si="6"/>
        <v>13.333333333333334</v>
      </c>
      <c r="Z47" s="79"/>
      <c r="AA47" s="80"/>
      <c r="AB47" s="79"/>
      <c r="AC47" s="80"/>
      <c r="AD47" s="79"/>
      <c r="AE47" s="80"/>
      <c r="AF47" s="90"/>
      <c r="AG47" s="80"/>
      <c r="AH47" s="79"/>
      <c r="AI47" s="80"/>
      <c r="AJ47" s="79"/>
      <c r="AK47" s="80"/>
      <c r="AL47" s="79"/>
      <c r="AM47" s="80"/>
      <c r="AN47" s="79"/>
      <c r="AO47" s="80"/>
      <c r="AP47" s="79"/>
      <c r="AQ47" s="80"/>
      <c r="AR47" s="79"/>
      <c r="AS47" s="80"/>
      <c r="AT47" s="79"/>
      <c r="AU47" s="80"/>
      <c r="AV47" s="79"/>
      <c r="AW47" s="80"/>
      <c r="AX47" s="79"/>
      <c r="AY47" s="80"/>
      <c r="AZ47" s="79"/>
      <c r="BA47" s="80"/>
      <c r="BB47" s="1" t="s">
        <v>436</v>
      </c>
    </row>
    <row r="48" spans="1:54" ht="20" customHeight="1" x14ac:dyDescent="0.2">
      <c r="A48" s="178"/>
      <c r="B48" s="71"/>
      <c r="C48" s="72"/>
      <c r="D48" s="73" t="s">
        <v>38</v>
      </c>
      <c r="E48" s="74" t="s">
        <v>439</v>
      </c>
      <c r="F48" s="74" t="s">
        <v>440</v>
      </c>
      <c r="G48" s="73">
        <v>1998</v>
      </c>
      <c r="H48" s="75">
        <v>213</v>
      </c>
      <c r="I48" s="87">
        <v>6</v>
      </c>
      <c r="J48" s="88" t="s">
        <v>90</v>
      </c>
      <c r="K48" s="89"/>
      <c r="L48" s="79"/>
      <c r="M48" s="80" t="str">
        <f t="shared" si="0"/>
        <v/>
      </c>
      <c r="N48" s="96">
        <v>4</v>
      </c>
      <c r="O48" s="97">
        <f t="shared" si="1"/>
        <v>66.666666666666657</v>
      </c>
      <c r="P48" s="79"/>
      <c r="Q48" s="80" t="str">
        <f t="shared" si="2"/>
        <v/>
      </c>
      <c r="R48" s="79"/>
      <c r="S48" s="80" t="str">
        <f t="shared" si="3"/>
        <v/>
      </c>
      <c r="T48" s="79"/>
      <c r="U48" s="80" t="str">
        <f t="shared" si="4"/>
        <v/>
      </c>
      <c r="V48" s="79"/>
      <c r="W48" s="80" t="str">
        <f t="shared" ref="W48" si="43">IF((ISERROR((V48/$I48)*100)), "", IF(AND(NOT(ISERROR((V48/$I48)*100)),((V48/$I48)*100) &lt;&gt; 0), (V48/$I48)*100, ""))</f>
        <v/>
      </c>
      <c r="X48" s="90"/>
      <c r="Y48" s="80" t="str">
        <f t="shared" si="6"/>
        <v/>
      </c>
      <c r="Z48" s="79"/>
      <c r="AA48" s="80" t="str">
        <f t="shared" ref="AA48" si="44">IF((ISERROR((Z48/$I48)*100)), "", IF(AND(NOT(ISERROR((Z48/$I48)*100)),((Z48/$I48)*100) &lt;&gt; 0), (Z48/$I48)*100, ""))</f>
        <v/>
      </c>
      <c r="AB48" s="79"/>
      <c r="AC48" s="80" t="str">
        <f t="shared" ref="AC48" si="45">IF((ISERROR((AB48/$I48)*100)), "", IF(AND(NOT(ISERROR((AB48/$I48)*100)),((AB48/$I48)*100) &lt;&gt; 0), (AB48/$I48)*100, ""))</f>
        <v/>
      </c>
      <c r="AD48" s="79"/>
      <c r="AE48" s="80" t="str">
        <f t="shared" ref="AE48" si="46">IF((ISERROR((AD48/$I48)*100)), "", IF(AND(NOT(ISERROR((AD48/$I48)*100)),((AD48/$I48)*100) &lt;&gt; 0), (AD48/$I48)*100, ""))</f>
        <v/>
      </c>
      <c r="AF48" s="90"/>
      <c r="AG48" s="80" t="str">
        <f t="shared" si="10"/>
        <v/>
      </c>
      <c r="AH48" s="79"/>
      <c r="AI48" s="80" t="str">
        <f t="shared" si="11"/>
        <v/>
      </c>
      <c r="AJ48" s="79"/>
      <c r="AK48" s="80" t="str">
        <f t="shared" si="12"/>
        <v/>
      </c>
      <c r="AL48" s="79"/>
      <c r="AM48" s="80" t="str">
        <f t="shared" si="13"/>
        <v/>
      </c>
      <c r="AN48" s="79"/>
      <c r="AO48" s="80" t="str">
        <f t="shared" si="14"/>
        <v/>
      </c>
      <c r="AP48" s="79"/>
      <c r="AQ48" s="80" t="str">
        <f t="shared" si="15"/>
        <v/>
      </c>
      <c r="AR48" s="79"/>
      <c r="AS48" s="80" t="str">
        <f t="shared" ref="AS48" si="47">IF((ISERROR((AR48/$I48)*100)), "", IF(AND(NOT(ISERROR((AR48/$I48)*100)),((AR48/$I48)*100) &lt;&gt; 0), (AR48/$I48)*100, ""))</f>
        <v/>
      </c>
      <c r="AT48" s="79"/>
      <c r="AU48" s="80" t="str">
        <f t="shared" ref="AU48:AU49" si="48">IF((ISERROR((AT48/$I48)*100)), "", IF(AND(NOT(ISERROR((AT48/$I48)*100)),((AT48/$I48)*100) &lt;&gt; 0), (AT48/$I48)*100, ""))</f>
        <v/>
      </c>
      <c r="AV48" s="79"/>
      <c r="AW48" s="80" t="str">
        <f t="shared" si="18"/>
        <v/>
      </c>
      <c r="AX48" s="79"/>
      <c r="AY48" s="80" t="str">
        <f t="shared" si="19"/>
        <v/>
      </c>
      <c r="AZ48" s="79"/>
      <c r="BA48" s="80" t="str">
        <f t="shared" si="20"/>
        <v/>
      </c>
      <c r="BB48" s="1" t="s">
        <v>441</v>
      </c>
    </row>
    <row r="49" spans="1:54" ht="20" customHeight="1" x14ac:dyDescent="0.2">
      <c r="A49" s="178"/>
      <c r="B49" s="71"/>
      <c r="C49" s="72"/>
      <c r="D49" s="73" t="s">
        <v>38</v>
      </c>
      <c r="E49" s="74" t="s">
        <v>442</v>
      </c>
      <c r="F49" s="74" t="s">
        <v>443</v>
      </c>
      <c r="G49" s="73">
        <v>2001</v>
      </c>
      <c r="H49" s="75">
        <v>192</v>
      </c>
      <c r="I49" s="87">
        <v>19</v>
      </c>
      <c r="J49" s="88" t="s">
        <v>90</v>
      </c>
      <c r="K49" s="89" t="s">
        <v>63</v>
      </c>
      <c r="L49" s="79"/>
      <c r="M49" s="80" t="str">
        <f t="shared" si="0"/>
        <v/>
      </c>
      <c r="N49" s="96">
        <v>1</v>
      </c>
      <c r="O49" s="97">
        <f t="shared" si="1"/>
        <v>5.2631578947368416</v>
      </c>
      <c r="P49" s="79"/>
      <c r="Q49" s="80" t="str">
        <f t="shared" si="2"/>
        <v/>
      </c>
      <c r="R49" s="79"/>
      <c r="S49" s="80" t="str">
        <f t="shared" si="3"/>
        <v/>
      </c>
      <c r="T49" s="79"/>
      <c r="U49" s="80" t="str">
        <f t="shared" si="4"/>
        <v/>
      </c>
      <c r="V49" s="79"/>
      <c r="W49" s="80" t="str">
        <f>IF((ISERROR((V49/$I49)*100)), "", IF(AND(NOT(ISERROR((V49/$I49)*100)),((V49/$I49)*100) &lt;&gt; 0), (V49/$I49)*100, ""))</f>
        <v/>
      </c>
      <c r="X49" s="90"/>
      <c r="Y49" s="80" t="str">
        <f t="shared" si="6"/>
        <v/>
      </c>
      <c r="Z49" s="79"/>
      <c r="AA49" s="80" t="str">
        <f>IF((ISERROR((Z49/$I49)*100)), "", IF(AND(NOT(ISERROR((Z49/$I49)*100)),((Z49/$I49)*100) &lt;&gt; 0), (Z49/$I49)*100, ""))</f>
        <v/>
      </c>
      <c r="AB49" s="79"/>
      <c r="AC49" s="80" t="str">
        <f>IF((ISERROR((AB49/$I49)*100)), "", IF(AND(NOT(ISERROR((AB49/$I49)*100)),((AB49/$I49)*100) &lt;&gt; 0), (AB49/$I49)*100, ""))</f>
        <v/>
      </c>
      <c r="AD49" s="79"/>
      <c r="AE49" s="80" t="str">
        <f>IF((ISERROR((AD49/$I49)*100)), "", IF(AND(NOT(ISERROR((AD49/$I49)*100)),((AD49/$I49)*100) &lt;&gt; 0), (AD49/$I49)*100, ""))</f>
        <v/>
      </c>
      <c r="AF49" s="90"/>
      <c r="AG49" s="80" t="str">
        <f t="shared" si="10"/>
        <v/>
      </c>
      <c r="AH49" s="79">
        <v>2</v>
      </c>
      <c r="AI49" s="80">
        <f t="shared" si="11"/>
        <v>10.526315789473683</v>
      </c>
      <c r="AJ49" s="79"/>
      <c r="AK49" s="80" t="str">
        <f t="shared" si="12"/>
        <v/>
      </c>
      <c r="AL49" s="79"/>
      <c r="AM49" s="80" t="str">
        <f t="shared" si="13"/>
        <v/>
      </c>
      <c r="AN49" s="79"/>
      <c r="AO49" s="80" t="str">
        <f t="shared" si="14"/>
        <v/>
      </c>
      <c r="AP49" s="79"/>
      <c r="AQ49" s="80" t="str">
        <f t="shared" si="15"/>
        <v/>
      </c>
      <c r="AR49" s="79"/>
      <c r="AS49" s="80" t="str">
        <f>IF((ISERROR((AR49/$I49)*100)), "", IF(AND(NOT(ISERROR((AR49/$I49)*100)),((AR49/$I49)*100) &lt;&gt; 0), (AR49/$I49)*100, ""))</f>
        <v/>
      </c>
      <c r="AT49" s="79"/>
      <c r="AU49" s="80" t="str">
        <f t="shared" si="48"/>
        <v/>
      </c>
      <c r="AV49" s="79"/>
      <c r="AW49" s="80" t="str">
        <f t="shared" si="18"/>
        <v/>
      </c>
      <c r="AX49" s="79"/>
      <c r="AY49" s="80" t="str">
        <f t="shared" si="19"/>
        <v/>
      </c>
      <c r="AZ49" s="79"/>
      <c r="BA49" s="80" t="str">
        <f t="shared" si="20"/>
        <v/>
      </c>
      <c r="BB49" s="1" t="s">
        <v>444</v>
      </c>
    </row>
    <row r="50" spans="1:54" ht="20" customHeight="1" x14ac:dyDescent="0.2">
      <c r="A50" s="178"/>
      <c r="B50" s="84"/>
      <c r="C50" s="72"/>
      <c r="D50" s="73"/>
      <c r="E50" s="74" t="s">
        <v>451</v>
      </c>
      <c r="F50" s="74" t="s">
        <v>529</v>
      </c>
      <c r="G50" s="73">
        <v>1999</v>
      </c>
      <c r="H50" s="75"/>
      <c r="I50" s="87">
        <v>30</v>
      </c>
      <c r="J50" s="88" t="s">
        <v>453</v>
      </c>
      <c r="K50" s="89" t="s">
        <v>454</v>
      </c>
      <c r="L50" s="79"/>
      <c r="M50" s="80"/>
      <c r="N50" s="79"/>
      <c r="O50" s="80"/>
      <c r="P50" s="79"/>
      <c r="Q50" s="80"/>
      <c r="R50" s="79"/>
      <c r="S50" s="80"/>
      <c r="T50" s="79"/>
      <c r="U50" s="80"/>
      <c r="V50" s="79"/>
      <c r="W50" s="80"/>
      <c r="X50" s="90"/>
      <c r="Y50" s="80"/>
      <c r="Z50" s="79"/>
      <c r="AA50" s="80"/>
      <c r="AB50" s="79"/>
      <c r="AC50" s="80"/>
      <c r="AD50" s="79"/>
      <c r="AE50" s="80"/>
      <c r="AF50" s="90"/>
      <c r="AG50" s="80"/>
      <c r="AH50" s="79"/>
      <c r="AI50" s="80"/>
      <c r="AJ50" s="79"/>
      <c r="AK50" s="80"/>
      <c r="AL50" s="79"/>
      <c r="AM50" s="80"/>
      <c r="AN50" s="79"/>
      <c r="AO50" s="80"/>
      <c r="AP50" s="79"/>
      <c r="AQ50" s="80"/>
      <c r="AR50" s="79"/>
      <c r="AS50" s="80"/>
      <c r="AT50" s="79"/>
      <c r="AU50" s="80"/>
      <c r="AV50" s="79"/>
      <c r="AW50" s="80"/>
      <c r="AX50" s="79"/>
      <c r="AY50" s="80"/>
      <c r="AZ50" s="79"/>
      <c r="BA50" s="80"/>
      <c r="BB50" s="1" t="s">
        <v>455</v>
      </c>
    </row>
    <row r="51" spans="1:54" ht="20" customHeight="1" x14ac:dyDescent="0.2">
      <c r="A51" s="178"/>
      <c r="B51" s="71"/>
      <c r="C51" s="72"/>
      <c r="D51" s="73" t="s">
        <v>38</v>
      </c>
      <c r="E51" s="74" t="s">
        <v>456</v>
      </c>
      <c r="F51" s="74" t="s">
        <v>457</v>
      </c>
      <c r="G51" s="73">
        <v>2007</v>
      </c>
      <c r="H51" s="75">
        <v>240</v>
      </c>
      <c r="I51" s="87">
        <v>53</v>
      </c>
      <c r="J51" s="88" t="s">
        <v>352</v>
      </c>
      <c r="K51" s="89" t="s">
        <v>63</v>
      </c>
      <c r="L51" s="79"/>
      <c r="M51" s="80"/>
      <c r="N51" s="79"/>
      <c r="O51" s="80"/>
      <c r="P51" s="79"/>
      <c r="Q51" s="80"/>
      <c r="R51" s="79"/>
      <c r="S51" s="80"/>
      <c r="T51" s="79"/>
      <c r="U51" s="80"/>
      <c r="V51" s="79"/>
      <c r="W51" s="80"/>
      <c r="X51" s="90"/>
      <c r="Y51" s="80"/>
      <c r="Z51" s="79"/>
      <c r="AA51" s="80"/>
      <c r="AB51" s="79"/>
      <c r="AC51" s="80"/>
      <c r="AD51" s="79"/>
      <c r="AE51" s="80"/>
      <c r="AF51" s="90"/>
      <c r="AG51" s="80"/>
      <c r="AH51" s="79"/>
      <c r="AI51" s="80"/>
      <c r="AJ51" s="79"/>
      <c r="AK51" s="80"/>
      <c r="AL51" s="79"/>
      <c r="AM51" s="80"/>
      <c r="AN51" s="79"/>
      <c r="AO51" s="80"/>
      <c r="AP51" s="79"/>
      <c r="AQ51" s="80"/>
      <c r="AR51" s="79"/>
      <c r="AS51" s="80"/>
      <c r="AT51" s="79"/>
      <c r="AU51" s="80"/>
      <c r="AV51" s="79"/>
      <c r="AW51" s="80"/>
      <c r="AX51" s="79"/>
      <c r="AY51" s="80"/>
      <c r="AZ51" s="79"/>
      <c r="BA51" s="80"/>
      <c r="BB51" s="1" t="s">
        <v>458</v>
      </c>
    </row>
    <row r="52" spans="1:54" ht="20" customHeight="1" x14ac:dyDescent="0.2">
      <c r="A52" s="178"/>
      <c r="B52" s="71"/>
      <c r="C52" s="72"/>
      <c r="D52" s="73" t="s">
        <v>38</v>
      </c>
      <c r="E52" s="74" t="s">
        <v>459</v>
      </c>
      <c r="F52" s="74" t="s">
        <v>460</v>
      </c>
      <c r="G52" s="73">
        <v>2011</v>
      </c>
      <c r="H52" s="75">
        <v>42</v>
      </c>
      <c r="I52" s="87">
        <v>51</v>
      </c>
      <c r="J52" s="88" t="s">
        <v>461</v>
      </c>
      <c r="K52" s="89" t="s">
        <v>462</v>
      </c>
      <c r="L52" s="79"/>
      <c r="M52" s="80" t="str">
        <f>IF((ISERROR((L52/$I52)*100)), "", IF(AND(NOT(ISERROR((L52/$I52)*100)),((L52/$I52)*100) &lt;&gt; 0), (L52/$I52)*100, ""))</f>
        <v/>
      </c>
      <c r="N52" s="79"/>
      <c r="O52" s="80" t="str">
        <f>IF((ISERROR((N52/$I52)*100)), "", IF(AND(NOT(ISERROR((N52/$I52)*100)),((N52/$I52)*100) &lt;&gt; 0), (N52/$I52)*100, ""))</f>
        <v/>
      </c>
      <c r="P52" s="79"/>
      <c r="Q52" s="80" t="str">
        <f>IF((ISERROR((P52/$I52)*100)), "", IF(AND(NOT(ISERROR((P52/$I52)*100)),((P52/$I52)*100) &lt;&gt; 0), (P52/$I52)*100, ""))</f>
        <v/>
      </c>
      <c r="R52" s="79"/>
      <c r="S52" s="80" t="str">
        <f>IF((ISERROR((R52/$I52)*100)), "", IF(AND(NOT(ISERROR((R52/$I52)*100)),((R52/$I52)*100) &lt;&gt; 0), (R52/$I52)*100, ""))</f>
        <v/>
      </c>
      <c r="T52" s="79"/>
      <c r="U52" s="80" t="str">
        <f>IF((ISERROR((T52/$I52)*100)), "", IF(AND(NOT(ISERROR((T52/$I52)*100)),((T52/$I52)*100) &lt;&gt; 0), (T52/$I52)*100, ""))</f>
        <v/>
      </c>
      <c r="V52" s="79"/>
      <c r="W52" s="80" t="str">
        <f t="shared" ref="W52" si="49">IF((ISERROR((V52/$I52)*100)), "", IF(AND(NOT(ISERROR((V52/$I52)*100)),((V52/$I52)*100) &lt;&gt; 0), (V52/$I52)*100, ""))</f>
        <v/>
      </c>
      <c r="X52" s="104">
        <v>4</v>
      </c>
      <c r="Y52" s="97">
        <f t="shared" ref="Y52:Y56" si="50">IF((ISERROR((X52/$I52)*100)), "", IF(AND(NOT(ISERROR((X52/$I52)*100)),((X52/$I52)*100) &lt;&gt; 0), (X52/$I52)*100, ""))</f>
        <v>7.8431372549019605</v>
      </c>
      <c r="Z52" s="79"/>
      <c r="AA52" s="80" t="str">
        <f t="shared" ref="AA52" si="51">IF((ISERROR((Z52/$I52)*100)), "", IF(AND(NOT(ISERROR((Z52/$I52)*100)),((Z52/$I52)*100) &lt;&gt; 0), (Z52/$I52)*100, ""))</f>
        <v/>
      </c>
      <c r="AB52" s="79"/>
      <c r="AC52" s="80" t="str">
        <f t="shared" ref="AC52" si="52">IF((ISERROR((AB52/$I52)*100)), "", IF(AND(NOT(ISERROR((AB52/$I52)*100)),((AB52/$I52)*100) &lt;&gt; 0), (AB52/$I52)*100, ""))</f>
        <v/>
      </c>
      <c r="AD52" s="96" t="s">
        <v>463</v>
      </c>
      <c r="AE52" s="97" t="str">
        <f t="shared" ref="AE52" si="53">IF((ISERROR((AD52/$I52)*100)), "", IF(AND(NOT(ISERROR((AD52/$I52)*100)),((AD52/$I52)*100) &lt;&gt; 0), (AD52/$I52)*100, ""))</f>
        <v/>
      </c>
      <c r="AF52" s="90"/>
      <c r="AG52" s="80" t="str">
        <f>IF((ISERROR((AF52/$I52)*100)), "", IF(AND(NOT(ISERROR((AF52/$I52)*100)),((AF52/$I52)*100) &lt;&gt; 0), (AF52/$I52)*100, ""))</f>
        <v/>
      </c>
      <c r="AH52" s="96">
        <v>21</v>
      </c>
      <c r="AI52" s="97">
        <f>IF((ISERROR((AH52/$I52)*100)), "", IF(AND(NOT(ISERROR((AH52/$I52)*100)),((AH52/$I52)*100) &lt;&gt; 0), (AH52/$I52)*100, ""))</f>
        <v>41.17647058823529</v>
      </c>
      <c r="AJ52" s="79"/>
      <c r="AK52" s="80" t="str">
        <f>IF((ISERROR((AJ52/$I52)*100)), "", IF(AND(NOT(ISERROR((AJ52/$I52)*100)),((AJ52/$I52)*100) &lt;&gt; 0), (AJ52/$I52)*100, ""))</f>
        <v/>
      </c>
      <c r="AL52" s="79"/>
      <c r="AM52" s="80" t="str">
        <f>IF((ISERROR((AL52/$I52)*100)), "", IF(AND(NOT(ISERROR((AL52/$I52)*100)),((AL52/$I52)*100) &lt;&gt; 0), (AL52/$I52)*100, ""))</f>
        <v/>
      </c>
      <c r="AN52" s="79"/>
      <c r="AO52" s="80" t="str">
        <f>IF((ISERROR((AN52/$I52)*100)), "", IF(AND(NOT(ISERROR((AN52/$I52)*100)),((AN52/$I52)*100) &lt;&gt; 0), (AN52/$I52)*100, ""))</f>
        <v/>
      </c>
      <c r="AP52" s="79"/>
      <c r="AQ52" s="80" t="str">
        <f>IF((ISERROR((AP52/$I52)*100)), "", IF(AND(NOT(ISERROR((AP52/$I52)*100)),((AP52/$I52)*100) &lt;&gt; 0), (AP52/$I52)*100, ""))</f>
        <v/>
      </c>
      <c r="AR52" s="79"/>
      <c r="AS52" s="80" t="str">
        <f t="shared" ref="AS52" si="54">IF((ISERROR((AR52/$I52)*100)), "", IF(AND(NOT(ISERROR((AR52/$I52)*100)),((AR52/$I52)*100) &lt;&gt; 0), (AR52/$I52)*100, ""))</f>
        <v/>
      </c>
      <c r="AT52" s="96">
        <v>1</v>
      </c>
      <c r="AU52" s="97">
        <f t="shared" ref="AU52:AU56" si="55">IF((ISERROR((AT52/$I52)*100)), "", IF(AND(NOT(ISERROR((AT52/$I52)*100)),((AT52/$I52)*100) &lt;&gt; 0), (AT52/$I52)*100, ""))</f>
        <v>1.9607843137254901</v>
      </c>
      <c r="AV52" s="79"/>
      <c r="AW52" s="80" t="str">
        <f t="shared" ref="AW52:AW56" si="56">IF((ISERROR((AV52/$I52)*100)), "", IF(AND(NOT(ISERROR((AV52/$I52)*100)),((AV52/$I52)*100) &lt;&gt; 0), (AV52/$I52)*100, ""))</f>
        <v/>
      </c>
      <c r="AX52" s="79"/>
      <c r="AY52" s="80" t="str">
        <f t="shared" ref="AY52:AY56" si="57">IF((ISERROR((AX52/$I52)*100)), "", IF(AND(NOT(ISERROR((AX52/$I52)*100)),((AX52/$I52)*100) &lt;&gt; 0), (AX52/$I52)*100, ""))</f>
        <v/>
      </c>
      <c r="AZ52" s="79"/>
      <c r="BA52" s="80" t="str">
        <f t="shared" ref="BA52:BA56" si="58">IF((ISERROR((AZ52/$I52)*100)), "", IF(AND(NOT(ISERROR((AZ52/$I52)*100)),((AZ52/$I52)*100) &lt;&gt; 0), (AZ52/$I52)*100, ""))</f>
        <v/>
      </c>
      <c r="BB52" s="1" t="s">
        <v>464</v>
      </c>
    </row>
    <row r="53" spans="1:54" ht="20" customHeight="1" x14ac:dyDescent="0.2">
      <c r="A53" s="178"/>
      <c r="B53" s="71"/>
      <c r="C53" s="72"/>
      <c r="D53" s="73" t="s">
        <v>38</v>
      </c>
      <c r="E53" s="74" t="s">
        <v>465</v>
      </c>
      <c r="F53" s="74" t="s">
        <v>466</v>
      </c>
      <c r="G53" s="73">
        <v>2010</v>
      </c>
      <c r="H53" s="75"/>
      <c r="I53" s="87">
        <v>53</v>
      </c>
      <c r="J53" s="99" t="s">
        <v>467</v>
      </c>
      <c r="K53" s="89" t="s">
        <v>468</v>
      </c>
      <c r="L53" s="79"/>
      <c r="M53" s="80" t="str">
        <f>IF((ISERROR((L53/$I53)*100)), "", IF(AND(NOT(ISERROR((L53/$I53)*100)),((L53/$I53)*100) &lt;&gt; 0), (L53/$I53)*100, ""))</f>
        <v/>
      </c>
      <c r="N53" s="79"/>
      <c r="O53" s="80" t="str">
        <f>IF((ISERROR((N53/$I53)*100)), "", IF(AND(NOT(ISERROR((N53/$I53)*100)),((N53/$I53)*100) &lt;&gt; 0), (N53/$I53)*100, ""))</f>
        <v/>
      </c>
      <c r="P53" s="79"/>
      <c r="Q53" s="80" t="str">
        <f>IF((ISERROR((P53/$I53)*100)), "", IF(AND(NOT(ISERROR((P53/$I53)*100)),((P53/$I53)*100) &lt;&gt; 0), (P53/$I53)*100, ""))</f>
        <v/>
      </c>
      <c r="R53" s="79"/>
      <c r="S53" s="80" t="str">
        <f>IF((ISERROR((R53/$I53)*100)), "", IF(AND(NOT(ISERROR((R53/$I53)*100)),((R53/$I53)*100) &lt;&gt; 0), (R53/$I53)*100, ""))</f>
        <v/>
      </c>
      <c r="T53" s="79">
        <v>15</v>
      </c>
      <c r="U53" s="80">
        <f>IF((ISERROR((T53/$I53)*100)), "", IF(AND(NOT(ISERROR((T53/$I53)*100)),((T53/$I53)*100) &lt;&gt; 0), (T53/$I53)*100, ""))</f>
        <v>28.30188679245283</v>
      </c>
      <c r="V53" s="79"/>
      <c r="W53" s="80" t="str">
        <f>IF((ISERROR((V53/$I53)*100)), "", IF(AND(NOT(ISERROR((V53/$I53)*100)),((V53/$I53)*100) &lt;&gt; 0), (V53/$I53)*100, ""))</f>
        <v/>
      </c>
      <c r="X53" s="90">
        <v>15</v>
      </c>
      <c r="Y53" s="80">
        <f t="shared" si="50"/>
        <v>28.30188679245283</v>
      </c>
      <c r="Z53" s="79"/>
      <c r="AA53" s="80" t="str">
        <f>IF((ISERROR((Z53/$I53)*100)), "", IF(AND(NOT(ISERROR((Z53/$I53)*100)),((Z53/$I53)*100) &lt;&gt; 0), (Z53/$I53)*100, ""))</f>
        <v/>
      </c>
      <c r="AB53" s="79"/>
      <c r="AC53" s="80" t="str">
        <f>IF((ISERROR((AB53/$I53)*100)), "", IF(AND(NOT(ISERROR((AB53/$I53)*100)),((AB53/$I53)*100) &lt;&gt; 0), (AB53/$I53)*100, ""))</f>
        <v/>
      </c>
      <c r="AD53" s="79"/>
      <c r="AE53" s="80" t="str">
        <f>IF((ISERROR((AD53/$I53)*100)), "", IF(AND(NOT(ISERROR((AD53/$I53)*100)),((AD53/$I53)*100) &lt;&gt; 0), (AD53/$I53)*100, ""))</f>
        <v/>
      </c>
      <c r="AF53" s="90"/>
      <c r="AG53" s="80" t="str">
        <f>IF((ISERROR((AF53/$I53)*100)), "", IF(AND(NOT(ISERROR((AF53/$I53)*100)),((AF53/$I53)*100) &lt;&gt; 0), (AF53/$I53)*100, ""))</f>
        <v/>
      </c>
      <c r="AH53" s="79">
        <v>2</v>
      </c>
      <c r="AI53" s="80">
        <f>IF((ISERROR((AH53/$I53)*100)), "", IF(AND(NOT(ISERROR((AH53/$I53)*100)),((AH53/$I53)*100) &lt;&gt; 0), (AH53/$I53)*100, ""))</f>
        <v>3.7735849056603774</v>
      </c>
      <c r="AJ53" s="79"/>
      <c r="AK53" s="80" t="str">
        <f>IF((ISERROR((AJ53/$I53)*100)), "", IF(AND(NOT(ISERROR((AJ53/$I53)*100)),((AJ53/$I53)*100) &lt;&gt; 0), (AJ53/$I53)*100, ""))</f>
        <v/>
      </c>
      <c r="AL53" s="79">
        <v>3</v>
      </c>
      <c r="AM53" s="80">
        <f>IF((ISERROR((AL53/$I53)*100)), "", IF(AND(NOT(ISERROR((AL53/$I53)*100)),((AL53/$I53)*100) &lt;&gt; 0), (AL53/$I53)*100, ""))</f>
        <v>5.6603773584905666</v>
      </c>
      <c r="AN53" s="79"/>
      <c r="AO53" s="80" t="str">
        <f>IF((ISERROR((AN53/$I53)*100)), "", IF(AND(NOT(ISERROR((AN53/$I53)*100)),((AN53/$I53)*100) &lt;&gt; 0), (AN53/$I53)*100, ""))</f>
        <v/>
      </c>
      <c r="AP53" s="79">
        <v>9</v>
      </c>
      <c r="AQ53" s="80">
        <f>IF((ISERROR((AP53/$I53)*100)), "", IF(AND(NOT(ISERROR((AP53/$I53)*100)),((AP53/$I53)*100) &lt;&gt; 0), (AP53/$I53)*100, ""))</f>
        <v>16.981132075471699</v>
      </c>
      <c r="AR53" s="79"/>
      <c r="AS53" s="80" t="str">
        <f>IF((ISERROR((AR53/$I53)*100)), "", IF(AND(NOT(ISERROR((AR53/$I53)*100)),((AR53/$I53)*100) &lt;&gt; 0), (AR53/$I53)*100, ""))</f>
        <v/>
      </c>
      <c r="AT53" s="79">
        <v>2</v>
      </c>
      <c r="AU53" s="80">
        <f t="shared" si="55"/>
        <v>3.7735849056603774</v>
      </c>
      <c r="AV53" s="79"/>
      <c r="AW53" s="80" t="str">
        <f t="shared" si="56"/>
        <v/>
      </c>
      <c r="AX53" s="79"/>
      <c r="AY53" s="80" t="str">
        <f t="shared" si="57"/>
        <v/>
      </c>
      <c r="AZ53" s="79"/>
      <c r="BA53" s="80" t="str">
        <f t="shared" si="58"/>
        <v/>
      </c>
      <c r="BB53" s="1" t="s">
        <v>469</v>
      </c>
    </row>
    <row r="54" spans="1:54" ht="20" customHeight="1" x14ac:dyDescent="0.2">
      <c r="A54" s="178"/>
      <c r="B54" s="71"/>
      <c r="C54" s="72"/>
      <c r="D54" s="73" t="s">
        <v>38</v>
      </c>
      <c r="E54" s="74" t="s">
        <v>470</v>
      </c>
      <c r="F54" s="74" t="s">
        <v>471</v>
      </c>
      <c r="G54" s="73">
        <v>2014</v>
      </c>
      <c r="H54" s="75"/>
      <c r="I54" s="87">
        <v>39</v>
      </c>
      <c r="J54" s="88" t="s">
        <v>62</v>
      </c>
      <c r="K54" s="89" t="s">
        <v>472</v>
      </c>
      <c r="L54" s="79"/>
      <c r="M54" s="80" t="str">
        <f>IF((ISERROR((L54/$I54)*100)), "", IF(AND(NOT(ISERROR((L54/$I54)*100)),((L54/$I54)*100) &lt;&gt; 0), (L54/$I54)*100, ""))</f>
        <v/>
      </c>
      <c r="N54" s="79"/>
      <c r="O54" s="80" t="str">
        <f>IF((ISERROR((N54/$I54)*100)), "", IF(AND(NOT(ISERROR((N54/$I54)*100)),((N54/$I54)*100) &lt;&gt; 0), (N54/$I54)*100, ""))</f>
        <v/>
      </c>
      <c r="P54" s="79"/>
      <c r="Q54" s="80" t="str">
        <f>IF((ISERROR((P54/$I54)*100)), "", IF(AND(NOT(ISERROR((P54/$I54)*100)),((P54/$I54)*100) &lt;&gt; 0), (P54/$I54)*100, ""))</f>
        <v/>
      </c>
      <c r="R54" s="79"/>
      <c r="S54" s="80" t="str">
        <f>IF((ISERROR((R54/$I54)*100)), "", IF(AND(NOT(ISERROR((R54/$I54)*100)),((R54/$I54)*100) &lt;&gt; 0), (R54/$I54)*100, ""))</f>
        <v/>
      </c>
      <c r="T54" s="79">
        <v>1</v>
      </c>
      <c r="U54" s="80">
        <f>IF((ISERROR((T54/$I54)*100)), "", IF(AND(NOT(ISERROR((T54/$I54)*100)),((T54/$I54)*100) &lt;&gt; 0), (T54/$I54)*100, ""))</f>
        <v>2.5641025641025639</v>
      </c>
      <c r="V54" s="79">
        <v>2</v>
      </c>
      <c r="W54" s="80">
        <f>IF((ISERROR((V54/$I54)*100)), "", IF(AND(NOT(ISERROR((V54/$I54)*100)),((V54/$I54)*100) &lt;&gt; 0), (V54/$I54)*100, ""))</f>
        <v>5.1282051282051277</v>
      </c>
      <c r="X54" s="90">
        <v>6</v>
      </c>
      <c r="Y54" s="80">
        <f t="shared" si="50"/>
        <v>15.384615384615385</v>
      </c>
      <c r="Z54" s="79"/>
      <c r="AA54" s="80" t="str">
        <f>IF((ISERROR((Z54/$I54)*100)), "", IF(AND(NOT(ISERROR((Z54/$I54)*100)),((Z54/$I54)*100) &lt;&gt; 0), (Z54/$I54)*100, ""))</f>
        <v/>
      </c>
      <c r="AB54" s="79"/>
      <c r="AC54" s="80"/>
      <c r="AD54" s="79"/>
      <c r="AE54" s="80" t="str">
        <f>IF((ISERROR((AD54/$I54)*100)), "", IF(AND(NOT(ISERROR((AD54/$I54)*100)),((AD54/$I54)*100) &lt;&gt; 0), (AD54/$I54)*100, ""))</f>
        <v/>
      </c>
      <c r="AF54" s="90"/>
      <c r="AG54" s="80" t="str">
        <f>IF((ISERROR((AF54/$I54)*100)), "", IF(AND(NOT(ISERROR((AF54/$I54)*100)),((AF54/$I54)*100) &lt;&gt; 0), (AF54/$I54)*100, ""))</f>
        <v/>
      </c>
      <c r="AH54" s="79"/>
      <c r="AI54" s="80" t="str">
        <f>IF((ISERROR((AH54/$I54)*100)), "", IF(AND(NOT(ISERROR((AH54/$I54)*100)),((AH54/$I54)*100) &lt;&gt; 0), (AH54/$I54)*100, ""))</f>
        <v/>
      </c>
      <c r="AJ54" s="79"/>
      <c r="AK54" s="80" t="str">
        <f>IF((ISERROR((AJ54/$I54)*100)), "", IF(AND(NOT(ISERROR((AJ54/$I54)*100)),((AJ54/$I54)*100) &lt;&gt; 0), (AJ54/$I54)*100, ""))</f>
        <v/>
      </c>
      <c r="AL54" s="79"/>
      <c r="AM54" s="80" t="str">
        <f>IF((ISERROR((AL54/$I54)*100)), "", IF(AND(NOT(ISERROR((AL54/$I54)*100)),((AL54/$I54)*100) &lt;&gt; 0), (AL54/$I54)*100, ""))</f>
        <v/>
      </c>
      <c r="AN54" s="79"/>
      <c r="AO54" s="80" t="str">
        <f>IF((ISERROR((AN54/$I54)*100)), "", IF(AND(NOT(ISERROR((AN54/$I54)*100)),((AN54/$I54)*100) &lt;&gt; 0), (AN54/$I54)*100, ""))</f>
        <v/>
      </c>
      <c r="AP54" s="79"/>
      <c r="AQ54" s="80" t="str">
        <f>IF((ISERROR((AP54/$I54)*100)), "", IF(AND(NOT(ISERROR((AP54/$I54)*100)),((AP54/$I54)*100) &lt;&gt; 0), (AP54/$I54)*100, ""))</f>
        <v/>
      </c>
      <c r="AR54" s="79">
        <v>1</v>
      </c>
      <c r="AS54" s="80">
        <f>IF((ISERROR((AR54/$I54)*100)), "", IF(AND(NOT(ISERROR((AR54/$I54)*100)),((AR54/$I54)*100) &lt;&gt; 0), (AR54/$I54)*100, ""))</f>
        <v>2.5641025641025639</v>
      </c>
      <c r="AT54" s="79"/>
      <c r="AU54" s="80" t="str">
        <f t="shared" si="55"/>
        <v/>
      </c>
      <c r="AV54" s="79"/>
      <c r="AW54" s="80" t="str">
        <f t="shared" si="56"/>
        <v/>
      </c>
      <c r="AX54" s="79"/>
      <c r="AY54" s="80" t="str">
        <f t="shared" si="57"/>
        <v/>
      </c>
      <c r="AZ54" s="79"/>
      <c r="BA54" s="80" t="str">
        <f t="shared" si="58"/>
        <v/>
      </c>
      <c r="BB54" s="1" t="s">
        <v>473</v>
      </c>
    </row>
    <row r="55" spans="1:54" ht="20" customHeight="1" x14ac:dyDescent="0.2">
      <c r="A55" s="178"/>
      <c r="B55" s="71"/>
      <c r="C55" s="72"/>
      <c r="D55" s="73" t="s">
        <v>38</v>
      </c>
      <c r="E55" s="74" t="s">
        <v>474</v>
      </c>
      <c r="F55" s="74" t="s">
        <v>475</v>
      </c>
      <c r="G55" s="73">
        <v>2010</v>
      </c>
      <c r="H55" s="75"/>
      <c r="I55" s="87">
        <v>789</v>
      </c>
      <c r="J55" s="88" t="s">
        <v>62</v>
      </c>
      <c r="K55" s="89" t="s">
        <v>476</v>
      </c>
      <c r="L55" s="79"/>
      <c r="M55" s="80" t="str">
        <f>IF((ISERROR((L55/$I55)*100)), "", IF(AND(NOT(ISERROR((L55/$I55)*100)),((L55/$I55)*100) &lt;&gt; 0), (L55/$I55)*100, ""))</f>
        <v/>
      </c>
      <c r="N55" s="79"/>
      <c r="O55" s="80" t="str">
        <f>IF((ISERROR((N55/$I55)*100)), "", IF(AND(NOT(ISERROR((N55/$I55)*100)),((N55/$I55)*100) &lt;&gt; 0), (N55/$I55)*100, ""))</f>
        <v/>
      </c>
      <c r="P55" s="79"/>
      <c r="Q55" s="80" t="str">
        <f>IF((ISERROR((P55/$I55)*100)), "", IF(AND(NOT(ISERROR((P55/$I55)*100)),((P55/$I55)*100) &lt;&gt; 0), (P55/$I55)*100, ""))</f>
        <v/>
      </c>
      <c r="R55" s="79"/>
      <c r="S55" s="80" t="str">
        <f>IF((ISERROR((R55/$I55)*100)), "", IF(AND(NOT(ISERROR((R55/$I55)*100)),((R55/$I55)*100) &lt;&gt; 0), (R55/$I55)*100, ""))</f>
        <v/>
      </c>
      <c r="T55" s="79"/>
      <c r="U55" s="80" t="str">
        <f>IF((ISERROR((T55/$I55)*100)), "", IF(AND(NOT(ISERROR((T55/$I55)*100)),((T55/$I55)*100) &lt;&gt; 0), (T55/$I55)*100, ""))</f>
        <v/>
      </c>
      <c r="V55" s="79"/>
      <c r="W55" s="80" t="str">
        <f>IF((ISERROR((V55/$I55)*100)), "", IF(AND(NOT(ISERROR((V55/$I55)*100)),((V55/$I55)*100) &lt;&gt; 0), (V55/$I55)*100, ""))</f>
        <v/>
      </c>
      <c r="X55" s="90"/>
      <c r="Y55" s="80" t="str">
        <f t="shared" si="50"/>
        <v/>
      </c>
      <c r="Z55" s="79"/>
      <c r="AA55" s="80" t="str">
        <f>IF((ISERROR((Z55/$I55)*100)), "", IF(AND(NOT(ISERROR((Z55/$I55)*100)),((Z55/$I55)*100) &lt;&gt; 0), (Z55/$I55)*100, ""))</f>
        <v/>
      </c>
      <c r="AB55" s="79"/>
      <c r="AC55" s="80" t="str">
        <f>IF((ISERROR((AB55/$I55)*100)), "", IF(AND(NOT(ISERROR((AB55/$I55)*100)),((AB55/$I55)*100) &lt;&gt; 0), (AB55/$I55)*100, ""))</f>
        <v/>
      </c>
      <c r="AD55" s="79"/>
      <c r="AE55" s="80" t="str">
        <f>IF((ISERROR((AD55/$I55)*100)), "", IF(AND(NOT(ISERROR((AD55/$I55)*100)),((AD55/$I55)*100) &lt;&gt; 0), (AD55/$I55)*100, ""))</f>
        <v/>
      </c>
      <c r="AF55" s="90">
        <v>43</v>
      </c>
      <c r="AG55" s="80">
        <f>IF((ISERROR((AF55/$I55)*100)), "", IF(AND(NOT(ISERROR((AF55/$I55)*100)),((AF55/$I55)*100) &lt;&gt; 0), (AF55/$I55)*100, ""))</f>
        <v>5.4499366286438535</v>
      </c>
      <c r="AH55" s="79"/>
      <c r="AI55" s="80" t="str">
        <f>IF((ISERROR((AH55/$I55)*100)), "", IF(AND(NOT(ISERROR((AH55/$I55)*100)),((AH55/$I55)*100) &lt;&gt; 0), (AH55/$I55)*100, ""))</f>
        <v/>
      </c>
      <c r="AJ55" s="79"/>
      <c r="AK55" s="80" t="str">
        <f>IF((ISERROR((AJ55/$I55)*100)), "", IF(AND(NOT(ISERROR((AJ55/$I55)*100)),((AJ55/$I55)*100) &lt;&gt; 0), (AJ55/$I55)*100, ""))</f>
        <v/>
      </c>
      <c r="AL55" s="79"/>
      <c r="AM55" s="80" t="str">
        <f>IF((ISERROR((AL55/$I55)*100)), "", IF(AND(NOT(ISERROR((AL55/$I55)*100)),((AL55/$I55)*100) &lt;&gt; 0), (AL55/$I55)*100, ""))</f>
        <v/>
      </c>
      <c r="AN55" s="79"/>
      <c r="AO55" s="80" t="str">
        <f>IF((ISERROR((AN55/$I55)*100)), "", IF(AND(NOT(ISERROR((AN55/$I55)*100)),((AN55/$I55)*100) &lt;&gt; 0), (AN55/$I55)*100, ""))</f>
        <v/>
      </c>
      <c r="AP55" s="79"/>
      <c r="AQ55" s="80" t="str">
        <f>IF((ISERROR((AP55/$I55)*100)), "", IF(AND(NOT(ISERROR((AP55/$I55)*100)),((AP55/$I55)*100) &lt;&gt; 0), (AP55/$I55)*100, ""))</f>
        <v/>
      </c>
      <c r="AR55" s="79"/>
      <c r="AS55" s="80" t="str">
        <f>IF((ISERROR((AR55/$I55)*100)), "", IF(AND(NOT(ISERROR((AR55/$I55)*100)),((AR55/$I55)*100) &lt;&gt; 0), (AR55/$I55)*100, ""))</f>
        <v/>
      </c>
      <c r="AT55" s="79"/>
      <c r="AU55" s="80" t="str">
        <f t="shared" si="55"/>
        <v/>
      </c>
      <c r="AV55" s="79"/>
      <c r="AW55" s="80" t="str">
        <f t="shared" si="56"/>
        <v/>
      </c>
      <c r="AX55" s="79"/>
      <c r="AY55" s="80" t="str">
        <f t="shared" si="57"/>
        <v/>
      </c>
      <c r="AZ55" s="79"/>
      <c r="BA55" s="80" t="str">
        <f t="shared" si="58"/>
        <v/>
      </c>
      <c r="BB55" s="1" t="s">
        <v>477</v>
      </c>
    </row>
    <row r="56" spans="1:54" ht="20" customHeight="1" thickBot="1" x14ac:dyDescent="0.25">
      <c r="A56" s="214"/>
      <c r="B56" s="215"/>
      <c r="C56" s="216"/>
      <c r="D56" s="217" t="s">
        <v>486</v>
      </c>
      <c r="E56" s="218" t="s">
        <v>487</v>
      </c>
      <c r="F56" s="218" t="s">
        <v>488</v>
      </c>
      <c r="G56" s="219">
        <v>2005</v>
      </c>
      <c r="H56" s="220">
        <v>21</v>
      </c>
      <c r="I56" s="123"/>
      <c r="J56" s="124" t="s">
        <v>489</v>
      </c>
      <c r="K56" s="125"/>
      <c r="L56" s="126"/>
      <c r="M56" s="127" t="str">
        <f>IF((ISERROR((L56/$I56)*100)), "", IF(AND(NOT(ISERROR((L56/$I56)*100)),((L56/$I56)*100) &lt;&gt; 0), (L56/$I56)*100, ""))</f>
        <v/>
      </c>
      <c r="N56" s="221">
        <v>5</v>
      </c>
      <c r="O56" s="222" t="str">
        <f>IF((ISERROR((N56/$I56)*100)), "", IF(AND(NOT(ISERROR((N56/$I56)*100)),((N56/$I56)*100) &lt;&gt; 0), (N56/$I56)*100, ""))</f>
        <v/>
      </c>
      <c r="P56" s="126"/>
      <c r="Q56" s="127" t="str">
        <f>IF((ISERROR((P56/$I56)*100)), "", IF(AND(NOT(ISERROR((P56/$I56)*100)),((P56/$I56)*100) &lt;&gt; 0), (P56/$I56)*100, ""))</f>
        <v/>
      </c>
      <c r="R56" s="126"/>
      <c r="S56" s="127" t="str">
        <f>IF((ISERROR((R56/$I56)*100)), "", IF(AND(NOT(ISERROR((R56/$I56)*100)),((R56/$I56)*100) &lt;&gt; 0), (R56/$I56)*100, ""))</f>
        <v/>
      </c>
      <c r="T56" s="126"/>
      <c r="U56" s="127" t="str">
        <f>IF((ISERROR((T56/$I56)*100)), "", IF(AND(NOT(ISERROR((T56/$I56)*100)),((T56/$I56)*100) &lt;&gt; 0), (T56/$I56)*100, ""))</f>
        <v/>
      </c>
      <c r="V56" s="126"/>
      <c r="W56" s="127" t="str">
        <f>IF((ISERROR((V56/$I56)*100)), "", IF(AND(NOT(ISERROR((V56/$I56)*100)),((V56/$I56)*100) &lt;&gt; 0), (V56/$I56)*100, ""))</f>
        <v/>
      </c>
      <c r="X56" s="223">
        <v>16</v>
      </c>
      <c r="Y56" s="222" t="str">
        <f t="shared" si="50"/>
        <v/>
      </c>
      <c r="Z56" s="126"/>
      <c r="AA56" s="127" t="str">
        <f t="shared" ref="AA56" si="59">IF((ISERROR((Z56/$I56)*100)), "", IF(AND(NOT(ISERROR((Z56/$I56)*100)),((Z56/$I56)*100) &lt;&gt; 0), (Z56/$I56)*100, ""))</f>
        <v/>
      </c>
      <c r="AB56" s="126"/>
      <c r="AC56" s="127" t="str">
        <f>IF((ISERROR((AB56/$I56)*100)), "", IF(AND(NOT(ISERROR((AB56/$I56)*100)),((AB56/$I56)*100) &lt;&gt; 0), (AB56/$I56)*100, ""))</f>
        <v/>
      </c>
      <c r="AD56" s="126"/>
      <c r="AE56" s="127" t="str">
        <f t="shared" ref="AE56" si="60">IF((ISERROR((AD56/$I56)*100)), "", IF(AND(NOT(ISERROR((AD56/$I56)*100)),((AD56/$I56)*100) &lt;&gt; 0), (AD56/$I56)*100, ""))</f>
        <v/>
      </c>
      <c r="AF56" s="128"/>
      <c r="AG56" s="127" t="str">
        <f>IF((ISERROR((AF56/$I56)*100)), "", IF(AND(NOT(ISERROR((AF56/$I56)*100)),((AF56/$I56)*100) &lt;&gt; 0), (AF56/$I56)*100, ""))</f>
        <v/>
      </c>
      <c r="AH56" s="126"/>
      <c r="AI56" s="127" t="str">
        <f>IF((ISERROR((AH56/$I56)*100)), "", IF(AND(NOT(ISERROR((AH56/$I56)*100)),((AH56/$I56)*100) &lt;&gt; 0), (AH56/$I56)*100, ""))</f>
        <v/>
      </c>
      <c r="AJ56" s="126"/>
      <c r="AK56" s="127" t="str">
        <f>IF((ISERROR((AJ56/$I56)*100)), "", IF(AND(NOT(ISERROR((AJ56/$I56)*100)),((AJ56/$I56)*100) &lt;&gt; 0), (AJ56/$I56)*100, ""))</f>
        <v/>
      </c>
      <c r="AL56" s="126"/>
      <c r="AM56" s="127" t="str">
        <f>IF((ISERROR((AL56/$I56)*100)), "", IF(AND(NOT(ISERROR((AL56/$I56)*100)),((AL56/$I56)*100) &lt;&gt; 0), (AL56/$I56)*100, ""))</f>
        <v/>
      </c>
      <c r="AN56" s="126"/>
      <c r="AO56" s="127" t="str">
        <f>IF((ISERROR((AN56/$I56)*100)), "", IF(AND(NOT(ISERROR((AN56/$I56)*100)),((AN56/$I56)*100) &lt;&gt; 0), (AN56/$I56)*100, ""))</f>
        <v/>
      </c>
      <c r="AP56" s="126"/>
      <c r="AQ56" s="127" t="str">
        <f>IF((ISERROR((AP56/$I56)*100)), "", IF(AND(NOT(ISERROR((AP56/$I56)*100)),((AP56/$I56)*100) &lt;&gt; 0), (AP56/$I56)*100, ""))</f>
        <v/>
      </c>
      <c r="AR56" s="126"/>
      <c r="AS56" s="127" t="str">
        <f t="shared" ref="AS56" si="61">IF((ISERROR((AR56/$I56)*100)), "", IF(AND(NOT(ISERROR((AR56/$I56)*100)),((AR56/$I56)*100) &lt;&gt; 0), (AR56/$I56)*100, ""))</f>
        <v/>
      </c>
      <c r="AT56" s="126"/>
      <c r="AU56" s="127" t="str">
        <f t="shared" si="55"/>
        <v/>
      </c>
      <c r="AV56" s="126"/>
      <c r="AW56" s="127" t="str">
        <f t="shared" si="56"/>
        <v/>
      </c>
      <c r="AX56" s="221">
        <v>5</v>
      </c>
      <c r="AY56" s="222" t="str">
        <f t="shared" si="57"/>
        <v/>
      </c>
      <c r="AZ56" s="126"/>
      <c r="BA56" s="127" t="str">
        <f t="shared" si="58"/>
        <v/>
      </c>
      <c r="BB56" s="1" t="s">
        <v>490</v>
      </c>
    </row>
    <row r="57" spans="1:54" s="129" customFormat="1" ht="20" customHeight="1" x14ac:dyDescent="0.2">
      <c r="D57" s="130"/>
      <c r="G57" s="131"/>
      <c r="H57" s="132" t="s">
        <v>514</v>
      </c>
      <c r="I57" s="133">
        <f>SUM(I11:I56)</f>
        <v>2240</v>
      </c>
      <c r="J57" s="134" t="s">
        <v>515</v>
      </c>
      <c r="K57" s="135" t="s">
        <v>516</v>
      </c>
      <c r="L57" s="136">
        <f>IF((SUM(L11:L56)&lt;&gt;0), SUMIF($I11:$I56, "&gt;0", L11:L56), "")</f>
        <v>38</v>
      </c>
      <c r="M57" s="137">
        <f>IF(ISERROR((L57/$I57)*100), "", IF(((L57/$I57)*100) &lt;&gt; 0, (L57/$I57)*100, ""))</f>
        <v>1.6964285714285714</v>
      </c>
      <c r="N57" s="136">
        <f>IF((SUM(N11:N56)&lt;&gt;0), SUMIF($I11:$I56, "&gt;0", N11:N56), "")</f>
        <v>8</v>
      </c>
      <c r="O57" s="137">
        <f>IF(ISERROR((N57/$I57)*100), "", IF(((N57/$I57)*100) &lt;&gt; 0, (N57/$I57)*100, ""))</f>
        <v>0.35714285714285715</v>
      </c>
      <c r="P57" s="136">
        <f>IF((SUM(P11:P56)&lt;&gt;0), SUMIF($I11:$I56, "&gt;0", P11:P56), "")</f>
        <v>6</v>
      </c>
      <c r="Q57" s="137">
        <f>IF(ISERROR((P57/$I57)*100), "", IF(((P57/$I57)*100) &lt;&gt; 0, (P57/$I57)*100, ""))</f>
        <v>0.26785714285714285</v>
      </c>
      <c r="R57" s="136">
        <f>IF((SUM(R11:R56)&lt;&gt;0), SUMIF($I11:$I56, "&gt;0", R11:R56), "")</f>
        <v>2</v>
      </c>
      <c r="S57" s="137">
        <f>IF(ISERROR((R57/$I57)*100), "", IF(((R57/$I57)*100) &lt;&gt; 0, (R57/$I57)*100, ""))</f>
        <v>8.9285714285714288E-2</v>
      </c>
      <c r="T57" s="136">
        <f>IF((SUM(T11:T56)&lt;&gt;0), SUMIF($I11:$I56, "&gt;0", T11:T56), "")</f>
        <v>74</v>
      </c>
      <c r="U57" s="137">
        <f>IF(ISERROR((T57/$I57)*100), "", IF(((T57/$I57)*100) &lt;&gt; 0, (T57/$I57)*100, ""))</f>
        <v>3.3035714285714288</v>
      </c>
      <c r="V57" s="136">
        <f>IF((SUM(V11:V56)&lt;&gt;0), SUMIF($I11:$I56, "&gt;0", V11:V56), "")</f>
        <v>43</v>
      </c>
      <c r="W57" s="137">
        <f>IF(ISERROR((V57/$I57)*100), "", IF(((V57/$I57)*100) &lt;&gt; 0, (V57/$I57)*100, ""))</f>
        <v>1.9196428571428572</v>
      </c>
      <c r="X57" s="136">
        <f>IF((SUM(X11:X56)&lt;&gt;0), SUMIF($I11:$I56, "&gt;0", X11:X56), "")</f>
        <v>247</v>
      </c>
      <c r="Y57" s="137">
        <f>IF(ISERROR((X57/$I57)*100), "", IF(((X57/$I57)*100) &lt;&gt; 0, (X57/$I57)*100, ""))</f>
        <v>11.026785714285714</v>
      </c>
      <c r="Z57" s="136">
        <f>IF((SUM(Z11:Z56)&lt;&gt;0), SUMIF($I11:$I56, "&gt;0", Z11:Z56), "")</f>
        <v>1</v>
      </c>
      <c r="AA57" s="137">
        <f>IF(ISERROR((Z57/$I57)*100), "", IF(((Z57/$I57)*100) &lt;&gt; 0, (Z57/$I57)*100, ""))</f>
        <v>4.4642857142857144E-2</v>
      </c>
      <c r="AB57" s="136">
        <f>IF((SUM(AB11:AB56)&lt;&gt;0), SUMIF($I11:$I56, "&gt;0", AB11:AB56), "")</f>
        <v>20</v>
      </c>
      <c r="AC57" s="137">
        <f>IF(ISERROR((AB57/$I57)*100), "", IF(((AB57/$I57)*100) &lt;&gt; 0, (AB57/$I57)*100, ""))</f>
        <v>0.89285714285714279</v>
      </c>
      <c r="AD57" s="136">
        <f>IF((SUM(AD11:AD56)&lt;&gt;0), SUMIF($I11:$I56, "&gt;0", AD11:AD56), "")</f>
        <v>1</v>
      </c>
      <c r="AE57" s="137">
        <f>IF(ISERROR((AD57/$I57)*100), "", IF(((AD57/$I57)*100) &lt;&gt; 0, (AD57/$I57)*100, ""))</f>
        <v>4.4642857142857144E-2</v>
      </c>
      <c r="AF57" s="136">
        <f>IF((SUM(AF11:AF56)&lt;&gt;0), SUMIF($I11:$I56, "&gt;0", AF11:AF56), "")</f>
        <v>121</v>
      </c>
      <c r="AG57" s="137">
        <f>IF(ISERROR((AF57/$I57)*100), "", IF(((AF57/$I57)*100) &lt;&gt; 0, (AF57/$I57)*100, ""))</f>
        <v>5.4017857142857144</v>
      </c>
      <c r="AH57" s="136">
        <f>IF((SUM(AH11:AH56)&lt;&gt;0), SUMIF($I11:$I56, "&gt;0", AH11:AH56), "")</f>
        <v>79</v>
      </c>
      <c r="AI57" s="137">
        <f>IF(ISERROR((AH57/$I57)*100), "", IF(((AH57/$I57)*100) &lt;&gt; 0, (AH57/$I57)*100, ""))</f>
        <v>3.5267857142857144</v>
      </c>
      <c r="AJ57" s="136">
        <f>IF((SUM(AJ11:AJ56)&lt;&gt;0), SUMIF($I11:$I56, "&gt;0", AJ11:AJ56), "")</f>
        <v>8</v>
      </c>
      <c r="AK57" s="137">
        <f>IF(ISERROR((AJ57/$I57)*100), "", IF(((AJ57/$I57)*100) &lt;&gt; 0, (AJ57/$I57)*100, ""))</f>
        <v>0.35714285714285715</v>
      </c>
      <c r="AL57" s="136">
        <f>IF((SUM(AL11:AL56)&lt;&gt;0), SUMIF($I11:$I56, "&gt;0", AL11:AL56), "")</f>
        <v>8</v>
      </c>
      <c r="AM57" s="137">
        <f>IF(ISERROR((AL57/$I57)*100), "", IF(((AL57/$I57)*100) &lt;&gt; 0, (AL57/$I57)*100, ""))</f>
        <v>0.35714285714285715</v>
      </c>
      <c r="AN57" s="136">
        <f>IF((SUM(AN11:AN56)&lt;&gt;0), SUMIF($I11:$I56, "&gt;0", AN11:AN56), "")</f>
        <v>6</v>
      </c>
      <c r="AO57" s="137">
        <f>IF(ISERROR((AN57/$I57)*100), "", IF(((AN57/$I57)*100) &lt;&gt; 0, (AN57/$I57)*100, ""))</f>
        <v>0.26785714285714285</v>
      </c>
      <c r="AP57" s="136">
        <f>IF((SUM(AP11:AP56)&lt;&gt;0), SUMIF($I11:$I56, "&gt;0", AP11:AP56), "")</f>
        <v>35</v>
      </c>
      <c r="AQ57" s="137">
        <f>IF(ISERROR((AP57/$I57)*100), "", IF(((AP57/$I57)*100) &lt;&gt; 0, (AP57/$I57)*100, ""))</f>
        <v>1.5625</v>
      </c>
      <c r="AR57" s="136">
        <f>IF((SUM(AR11:AR56)&lt;&gt;0), SUMIF($I11:$I56, "&gt;0", AR11:AR56), "")</f>
        <v>3</v>
      </c>
      <c r="AS57" s="137">
        <f>IF(ISERROR((AR57/$I57)*100), "", IF(((AR57/$I57)*100) &lt;&gt; 0, (AR57/$I57)*100, ""))</f>
        <v>0.13392857142857142</v>
      </c>
      <c r="AT57" s="136">
        <f>IF((SUM(AT11:AT56)&lt;&gt;0), SUMIF($I11:$I56, "&gt;0", AT11:AT56), "")</f>
        <v>14</v>
      </c>
      <c r="AU57" s="137">
        <f>IF(ISERROR((AT57/$I57)*100), "", IF(((AT57/$I57)*100) &lt;&gt; 0, (AT57/$I57)*100, ""))</f>
        <v>0.625</v>
      </c>
      <c r="AV57" s="136">
        <f>IF((SUM(AV11:AV56)&lt;&gt;0), SUMIF($I11:$I56, "&gt;0", AV11:AV56), "")</f>
        <v>1</v>
      </c>
      <c r="AW57" s="137">
        <f>IF(ISERROR((AV57/$I57)*100), "", IF(((AV57/$I57)*100) &lt;&gt; 0, (AV57/$I57)*100, ""))</f>
        <v>4.4642857142857144E-2</v>
      </c>
      <c r="AX57" s="136">
        <f>IF((SUM(AX11:AX56)&lt;&gt;0), SUMIF($I11:$I56, "&gt;0", AX11:AX56), "")</f>
        <v>1</v>
      </c>
      <c r="AY57" s="137">
        <f>IF(ISERROR((AX57/$I57)*100), "", IF(((AX57/$I57)*100) &lt;&gt; 0, (AX57/$I57)*100, ""))</f>
        <v>4.4642857142857144E-2</v>
      </c>
      <c r="AZ57" s="136" t="str">
        <f>IF((SUM(AZ11:AZ56)&lt;&gt;0), SUMIF($I11:$I56, "&gt;0", AZ11:AZ56), "")</f>
        <v/>
      </c>
      <c r="BA57" s="137" t="str">
        <f>IF(ISERROR((AZ57/$I57)*100), "", IF(((AZ57/$I57)*100) &lt;&gt; 0, (AZ57/$I57)*100, ""))</f>
        <v/>
      </c>
    </row>
    <row r="58" spans="1:54" s="129" customFormat="1" ht="20" customHeight="1" x14ac:dyDescent="0.2">
      <c r="D58" s="130"/>
      <c r="G58" s="131"/>
      <c r="H58" s="132" t="s">
        <v>517</v>
      </c>
      <c r="I58" s="138" t="s">
        <v>518</v>
      </c>
      <c r="J58" s="139" t="s">
        <v>519</v>
      </c>
      <c r="K58" s="140" t="s">
        <v>520</v>
      </c>
      <c r="L58" s="141">
        <f>IF(SUMIF(L11:L56, "&gt; 0", $I11:$I56) &gt; 0, SUMIF(L11:L56, "&gt; 0", $I11:$I56), "")</f>
        <v>197</v>
      </c>
      <c r="M58" s="142">
        <f>(L57/L58)*100</f>
        <v>19.289340101522843</v>
      </c>
      <c r="N58" s="141">
        <f>IF(SUMIF(N11:N56, "&gt; 0", $I11:$I56) &gt; 0, SUMIF(N11:N56, "&gt; 0", $I11:$I56), "")</f>
        <v>38</v>
      </c>
      <c r="O58" s="142">
        <f>(N57/N58)*100</f>
        <v>21.052631578947366</v>
      </c>
      <c r="P58" s="141">
        <f>IF(SUMIF(P11:P56, "&gt; 0", $I11:$I56) &gt; 0, SUMIF(P11:P56, "&gt; 0", $I11:$I56), "")</f>
        <v>17</v>
      </c>
      <c r="Q58" s="142">
        <f>(P57/P58)*100</f>
        <v>35.294117647058826</v>
      </c>
      <c r="R58" s="141">
        <f>IF(SUMIF(R11:R56, "&gt; 0", $I11:$I56) &gt; 0, SUMIF(R11:R56, "&gt; 0", $I11:$I56), "")</f>
        <v>8</v>
      </c>
      <c r="S58" s="142">
        <f>(R57/R58)*100</f>
        <v>25</v>
      </c>
      <c r="T58" s="141">
        <f>IF(SUMIF(T11:T56, "&gt; 0", $I11:$I56) &gt; 0, SUMIF(T11:T56, "&gt; 0", $I11:$I56), "")</f>
        <v>571</v>
      </c>
      <c r="U58" s="142">
        <f>(T57/T58)*100</f>
        <v>12.95971978984238</v>
      </c>
      <c r="V58" s="141">
        <f>IF(SUMIF(V11:V56, "&gt; 0", $I11:$I56) &gt; 0, SUMIF(V11:V56, "&gt; 0", $I11:$I56), "")</f>
        <v>320</v>
      </c>
      <c r="W58" s="142">
        <f>(V57/V58)*100</f>
        <v>13.4375</v>
      </c>
      <c r="X58" s="141">
        <f>IF(SUMIF(X11:X56, "&gt; 0", $I11:$I56) &gt; 0, SUMIF(X11:X56, "&gt; 0", $I11:$I56), "")</f>
        <v>752</v>
      </c>
      <c r="Y58" s="142">
        <f>(X57/X58)*100</f>
        <v>32.845744680851062</v>
      </c>
      <c r="Z58" s="141">
        <f>IF(SUMIF(Z11:Z56, "&gt; 0", $I11:$I56) &gt; 0, SUMIF(Z11:Z56, "&gt; 0", $I11:$I56), "")</f>
        <v>8</v>
      </c>
      <c r="AA58" s="142">
        <f>(Z57/Z58)*100</f>
        <v>12.5</v>
      </c>
      <c r="AB58" s="141">
        <f>IF(SUMIF(AB11:AB56, "&gt; 0", $I11:$I56) &gt; 0, SUMIF(AB11:AB56, "&gt; 0", $I11:$I56), "")</f>
        <v>63</v>
      </c>
      <c r="AC58" s="142">
        <f>(AB57/AB58)*100</f>
        <v>31.746031746031743</v>
      </c>
      <c r="AD58" s="141">
        <f>IF(SUMIF(AD11:AD56, "&gt; 0", $I11:$I56) &gt; 0, SUMIF(AD11:AD56, "&gt; 0", $I11:$I56), "")</f>
        <v>8</v>
      </c>
      <c r="AE58" s="142">
        <f>(AD57/AD58)*100</f>
        <v>12.5</v>
      </c>
      <c r="AF58" s="141">
        <f>IF(SUMIF(AF11:AF56, "&gt; 0", $I11:$I56) &gt; 0, SUMIF(AF11:AF56, "&gt; 0", $I11:$I56), "")</f>
        <v>1011</v>
      </c>
      <c r="AG58" s="142">
        <f>IF(ISERROR((AF57/AF58)*100),"",IF((AF57/AF58)*100&lt;&gt;0,(AF57/AF58)*100,""))</f>
        <v>11.968348170128586</v>
      </c>
      <c r="AH58" s="141">
        <f>IF(SUMIF(AH11:AH56, "&gt; 0", $I11:$I56) &gt; 0, SUMIF(AH11:AH56, "&gt; 0", $I11:$I56), "")</f>
        <v>863</v>
      </c>
      <c r="AI58" s="142">
        <f>(AH57/AH58)*100</f>
        <v>9.1541135573580537</v>
      </c>
      <c r="AJ58" s="141">
        <f>IF(SUMIF(AJ11:AJ56, "&gt; 0", $I11:$I56) &gt; 0, SUMIF(AJ11:AJ56, "&gt; 0", $I11:$I56), "")</f>
        <v>53</v>
      </c>
      <c r="AK58" s="142">
        <f>(AJ57/AJ58)*100</f>
        <v>15.09433962264151</v>
      </c>
      <c r="AL58" s="141">
        <f>IF(SUMIF(AL11:AL56, "&gt; 0", $I11:$I56) &gt; 0, SUMIF(AL11:AL56, "&gt; 0", $I11:$I56), "")</f>
        <v>262</v>
      </c>
      <c r="AM58" s="142">
        <f>(AL57/AL58)*100</f>
        <v>3.0534351145038165</v>
      </c>
      <c r="AN58" s="141">
        <f>IF(SUMIF(AN11:AN56, "&gt; 0", $I11:$I56) &gt; 0, SUMIF(AN11:AN56, "&gt; 0", $I11:$I56), "")</f>
        <v>97</v>
      </c>
      <c r="AO58" s="142">
        <f>(AN57/AN58)*100</f>
        <v>6.1855670103092786</v>
      </c>
      <c r="AP58" s="141">
        <f>IF(SUMIF(AP11:AP56, "&gt; 0", $I11:$I56) &gt; 0, SUMIF(AP11:AP56, "&gt; 0", $I11:$I56), "")</f>
        <v>695</v>
      </c>
      <c r="AQ58" s="142">
        <f>(AP57/AP58)*100</f>
        <v>5.0359712230215825</v>
      </c>
      <c r="AR58" s="141">
        <f>IF(SUMIF(AR11:AR56, "&gt; 0", $I11:$I56) &gt; 0, SUMIF(AR11:AR56, "&gt; 0", $I11:$I56), "")</f>
        <v>61</v>
      </c>
      <c r="AS58" s="142">
        <f>(AR57/AR58)*100</f>
        <v>4.918032786885246</v>
      </c>
      <c r="AT58" s="141">
        <f>IF(SUMIF(AT11:AT56, "&gt; 0", $I11:$I56) &gt; 0, SUMIF(AT11:AT56, "&gt; 0", $I11:$I56), "")</f>
        <v>377</v>
      </c>
      <c r="AU58" s="142">
        <f>(AT57/AT58)*100</f>
        <v>3.7135278514588856</v>
      </c>
      <c r="AV58" s="141">
        <f>IF(SUMIF(AV11:AV56, "&gt; 0", $I11:$I56) &gt; 0, SUMIF(AV11:AV56, "&gt; 0", $I11:$I56), "")</f>
        <v>97</v>
      </c>
      <c r="AW58" s="142">
        <f>(AV57/AV58)*100</f>
        <v>1.0309278350515463</v>
      </c>
      <c r="AX58" s="141">
        <f>IF(SUMIF(AX11:AX56, "&gt; 0", $I11:$I56) &gt; 0, SUMIF(AX11:AX56, "&gt; 0", $I11:$I56), "")</f>
        <v>97</v>
      </c>
      <c r="AY58" s="142">
        <f>(AX57/AX58)*100</f>
        <v>1.0309278350515463</v>
      </c>
      <c r="AZ58" s="141" t="str">
        <f>IF(SUMIF(AZ11:AZ56, "&gt; 0", $I11:$I56) &gt; 0, SUMIF(AZ11:AZ56, "&gt; 0", $I11:$I56), "")</f>
        <v/>
      </c>
      <c r="BA58" s="142"/>
    </row>
    <row r="59" spans="1:54" ht="18" customHeight="1" thickBot="1" x14ac:dyDescent="0.25">
      <c r="I59" s="143" t="s">
        <v>521</v>
      </c>
      <c r="J59" s="144"/>
      <c r="K59" s="145"/>
      <c r="L59" s="148" t="s">
        <v>28</v>
      </c>
      <c r="M59" s="149" t="s">
        <v>29</v>
      </c>
      <c r="N59" s="148" t="s">
        <v>28</v>
      </c>
      <c r="O59" s="149" t="s">
        <v>29</v>
      </c>
      <c r="P59" s="148" t="s">
        <v>28</v>
      </c>
      <c r="Q59" s="149" t="s">
        <v>29</v>
      </c>
      <c r="R59" s="148" t="s">
        <v>28</v>
      </c>
      <c r="S59" s="149" t="s">
        <v>29</v>
      </c>
      <c r="T59" s="148" t="s">
        <v>28</v>
      </c>
      <c r="U59" s="149" t="s">
        <v>29</v>
      </c>
      <c r="V59" s="148" t="s">
        <v>28</v>
      </c>
      <c r="W59" s="149" t="s">
        <v>29</v>
      </c>
      <c r="X59" s="148" t="s">
        <v>28</v>
      </c>
      <c r="Y59" s="149" t="s">
        <v>29</v>
      </c>
      <c r="Z59" s="148" t="s">
        <v>28</v>
      </c>
      <c r="AA59" s="149" t="s">
        <v>29</v>
      </c>
      <c r="AB59" s="148" t="s">
        <v>28</v>
      </c>
      <c r="AC59" s="149" t="s">
        <v>29</v>
      </c>
      <c r="AD59" s="148" t="s">
        <v>28</v>
      </c>
      <c r="AE59" s="149" t="s">
        <v>29</v>
      </c>
      <c r="AF59" s="148" t="s">
        <v>28</v>
      </c>
      <c r="AG59" s="149" t="s">
        <v>29</v>
      </c>
      <c r="AH59" s="146" t="s">
        <v>28</v>
      </c>
      <c r="AI59" s="147" t="s">
        <v>29</v>
      </c>
      <c r="AJ59" s="148" t="s">
        <v>28</v>
      </c>
      <c r="AK59" s="149" t="s">
        <v>29</v>
      </c>
      <c r="AL59" s="148" t="s">
        <v>28</v>
      </c>
      <c r="AM59" s="149" t="s">
        <v>29</v>
      </c>
      <c r="AN59" s="148" t="s">
        <v>28</v>
      </c>
      <c r="AO59" s="149" t="s">
        <v>29</v>
      </c>
      <c r="AP59" s="148" t="s">
        <v>28</v>
      </c>
      <c r="AQ59" s="149" t="s">
        <v>29</v>
      </c>
      <c r="AR59" s="148" t="s">
        <v>28</v>
      </c>
      <c r="AS59" s="149" t="s">
        <v>29</v>
      </c>
      <c r="AT59" s="148" t="s">
        <v>28</v>
      </c>
      <c r="AU59" s="149" t="s">
        <v>29</v>
      </c>
      <c r="AV59" s="148" t="s">
        <v>28</v>
      </c>
      <c r="AW59" s="149" t="s">
        <v>29</v>
      </c>
      <c r="AX59" s="148" t="s">
        <v>28</v>
      </c>
      <c r="AY59" s="149" t="s">
        <v>29</v>
      </c>
      <c r="AZ59" s="148" t="s">
        <v>28</v>
      </c>
      <c r="BA59" s="149" t="s">
        <v>29</v>
      </c>
    </row>
    <row r="60" spans="1:54" ht="18" customHeight="1" x14ac:dyDescent="0.2">
      <c r="F60" s="150" t="s">
        <v>522</v>
      </c>
      <c r="G60" s="151">
        <v>1</v>
      </c>
      <c r="I60" s="152"/>
      <c r="J60" s="153"/>
      <c r="K60" s="154"/>
      <c r="L60" s="148"/>
      <c r="M60" s="147"/>
      <c r="N60" s="148"/>
      <c r="O60" s="147"/>
      <c r="P60" s="148"/>
      <c r="Q60" s="147"/>
      <c r="R60" s="148"/>
      <c r="S60" s="147"/>
      <c r="T60" s="148"/>
      <c r="U60" s="147"/>
      <c r="V60" s="148"/>
      <c r="W60" s="147"/>
      <c r="X60" s="148"/>
      <c r="Y60" s="147"/>
      <c r="Z60" s="148"/>
      <c r="AA60" s="147"/>
      <c r="AB60" s="148"/>
      <c r="AC60" s="147"/>
      <c r="AD60" s="148"/>
      <c r="AE60" s="147"/>
      <c r="AF60" s="148"/>
      <c r="AG60" s="147"/>
      <c r="AH60" s="148"/>
      <c r="AI60" s="147"/>
      <c r="AJ60" s="148"/>
      <c r="AK60" s="147"/>
      <c r="AL60" s="148"/>
      <c r="AM60" s="147"/>
      <c r="AN60" s="148"/>
      <c r="AO60" s="147"/>
      <c r="AP60" s="148"/>
      <c r="AQ60" s="147"/>
      <c r="AR60" s="148"/>
      <c r="AS60" s="147"/>
      <c r="AT60" s="148"/>
      <c r="AU60" s="147"/>
      <c r="AV60" s="148"/>
      <c r="AW60" s="147"/>
      <c r="AX60" s="148"/>
      <c r="AY60" s="147"/>
      <c r="AZ60" s="148"/>
      <c r="BA60" s="147"/>
    </row>
    <row r="61" spans="1:54" ht="18" customHeight="1" x14ac:dyDescent="0.2">
      <c r="F61" s="155"/>
      <c r="G61" s="156"/>
      <c r="I61" s="152"/>
      <c r="J61" s="153"/>
      <c r="K61" s="154"/>
      <c r="L61" s="148"/>
      <c r="M61" s="147"/>
      <c r="N61" s="148"/>
      <c r="O61" s="147"/>
      <c r="P61" s="148"/>
      <c r="Q61" s="147"/>
      <c r="R61" s="148"/>
      <c r="S61" s="147"/>
      <c r="T61" s="148"/>
      <c r="U61" s="147"/>
      <c r="V61" s="148"/>
      <c r="W61" s="147"/>
      <c r="X61" s="148"/>
      <c r="Y61" s="147"/>
      <c r="Z61" s="148"/>
      <c r="AA61" s="147"/>
      <c r="AB61" s="148"/>
      <c r="AC61" s="147"/>
      <c r="AD61" s="148"/>
      <c r="AE61" s="147"/>
      <c r="AF61" s="148"/>
      <c r="AG61" s="147"/>
      <c r="AH61" s="148"/>
      <c r="AI61" s="147"/>
      <c r="AJ61" s="148"/>
      <c r="AK61" s="147"/>
      <c r="AL61" s="148"/>
      <c r="AM61" s="147"/>
      <c r="AN61" s="148"/>
      <c r="AO61" s="147"/>
      <c r="AP61" s="148"/>
      <c r="AQ61" s="147"/>
      <c r="AR61" s="148"/>
      <c r="AS61" s="147"/>
      <c r="AT61" s="148"/>
      <c r="AU61" s="147"/>
      <c r="AV61" s="148"/>
      <c r="AW61" s="147"/>
      <c r="AX61" s="148"/>
      <c r="AY61" s="147"/>
      <c r="AZ61" s="148"/>
      <c r="BA61" s="147"/>
    </row>
    <row r="62" spans="1:54" ht="18" customHeight="1" x14ac:dyDescent="0.2">
      <c r="F62" s="157" t="s">
        <v>523</v>
      </c>
      <c r="G62" s="158"/>
      <c r="I62" s="152"/>
      <c r="J62" s="153"/>
      <c r="K62" s="154"/>
      <c r="L62" s="148"/>
      <c r="M62" s="147"/>
      <c r="N62" s="148"/>
      <c r="O62" s="147"/>
      <c r="P62" s="148"/>
      <c r="Q62" s="147"/>
      <c r="R62" s="148"/>
      <c r="S62" s="147"/>
      <c r="T62" s="148"/>
      <c r="U62" s="147"/>
      <c r="V62" s="148"/>
      <c r="W62" s="147"/>
      <c r="X62" s="148"/>
      <c r="Y62" s="147"/>
      <c r="Z62" s="148"/>
      <c r="AA62" s="147"/>
      <c r="AB62" s="148"/>
      <c r="AC62" s="147"/>
      <c r="AD62" s="148"/>
      <c r="AE62" s="147"/>
      <c r="AF62" s="148"/>
      <c r="AG62" s="147"/>
      <c r="AH62" s="148"/>
      <c r="AI62" s="147"/>
      <c r="AJ62" s="148"/>
      <c r="AK62" s="147"/>
      <c r="AL62" s="148"/>
      <c r="AM62" s="147"/>
      <c r="AN62" s="148"/>
      <c r="AO62" s="147"/>
      <c r="AP62" s="148"/>
      <c r="AQ62" s="147"/>
      <c r="AR62" s="148"/>
      <c r="AS62" s="147"/>
      <c r="AT62" s="148"/>
      <c r="AU62" s="147"/>
      <c r="AV62" s="148"/>
      <c r="AW62" s="147"/>
      <c r="AX62" s="148"/>
      <c r="AY62" s="147"/>
      <c r="AZ62" s="148"/>
      <c r="BA62" s="147"/>
    </row>
    <row r="63" spans="1:54" ht="18" customHeight="1" x14ac:dyDescent="0.2">
      <c r="F63" s="157"/>
      <c r="G63" s="158"/>
      <c r="I63" s="152"/>
      <c r="J63" s="153"/>
      <c r="K63" s="154"/>
      <c r="L63" s="159"/>
      <c r="M63" s="147"/>
      <c r="N63" s="159"/>
      <c r="O63" s="147"/>
      <c r="P63" s="159"/>
      <c r="Q63" s="147"/>
      <c r="R63" s="159"/>
      <c r="S63" s="147"/>
      <c r="T63" s="159"/>
      <c r="U63" s="147"/>
      <c r="V63" s="159"/>
      <c r="W63" s="147"/>
      <c r="X63" s="159"/>
      <c r="Y63" s="147"/>
      <c r="Z63" s="159"/>
      <c r="AA63" s="147"/>
      <c r="AB63" s="159"/>
      <c r="AC63" s="147"/>
      <c r="AD63" s="159"/>
      <c r="AE63" s="147"/>
      <c r="AF63" s="159"/>
      <c r="AG63" s="147"/>
      <c r="AH63" s="159"/>
      <c r="AI63" s="147"/>
      <c r="AJ63" s="159"/>
      <c r="AK63" s="147"/>
      <c r="AL63" s="159"/>
      <c r="AM63" s="147"/>
      <c r="AN63" s="159"/>
      <c r="AO63" s="147"/>
      <c r="AP63" s="159"/>
      <c r="AQ63" s="147"/>
      <c r="AR63" s="159"/>
      <c r="AS63" s="147"/>
      <c r="AT63" s="159"/>
      <c r="AU63" s="147"/>
      <c r="AV63" s="159"/>
      <c r="AW63" s="147"/>
      <c r="AX63" s="159"/>
      <c r="AY63" s="147"/>
      <c r="AZ63" s="159"/>
      <c r="BA63" s="147"/>
    </row>
    <row r="64" spans="1:54" ht="18" customHeight="1" x14ac:dyDescent="0.2">
      <c r="F64" s="157"/>
      <c r="G64" s="158"/>
      <c r="I64" s="152"/>
      <c r="J64" s="153"/>
      <c r="K64" s="154"/>
      <c r="L64" s="162" t="s">
        <v>8</v>
      </c>
      <c r="M64" s="161"/>
      <c r="N64" s="160" t="s">
        <v>19</v>
      </c>
      <c r="O64" s="161"/>
      <c r="P64" s="162" t="s">
        <v>12</v>
      </c>
      <c r="Q64" s="161"/>
      <c r="R64" s="160" t="s">
        <v>18</v>
      </c>
      <c r="S64" s="161"/>
      <c r="T64" s="160" t="s">
        <v>7</v>
      </c>
      <c r="U64" s="161"/>
      <c r="V64" s="160" t="s">
        <v>9</v>
      </c>
      <c r="W64" s="161"/>
      <c r="X64" s="163" t="s">
        <v>21</v>
      </c>
      <c r="Y64" s="161"/>
      <c r="Z64" s="160" t="s">
        <v>13</v>
      </c>
      <c r="AA64" s="161"/>
      <c r="AB64" s="160" t="s">
        <v>17</v>
      </c>
      <c r="AC64" s="161"/>
      <c r="AD64" s="160" t="s">
        <v>20</v>
      </c>
      <c r="AE64" s="161"/>
      <c r="AF64" s="163" t="s">
        <v>22</v>
      </c>
      <c r="AG64" s="161"/>
      <c r="AH64" s="160" t="s">
        <v>2</v>
      </c>
      <c r="AI64" s="161"/>
      <c r="AJ64" s="162" t="s">
        <v>16</v>
      </c>
      <c r="AK64" s="161"/>
      <c r="AL64" s="160" t="s">
        <v>15</v>
      </c>
      <c r="AM64" s="161"/>
      <c r="AN64" s="160" t="s">
        <v>3</v>
      </c>
      <c r="AO64" s="161"/>
      <c r="AP64" s="160" t="s">
        <v>5</v>
      </c>
      <c r="AQ64" s="161"/>
      <c r="AR64" s="162" t="s">
        <v>10</v>
      </c>
      <c r="AS64" s="161"/>
      <c r="AT64" s="160" t="s">
        <v>4</v>
      </c>
      <c r="AU64" s="161"/>
      <c r="AV64" s="160" t="s">
        <v>11</v>
      </c>
      <c r="AW64" s="161"/>
      <c r="AX64" s="160" t="s">
        <v>14</v>
      </c>
      <c r="AY64" s="161"/>
      <c r="AZ64" s="160" t="s">
        <v>6</v>
      </c>
      <c r="BA64" s="161"/>
    </row>
    <row r="65" spans="6:53" s="1" customFormat="1" x14ac:dyDescent="0.2">
      <c r="F65" s="157"/>
      <c r="G65" s="158"/>
      <c r="H65" s="2"/>
      <c r="I65" s="152"/>
      <c r="J65" s="153"/>
      <c r="K65" s="154"/>
      <c r="L65" s="15"/>
      <c r="M65" s="16"/>
      <c r="N65" s="15"/>
      <c r="O65" s="16"/>
      <c r="P65" s="15"/>
      <c r="Q65" s="16"/>
      <c r="R65" s="15"/>
      <c r="S65" s="16"/>
      <c r="T65" s="15"/>
      <c r="U65" s="16"/>
      <c r="V65" s="15"/>
      <c r="W65" s="16"/>
      <c r="X65" s="17"/>
      <c r="Y65" s="16"/>
      <c r="Z65" s="15"/>
      <c r="AA65" s="16"/>
      <c r="AB65" s="15"/>
      <c r="AC65" s="16"/>
      <c r="AD65" s="15"/>
      <c r="AE65" s="16"/>
      <c r="AF65" s="17"/>
      <c r="AG65" s="16"/>
      <c r="AH65" s="15"/>
      <c r="AI65" s="16"/>
      <c r="AJ65" s="15"/>
      <c r="AK65" s="16"/>
      <c r="AL65" s="15"/>
      <c r="AM65" s="16"/>
      <c r="AN65" s="15"/>
      <c r="AO65" s="16"/>
      <c r="AP65" s="15"/>
      <c r="AQ65" s="16"/>
      <c r="AR65" s="15"/>
      <c r="AS65" s="16"/>
      <c r="AT65" s="15"/>
      <c r="AU65" s="16"/>
      <c r="AV65" s="15"/>
      <c r="AW65" s="16"/>
      <c r="AX65" s="15"/>
      <c r="AY65" s="16"/>
      <c r="AZ65" s="15"/>
      <c r="BA65" s="16"/>
    </row>
    <row r="66" spans="6:53" s="1" customFormat="1" ht="17" thickBot="1" x14ac:dyDescent="0.25">
      <c r="F66" s="157"/>
      <c r="G66" s="158"/>
      <c r="H66" s="2"/>
      <c r="I66" s="152"/>
      <c r="J66" s="153"/>
      <c r="K66" s="154"/>
      <c r="L66" s="164"/>
      <c r="M66" s="165"/>
      <c r="N66" s="164"/>
      <c r="O66" s="165"/>
      <c r="P66" s="164"/>
      <c r="Q66" s="165"/>
      <c r="R66" s="164"/>
      <c r="S66" s="165"/>
      <c r="T66" s="164"/>
      <c r="U66" s="165"/>
      <c r="V66" s="164"/>
      <c r="W66" s="165"/>
      <c r="X66" s="166"/>
      <c r="Y66" s="165"/>
      <c r="Z66" s="164"/>
      <c r="AA66" s="165"/>
      <c r="AB66" s="164"/>
      <c r="AC66" s="165"/>
      <c r="AD66" s="164"/>
      <c r="AE66" s="165"/>
      <c r="AF66" s="166"/>
      <c r="AG66" s="165"/>
      <c r="AH66" s="164"/>
      <c r="AI66" s="165"/>
      <c r="AJ66" s="164"/>
      <c r="AK66" s="165"/>
      <c r="AL66" s="164"/>
      <c r="AM66" s="165"/>
      <c r="AN66" s="164"/>
      <c r="AO66" s="165"/>
      <c r="AP66" s="164"/>
      <c r="AQ66" s="165"/>
      <c r="AR66" s="164"/>
      <c r="AS66" s="165"/>
      <c r="AT66" s="164"/>
      <c r="AU66" s="165"/>
      <c r="AV66" s="164"/>
      <c r="AW66" s="165"/>
      <c r="AX66" s="164"/>
      <c r="AY66" s="165"/>
      <c r="AZ66" s="164"/>
      <c r="BA66" s="165"/>
    </row>
    <row r="67" spans="6:53" s="1" customFormat="1" ht="20" thickBot="1" x14ac:dyDescent="0.3">
      <c r="F67" s="167"/>
      <c r="G67" s="168"/>
      <c r="H67" s="2"/>
      <c r="I67" s="169"/>
      <c r="J67" s="170"/>
      <c r="K67" s="171"/>
      <c r="L67" s="172" t="s">
        <v>0</v>
      </c>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4"/>
    </row>
    <row r="68" spans="6:53" s="1" customFormat="1" x14ac:dyDescent="0.2">
      <c r="G68" s="2"/>
      <c r="H68" s="2"/>
      <c r="I68" s="175" t="s">
        <v>524</v>
      </c>
      <c r="J68" s="3"/>
      <c r="K68" s="3"/>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sheetData>
  <mergeCells count="140">
    <mergeCell ref="AV64:AW66"/>
    <mergeCell ref="AX64:AY66"/>
    <mergeCell ref="AZ64:BA66"/>
    <mergeCell ref="L67:BA67"/>
    <mergeCell ref="AJ64:AK66"/>
    <mergeCell ref="AL64:AM66"/>
    <mergeCell ref="AN64:AO66"/>
    <mergeCell ref="AP64:AQ66"/>
    <mergeCell ref="AR64:AS66"/>
    <mergeCell ref="AT64:AU66"/>
    <mergeCell ref="X64:Y66"/>
    <mergeCell ref="Z64:AA66"/>
    <mergeCell ref="AB64:AC66"/>
    <mergeCell ref="AD64:AE66"/>
    <mergeCell ref="AF64:AG66"/>
    <mergeCell ref="AH64:AI66"/>
    <mergeCell ref="AY59:AY63"/>
    <mergeCell ref="AZ59:AZ63"/>
    <mergeCell ref="BA59:BA63"/>
    <mergeCell ref="F62:G67"/>
    <mergeCell ref="L64:M66"/>
    <mergeCell ref="N64:O66"/>
    <mergeCell ref="P64:Q66"/>
    <mergeCell ref="R64:S66"/>
    <mergeCell ref="T64:U66"/>
    <mergeCell ref="V64:W66"/>
    <mergeCell ref="AS59:AS63"/>
    <mergeCell ref="AT59:AT63"/>
    <mergeCell ref="AU59:AU63"/>
    <mergeCell ref="AV59:AV63"/>
    <mergeCell ref="AW59:AW63"/>
    <mergeCell ref="AX59:AX63"/>
    <mergeCell ref="AM59:AM63"/>
    <mergeCell ref="AN59:AN63"/>
    <mergeCell ref="AO59:AO63"/>
    <mergeCell ref="AP59:AP63"/>
    <mergeCell ref="AQ59:AQ63"/>
    <mergeCell ref="AR59:AR63"/>
    <mergeCell ref="AG59:AG63"/>
    <mergeCell ref="AH59:AH63"/>
    <mergeCell ref="AI59:AI63"/>
    <mergeCell ref="AJ59:AJ63"/>
    <mergeCell ref="AK59:AK63"/>
    <mergeCell ref="AL59:AL63"/>
    <mergeCell ref="AA59:AA63"/>
    <mergeCell ref="AB59:AB63"/>
    <mergeCell ref="AC59:AC63"/>
    <mergeCell ref="AD59:AD63"/>
    <mergeCell ref="AE59:AE63"/>
    <mergeCell ref="AF59:AF63"/>
    <mergeCell ref="U59:U63"/>
    <mergeCell ref="V59:V63"/>
    <mergeCell ref="W59:W63"/>
    <mergeCell ref="X59:X63"/>
    <mergeCell ref="Y59:Y63"/>
    <mergeCell ref="Z59:Z63"/>
    <mergeCell ref="O59:O63"/>
    <mergeCell ref="P59:P63"/>
    <mergeCell ref="Q59:Q63"/>
    <mergeCell ref="R59:R63"/>
    <mergeCell ref="S59:S63"/>
    <mergeCell ref="T59:T63"/>
    <mergeCell ref="AZ6:AZ10"/>
    <mergeCell ref="BA6:BA10"/>
    <mergeCell ref="A7:A10"/>
    <mergeCell ref="B7:B10"/>
    <mergeCell ref="C7:C10"/>
    <mergeCell ref="I59:I67"/>
    <mergeCell ref="J59:K67"/>
    <mergeCell ref="L59:L63"/>
    <mergeCell ref="M59:M63"/>
    <mergeCell ref="N59:N63"/>
    <mergeCell ref="AT6:AT10"/>
    <mergeCell ref="AU6:AU10"/>
    <mergeCell ref="AV6:AV10"/>
    <mergeCell ref="AW6:AW10"/>
    <mergeCell ref="AX6:AX10"/>
    <mergeCell ref="AY6:AY10"/>
    <mergeCell ref="AN6:AN10"/>
    <mergeCell ref="AO6:AO10"/>
    <mergeCell ref="AP6:AP10"/>
    <mergeCell ref="AQ6:AQ10"/>
    <mergeCell ref="AR6:AR10"/>
    <mergeCell ref="AS6:AS10"/>
    <mergeCell ref="AH6:AH10"/>
    <mergeCell ref="AI6:AI10"/>
    <mergeCell ref="AJ6:AJ10"/>
    <mergeCell ref="AK6:AK10"/>
    <mergeCell ref="AL6:AL10"/>
    <mergeCell ref="AM6:AM10"/>
    <mergeCell ref="AB6:AB10"/>
    <mergeCell ref="AC6:AC10"/>
    <mergeCell ref="AD6:AD10"/>
    <mergeCell ref="AE6:AE10"/>
    <mergeCell ref="AF6:AF10"/>
    <mergeCell ref="AG6:AG10"/>
    <mergeCell ref="V6:V10"/>
    <mergeCell ref="W6:W10"/>
    <mergeCell ref="X6:X10"/>
    <mergeCell ref="Y6:Y10"/>
    <mergeCell ref="Z6:Z10"/>
    <mergeCell ref="AA6:AA10"/>
    <mergeCell ref="P6:P10"/>
    <mergeCell ref="Q6:Q10"/>
    <mergeCell ref="R6:R10"/>
    <mergeCell ref="S6:S10"/>
    <mergeCell ref="T6:T10"/>
    <mergeCell ref="U6:U10"/>
    <mergeCell ref="AZ3:BA5"/>
    <mergeCell ref="E5:E7"/>
    <mergeCell ref="H6:H10"/>
    <mergeCell ref="I6:I10"/>
    <mergeCell ref="J6:J10"/>
    <mergeCell ref="K6:K10"/>
    <mergeCell ref="L6:L10"/>
    <mergeCell ref="M6:M10"/>
    <mergeCell ref="N6:N10"/>
    <mergeCell ref="O6:O10"/>
    <mergeCell ref="AN3:AO5"/>
    <mergeCell ref="AP3:AQ5"/>
    <mergeCell ref="AR3:AS5"/>
    <mergeCell ref="AT3:AU5"/>
    <mergeCell ref="AV3:AW5"/>
    <mergeCell ref="AX3:AY5"/>
    <mergeCell ref="AB3:AC5"/>
    <mergeCell ref="AD3:AE5"/>
    <mergeCell ref="AF3:AG5"/>
    <mergeCell ref="AH3:AI5"/>
    <mergeCell ref="AJ3:AK5"/>
    <mergeCell ref="AL3:AM5"/>
    <mergeCell ref="L2:BA2"/>
    <mergeCell ref="E3:E4"/>
    <mergeCell ref="L3:M5"/>
    <mergeCell ref="N3:O5"/>
    <mergeCell ref="P3:Q5"/>
    <mergeCell ref="R3:S5"/>
    <mergeCell ref="T3:U5"/>
    <mergeCell ref="V3:W5"/>
    <mergeCell ref="X3:Y5"/>
    <mergeCell ref="Z3:A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AEs (%)</vt:lpstr>
      <vt:lpstr>AEs (%) Hi - Lo</vt:lpstr>
      <vt:lpstr>Long-term(≥ 3mths)</vt:lpstr>
      <vt:lpstr>≥ 50 Patients</vt:lpstr>
      <vt:lpstr>AEs (%) Split (10%)</vt:lpstr>
      <vt:lpstr>AE+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2017-07-02T10:23:39Z</dcterms:created>
  <dcterms:modified xsi:type="dcterms:W3CDTF">2017-07-02T12:46:31Z</dcterms:modified>
</cp:coreProperties>
</file>