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up-viernes\msexcel-mypractice\viernes-mysample-payroll\"/>
    </mc:Choice>
  </mc:AlternateContent>
  <bookViews>
    <workbookView xWindow="0" yWindow="0" windowWidth="14760" windowHeight="5235" activeTab="1"/>
  </bookViews>
  <sheets>
    <sheet name="weekly payroll" sheetId="1" r:id="rId1"/>
    <sheet name="gradeboo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K7" i="2" s="1"/>
  <c r="D8" i="2"/>
  <c r="K8" i="2" s="1"/>
  <c r="D9" i="2"/>
  <c r="K9" i="2" s="1"/>
  <c r="D10" i="2"/>
  <c r="K10" i="2" s="1"/>
  <c r="D11" i="2"/>
  <c r="K11" i="2" s="1"/>
  <c r="D12" i="2"/>
  <c r="K12" i="2" s="1"/>
  <c r="D13" i="2"/>
  <c r="K13" i="2" s="1"/>
  <c r="D14" i="2"/>
  <c r="K14" i="2" s="1"/>
  <c r="D15" i="2"/>
  <c r="K15" i="2" s="1"/>
  <c r="D16" i="2"/>
  <c r="K16" i="2" s="1"/>
  <c r="D17" i="2"/>
  <c r="K17" i="2" s="1"/>
  <c r="D18" i="2"/>
  <c r="K18" i="2" s="1"/>
  <c r="D19" i="2"/>
  <c r="K19" i="2" s="1"/>
  <c r="D20" i="2"/>
  <c r="K20" i="2" s="1"/>
  <c r="D21" i="2"/>
  <c r="K21" i="2" s="1"/>
  <c r="D22" i="2"/>
  <c r="K22" i="2" s="1"/>
  <c r="D23" i="2"/>
  <c r="K23" i="2" s="1"/>
  <c r="D24" i="2"/>
  <c r="K24" i="2" s="1"/>
  <c r="D25" i="2"/>
  <c r="K25" i="2" s="1"/>
  <c r="D26" i="2"/>
  <c r="K26" i="2" s="1"/>
  <c r="D27" i="2"/>
  <c r="K27" i="2" s="1"/>
  <c r="D28" i="2"/>
  <c r="K28" i="2" s="1"/>
  <c r="D29" i="2"/>
  <c r="K29" i="2" s="1"/>
  <c r="D30" i="2"/>
  <c r="K30" i="2" s="1"/>
  <c r="C8" i="2"/>
  <c r="J8" i="2" s="1"/>
  <c r="C9" i="2"/>
  <c r="J9" i="2" s="1"/>
  <c r="C10" i="2"/>
  <c r="J10" i="2" s="1"/>
  <c r="C11" i="2"/>
  <c r="J11" i="2" s="1"/>
  <c r="C12" i="2"/>
  <c r="J12" i="2" s="1"/>
  <c r="C13" i="2"/>
  <c r="J13" i="2" s="1"/>
  <c r="C14" i="2"/>
  <c r="J14" i="2" s="1"/>
  <c r="C15" i="2"/>
  <c r="J15" i="2" s="1"/>
  <c r="C16" i="2"/>
  <c r="J16" i="2" s="1"/>
  <c r="C17" i="2"/>
  <c r="J17" i="2" s="1"/>
  <c r="C18" i="2"/>
  <c r="J18" i="2" s="1"/>
  <c r="C19" i="2"/>
  <c r="J19" i="2" s="1"/>
  <c r="C20" i="2"/>
  <c r="J20" i="2" s="1"/>
  <c r="C21" i="2"/>
  <c r="J21" i="2" s="1"/>
  <c r="C22" i="2"/>
  <c r="J22" i="2" s="1"/>
  <c r="C23" i="2"/>
  <c r="J23" i="2" s="1"/>
  <c r="C24" i="2"/>
  <c r="J24" i="2" s="1"/>
  <c r="C25" i="2"/>
  <c r="J25" i="2" s="1"/>
  <c r="C26" i="2"/>
  <c r="J26" i="2" s="1"/>
  <c r="C27" i="2"/>
  <c r="J27" i="2" s="1"/>
  <c r="C28" i="2"/>
  <c r="J28" i="2" s="1"/>
  <c r="C29" i="2"/>
  <c r="J29" i="2" s="1"/>
  <c r="C30" i="2"/>
  <c r="J30" i="2" s="1"/>
  <c r="C7" i="2"/>
  <c r="J7" i="2" s="1"/>
  <c r="E7" i="2"/>
  <c r="L7" i="2" s="1"/>
  <c r="F7" i="2"/>
  <c r="M7" i="2" s="1"/>
  <c r="G8" i="2"/>
  <c r="G9" i="2"/>
  <c r="G10" i="2"/>
  <c r="G11" i="2"/>
  <c r="G12" i="2"/>
  <c r="G13" i="2"/>
  <c r="G14" i="2"/>
  <c r="N14" i="2" s="1"/>
  <c r="G15" i="2"/>
  <c r="N15" i="2" s="1"/>
  <c r="G16" i="2"/>
  <c r="G17" i="2"/>
  <c r="N17" i="2" s="1"/>
  <c r="G18" i="2"/>
  <c r="N18" i="2" s="1"/>
  <c r="G19" i="2"/>
  <c r="N19" i="2" s="1"/>
  <c r="G20" i="2"/>
  <c r="N20" i="2" s="1"/>
  <c r="G21" i="2"/>
  <c r="N21" i="2" s="1"/>
  <c r="G22" i="2"/>
  <c r="N22" i="2" s="1"/>
  <c r="G23" i="2"/>
  <c r="N23" i="2" s="1"/>
  <c r="G24" i="2"/>
  <c r="N24" i="2" s="1"/>
  <c r="G25" i="2"/>
  <c r="N25" i="2" s="1"/>
  <c r="G26" i="2"/>
  <c r="N26" i="2" s="1"/>
  <c r="G27" i="2"/>
  <c r="N27" i="2" s="1"/>
  <c r="G28" i="2"/>
  <c r="N28" i="2" s="1"/>
  <c r="G29" i="2"/>
  <c r="N29" i="2" s="1"/>
  <c r="G30" i="2"/>
  <c r="N30" i="2" s="1"/>
  <c r="G7" i="2"/>
  <c r="N7" i="2" s="1"/>
  <c r="N8" i="2"/>
  <c r="N9" i="2"/>
  <c r="N10" i="2"/>
  <c r="N11" i="2"/>
  <c r="N12" i="2"/>
  <c r="N13" i="2"/>
  <c r="N16" i="2"/>
  <c r="F8" i="2"/>
  <c r="M8" i="2" s="1"/>
  <c r="F9" i="2"/>
  <c r="M9" i="2" s="1"/>
  <c r="F10" i="2"/>
  <c r="M10" i="2" s="1"/>
  <c r="F11" i="2"/>
  <c r="M11" i="2" s="1"/>
  <c r="F12" i="2"/>
  <c r="M12" i="2" s="1"/>
  <c r="F13" i="2"/>
  <c r="M13" i="2" s="1"/>
  <c r="F14" i="2"/>
  <c r="M14" i="2" s="1"/>
  <c r="F15" i="2"/>
  <c r="M15" i="2" s="1"/>
  <c r="F16" i="2"/>
  <c r="M16" i="2" s="1"/>
  <c r="F17" i="2"/>
  <c r="M17" i="2" s="1"/>
  <c r="F18" i="2"/>
  <c r="M18" i="2" s="1"/>
  <c r="F19" i="2"/>
  <c r="M19" i="2" s="1"/>
  <c r="F20" i="2"/>
  <c r="M20" i="2" s="1"/>
  <c r="F21" i="2"/>
  <c r="M21" i="2" s="1"/>
  <c r="F22" i="2"/>
  <c r="M22" i="2" s="1"/>
  <c r="F23" i="2"/>
  <c r="M23" i="2" s="1"/>
  <c r="F24" i="2"/>
  <c r="M24" i="2" s="1"/>
  <c r="F25" i="2"/>
  <c r="M25" i="2" s="1"/>
  <c r="F26" i="2"/>
  <c r="M26" i="2" s="1"/>
  <c r="F27" i="2"/>
  <c r="M27" i="2" s="1"/>
  <c r="F28" i="2"/>
  <c r="M28" i="2" s="1"/>
  <c r="F29" i="2"/>
  <c r="M29" i="2" s="1"/>
  <c r="F30" i="2"/>
  <c r="M30" i="2" s="1"/>
  <c r="E8" i="2"/>
  <c r="L8" i="2" s="1"/>
  <c r="E9" i="2"/>
  <c r="L9" i="2" s="1"/>
  <c r="E10" i="2"/>
  <c r="L10" i="2" s="1"/>
  <c r="E11" i="2"/>
  <c r="L11" i="2" s="1"/>
  <c r="E12" i="2"/>
  <c r="L12" i="2" s="1"/>
  <c r="E13" i="2"/>
  <c r="L13" i="2" s="1"/>
  <c r="E14" i="2"/>
  <c r="L14" i="2" s="1"/>
  <c r="E15" i="2"/>
  <c r="L15" i="2" s="1"/>
  <c r="E16" i="2"/>
  <c r="L16" i="2" s="1"/>
  <c r="E17" i="2"/>
  <c r="L17" i="2" s="1"/>
  <c r="E18" i="2"/>
  <c r="L18" i="2" s="1"/>
  <c r="E19" i="2"/>
  <c r="L19" i="2" s="1"/>
  <c r="E20" i="2"/>
  <c r="L20" i="2" s="1"/>
  <c r="E21" i="2"/>
  <c r="L21" i="2" s="1"/>
  <c r="E22" i="2"/>
  <c r="L22" i="2" s="1"/>
  <c r="E23" i="2"/>
  <c r="L23" i="2" s="1"/>
  <c r="E24" i="2"/>
  <c r="L24" i="2" s="1"/>
  <c r="E25" i="2"/>
  <c r="L25" i="2" s="1"/>
  <c r="E26" i="2"/>
  <c r="L26" i="2" s="1"/>
  <c r="E27" i="2"/>
  <c r="L27" i="2" s="1"/>
  <c r="E28" i="2"/>
  <c r="L28" i="2" s="1"/>
  <c r="E29" i="2"/>
  <c r="L29" i="2" s="1"/>
  <c r="E30" i="2"/>
  <c r="L30" i="2" s="1"/>
  <c r="AA36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P30" i="2" l="1"/>
  <c r="P28" i="2"/>
  <c r="P26" i="2"/>
  <c r="P24" i="2"/>
  <c r="P22" i="2"/>
  <c r="P20" i="2"/>
  <c r="P18" i="2"/>
  <c r="P16" i="2"/>
  <c r="P14" i="2"/>
  <c r="P12" i="2"/>
  <c r="P10" i="2"/>
  <c r="P8" i="2"/>
  <c r="P29" i="2"/>
  <c r="P27" i="2"/>
  <c r="P25" i="2"/>
  <c r="P23" i="2"/>
  <c r="P21" i="2"/>
  <c r="P19" i="2"/>
  <c r="P17" i="2"/>
  <c r="P15" i="2"/>
  <c r="P13" i="2"/>
  <c r="P11" i="2"/>
  <c r="P9" i="2"/>
  <c r="P7" i="2"/>
  <c r="H29" i="2"/>
  <c r="H27" i="2"/>
  <c r="H25" i="2"/>
  <c r="H23" i="2"/>
  <c r="H21" i="2"/>
  <c r="H19" i="2"/>
  <c r="H17" i="2"/>
  <c r="H15" i="2"/>
  <c r="H13" i="2"/>
  <c r="H11" i="2"/>
  <c r="H9" i="2"/>
  <c r="H30" i="2"/>
  <c r="H28" i="2"/>
  <c r="H26" i="2"/>
  <c r="H24" i="2"/>
  <c r="H22" i="2"/>
  <c r="H20" i="2"/>
  <c r="H18" i="2"/>
  <c r="H16" i="2"/>
  <c r="H14" i="2"/>
  <c r="H12" i="2"/>
  <c r="H10" i="2"/>
  <c r="H8" i="2"/>
  <c r="H7" i="2"/>
  <c r="S3" i="1"/>
  <c r="T3" i="1" s="1"/>
  <c r="U3" i="1" s="1"/>
  <c r="V3" i="1" s="1"/>
  <c r="X3" i="1"/>
  <c r="Y3" i="1" s="1"/>
  <c r="Z3" i="1" s="1"/>
  <c r="AA3" i="1" s="1"/>
  <c r="N3" i="1"/>
  <c r="O3" i="1" s="1"/>
  <c r="P3" i="1" s="1"/>
  <c r="Q3" i="1" s="1"/>
  <c r="I3" i="1"/>
  <c r="J3" i="1" s="1"/>
  <c r="K3" i="1" s="1"/>
  <c r="L3" i="1" s="1"/>
  <c r="S4" i="1"/>
  <c r="U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9" i="2" l="1"/>
  <c r="R10" i="2"/>
  <c r="R8" i="2"/>
  <c r="R4" i="1"/>
  <c r="R12" i="1"/>
  <c r="P33" i="1"/>
  <c r="P30" i="1"/>
  <c r="P31" i="1"/>
  <c r="P32" i="1"/>
  <c r="N30" i="1"/>
  <c r="F33" i="1"/>
  <c r="F32" i="1"/>
  <c r="F31" i="1"/>
  <c r="F30" i="1"/>
  <c r="N33" i="1"/>
  <c r="D33" i="1"/>
  <c r="N32" i="1"/>
  <c r="D32" i="1"/>
  <c r="N31" i="1"/>
  <c r="D31" i="1"/>
  <c r="D30" i="1"/>
  <c r="V4" i="1"/>
  <c r="G30" i="1"/>
  <c r="G31" i="1"/>
  <c r="G32" i="1"/>
  <c r="G33" i="1"/>
  <c r="T4" i="1"/>
  <c r="E30" i="1"/>
  <c r="E31" i="1"/>
  <c r="E32" i="1"/>
  <c r="E33" i="1"/>
  <c r="C33" i="1"/>
  <c r="C32" i="1"/>
  <c r="C31" i="1"/>
  <c r="C30" i="1"/>
  <c r="AA22" i="1"/>
  <c r="AA20" i="1"/>
  <c r="AA12" i="1"/>
  <c r="Y26" i="1"/>
  <c r="X27" i="1"/>
  <c r="X19" i="1"/>
  <c r="X15" i="1"/>
  <c r="Z25" i="1"/>
  <c r="Z23" i="1"/>
  <c r="Z19" i="1"/>
  <c r="Z15" i="1"/>
  <c r="X14" i="1"/>
  <c r="AA14" i="1"/>
  <c r="X12" i="1"/>
  <c r="X10" i="1"/>
  <c r="X8" i="1"/>
  <c r="X6" i="1"/>
  <c r="Y27" i="1"/>
  <c r="Y25" i="1"/>
  <c r="Y23" i="1"/>
  <c r="B30" i="1"/>
  <c r="B33" i="1"/>
  <c r="B32" i="1"/>
  <c r="B31" i="1"/>
  <c r="X23" i="1" l="1"/>
  <c r="X20" i="1"/>
  <c r="X24" i="1"/>
  <c r="M31" i="1"/>
  <c r="X16" i="1"/>
  <c r="X18" i="1"/>
  <c r="X26" i="1"/>
  <c r="M30" i="1"/>
  <c r="M32" i="1"/>
  <c r="M33" i="1"/>
  <c r="Y5" i="1"/>
  <c r="Y7" i="1"/>
  <c r="Y9" i="1"/>
  <c r="Y11" i="1"/>
  <c r="Y13" i="1"/>
  <c r="Y17" i="1"/>
  <c r="Y19" i="1"/>
  <c r="Y21" i="1"/>
  <c r="AA27" i="1"/>
  <c r="Z12" i="1"/>
  <c r="AA5" i="1"/>
  <c r="AA7" i="1"/>
  <c r="AA9" i="1"/>
  <c r="AA11" i="1"/>
  <c r="AA13" i="1"/>
  <c r="AA15" i="1"/>
  <c r="AA17" i="1"/>
  <c r="AA19" i="1"/>
  <c r="AA21" i="1"/>
  <c r="Z14" i="1"/>
  <c r="Z18" i="1"/>
  <c r="Z22" i="1"/>
  <c r="Z26" i="1"/>
  <c r="Z6" i="1"/>
  <c r="AA6" i="1"/>
  <c r="X22" i="1"/>
  <c r="Y15" i="1"/>
  <c r="S33" i="1"/>
  <c r="Y6" i="1"/>
  <c r="Y12" i="1"/>
  <c r="Y14" i="1"/>
  <c r="Y20" i="1"/>
  <c r="Y22" i="1"/>
  <c r="AA24" i="1"/>
  <c r="S30" i="1"/>
  <c r="H30" i="1"/>
  <c r="H31" i="1"/>
  <c r="H32" i="1"/>
  <c r="H33" i="1"/>
  <c r="X4" i="1"/>
  <c r="I30" i="1"/>
  <c r="I31" i="1"/>
  <c r="I32" i="1"/>
  <c r="I33" i="1"/>
  <c r="J30" i="1"/>
  <c r="J31" i="1"/>
  <c r="J32" i="1"/>
  <c r="J33" i="1"/>
  <c r="V30" i="1"/>
  <c r="V31" i="1"/>
  <c r="V32" i="1"/>
  <c r="V33" i="1"/>
  <c r="S31" i="1"/>
  <c r="Q30" i="1"/>
  <c r="Q31" i="1"/>
  <c r="Q32" i="1"/>
  <c r="Q33" i="1"/>
  <c r="AA25" i="1"/>
  <c r="Z16" i="1"/>
  <c r="Z20" i="1"/>
  <c r="Z24" i="1"/>
  <c r="AA8" i="1"/>
  <c r="Z10" i="1"/>
  <c r="AA10" i="1"/>
  <c r="AA16" i="1"/>
  <c r="AA18" i="1"/>
  <c r="AA26" i="1"/>
  <c r="Z4" i="1"/>
  <c r="K30" i="1"/>
  <c r="K31" i="1"/>
  <c r="K32" i="1"/>
  <c r="K33" i="1"/>
  <c r="AA4" i="1"/>
  <c r="L30" i="1"/>
  <c r="L31" i="1"/>
  <c r="L32" i="1"/>
  <c r="L33" i="1"/>
  <c r="Z5" i="1"/>
  <c r="Z7" i="1"/>
  <c r="Z9" i="1"/>
  <c r="Z11" i="1"/>
  <c r="Z13" i="1"/>
  <c r="Z17" i="1"/>
  <c r="Z21" i="1"/>
  <c r="X25" i="1"/>
  <c r="U30" i="1"/>
  <c r="U31" i="1"/>
  <c r="U32" i="1"/>
  <c r="U33" i="1"/>
  <c r="T30" i="1"/>
  <c r="T31" i="1"/>
  <c r="T32" i="1"/>
  <c r="T33" i="1"/>
  <c r="S32" i="1"/>
  <c r="O30" i="1"/>
  <c r="O31" i="1"/>
  <c r="O32" i="1"/>
  <c r="O33" i="1"/>
  <c r="Z8" i="1"/>
  <c r="Y8" i="1"/>
  <c r="Y10" i="1"/>
  <c r="Y16" i="1"/>
  <c r="Y18" i="1"/>
  <c r="Y24" i="1"/>
  <c r="Y4" i="1"/>
  <c r="X5" i="1"/>
  <c r="X7" i="1"/>
  <c r="X9" i="1"/>
  <c r="X11" i="1"/>
  <c r="X13" i="1"/>
  <c r="Z27" i="1"/>
  <c r="X17" i="1"/>
  <c r="X21" i="1"/>
  <c r="AA23" i="1"/>
  <c r="W10" i="1"/>
  <c r="W16" i="1"/>
  <c r="W24" i="1"/>
  <c r="W4" i="1"/>
  <c r="W18" i="1"/>
  <c r="W5" i="1"/>
  <c r="W13" i="1"/>
  <c r="W15" i="1"/>
  <c r="W8" i="1"/>
  <c r="W12" i="1"/>
  <c r="AB12" i="1" s="1"/>
  <c r="W20" i="1"/>
  <c r="W21" i="1"/>
  <c r="W19" i="1"/>
  <c r="W6" i="1"/>
  <c r="W14" i="1"/>
  <c r="W22" i="1"/>
  <c r="W26" i="1"/>
  <c r="AB26" i="1" s="1"/>
  <c r="W9" i="1"/>
  <c r="W17" i="1"/>
  <c r="W25" i="1"/>
  <c r="W11" i="1"/>
  <c r="W27" i="1"/>
  <c r="W7" i="1"/>
  <c r="W23" i="1"/>
  <c r="AB23" i="1" l="1"/>
  <c r="AB7" i="1"/>
  <c r="AB11" i="1"/>
  <c r="AB14" i="1"/>
  <c r="AB19" i="1"/>
  <c r="AB9" i="1"/>
  <c r="AB5" i="1"/>
  <c r="AB15" i="1"/>
  <c r="AB22" i="1"/>
  <c r="AB6" i="1"/>
  <c r="AB17" i="1"/>
  <c r="AB20" i="1"/>
  <c r="AB8" i="1"/>
  <c r="AB13" i="1"/>
  <c r="AB18" i="1"/>
  <c r="AB24" i="1"/>
  <c r="AB10" i="1"/>
  <c r="Y30" i="1"/>
  <c r="Y31" i="1"/>
  <c r="Y32" i="1"/>
  <c r="Y33" i="1"/>
  <c r="AA30" i="1"/>
  <c r="AA31" i="1"/>
  <c r="AA32" i="1"/>
  <c r="AA33" i="1"/>
  <c r="R33" i="1"/>
  <c r="R31" i="1"/>
  <c r="AB25" i="1"/>
  <c r="W30" i="1"/>
  <c r="W31" i="1"/>
  <c r="W32" i="1"/>
  <c r="W33" i="1"/>
  <c r="AB16" i="1"/>
  <c r="Z30" i="1"/>
  <c r="Z31" i="1"/>
  <c r="Z32" i="1"/>
  <c r="Z33" i="1"/>
  <c r="X30" i="1"/>
  <c r="X31" i="1"/>
  <c r="X32" i="1"/>
  <c r="X33" i="1"/>
  <c r="R32" i="1"/>
  <c r="R30" i="1"/>
  <c r="AB27" i="1"/>
  <c r="AB21" i="1"/>
  <c r="AB4" i="1"/>
  <c r="AB30" i="1" l="1"/>
  <c r="AB31" i="1"/>
  <c r="AB32" i="1"/>
  <c r="AB33" i="1"/>
</calcChain>
</file>

<file path=xl/sharedStrings.xml><?xml version="1.0" encoding="utf-8"?>
<sst xmlns="http://schemas.openxmlformats.org/spreadsheetml/2006/main" count="95" uniqueCount="62">
  <si>
    <t>Alpha</t>
  </si>
  <si>
    <t>Mr. Viernes</t>
  </si>
  <si>
    <t>Hourly Wage</t>
  </si>
  <si>
    <t>Overtime Pay</t>
  </si>
  <si>
    <t>Name</t>
  </si>
  <si>
    <t>Beta</t>
  </si>
  <si>
    <t>Gamma</t>
  </si>
  <si>
    <t>Delta</t>
  </si>
  <si>
    <t>Epsilon</t>
  </si>
  <si>
    <t>Theta</t>
  </si>
  <si>
    <t>Zeta</t>
  </si>
  <si>
    <t>Iota</t>
  </si>
  <si>
    <t>Kappa</t>
  </si>
  <si>
    <t>Mu</t>
  </si>
  <si>
    <t>Lambda</t>
  </si>
  <si>
    <t>Nu</t>
  </si>
  <si>
    <t>Omicron</t>
  </si>
  <si>
    <t>Xi</t>
  </si>
  <si>
    <t>Phi</t>
  </si>
  <si>
    <t>Eta</t>
  </si>
  <si>
    <t>Chi</t>
  </si>
  <si>
    <t>Psi</t>
  </si>
  <si>
    <t>Pi</t>
  </si>
  <si>
    <t>Rho</t>
  </si>
  <si>
    <t>Sigma</t>
  </si>
  <si>
    <t>Tau</t>
  </si>
  <si>
    <t>Upsilon</t>
  </si>
  <si>
    <t>Omega</t>
  </si>
  <si>
    <t>Weekly Employee Payroll</t>
  </si>
  <si>
    <t>Overtime</t>
  </si>
  <si>
    <t>Total Pay</t>
  </si>
  <si>
    <t>Weekly Pay</t>
  </si>
  <si>
    <t>Hours Worked per Week</t>
  </si>
  <si>
    <t>MIN</t>
  </si>
  <si>
    <t>MAX</t>
  </si>
  <si>
    <t>SIDE SUMMARY</t>
  </si>
  <si>
    <t>AVERAGE</t>
  </si>
  <si>
    <t>MEDIAN</t>
  </si>
  <si>
    <t>Monthly Total</t>
  </si>
  <si>
    <t>NOTE: ALL DATA HERE ARE ASSIGNED BY RANDOM FUNCTION AND WITH BASIS OF NORMAL SALARY IN COMPANIES.</t>
  </si>
  <si>
    <t>ALL REFERENCES USED IN THIS PRACTICE EXERCISE IS FROM FREECODECAMP.ORG</t>
  </si>
  <si>
    <t>https://www.youtube.com/watch?v=Vl0H-qTclOg</t>
  </si>
  <si>
    <t>Total</t>
  </si>
  <si>
    <t>Average</t>
  </si>
  <si>
    <t>Company Total Monthly Costs</t>
  </si>
  <si>
    <t>Gradebook</t>
  </si>
  <si>
    <t>Pointing System</t>
  </si>
  <si>
    <t>Potion Making</t>
  </si>
  <si>
    <t>Magic Incantation</t>
  </si>
  <si>
    <t>Wizard University Entrance Examination</t>
  </si>
  <si>
    <t>Communication Skills</t>
  </si>
  <si>
    <t>Background Check</t>
  </si>
  <si>
    <t>Academic Aptitude</t>
  </si>
  <si>
    <t>Approval</t>
  </si>
  <si>
    <t>Percentage</t>
  </si>
  <si>
    <t>Raw Scores</t>
  </si>
  <si>
    <t>Summary</t>
  </si>
  <si>
    <t>Min</t>
  </si>
  <si>
    <t>Max</t>
  </si>
  <si>
    <t>Green is for top 10% entrants.</t>
  </si>
  <si>
    <t>Note: Yellow collor signifies passing entrants.</t>
  </si>
  <si>
    <t>Visual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</si>
</sst>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3409]mmmm\ dd\,\ yyyy;@"/>
    <numFmt numFmtId="165" formatCode="_([$Php-3409]* #,##0.00_);_([$Php-3409]* \(#,##0.00\);_([$Php-3409]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6">
    <xf numFmtId="0" fontId="0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3" applyNumberFormat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33">
    <xf numFmtId="0" fontId="0" fillId="0" borderId="0" xfId="0"/>
    <xf numFmtId="165" fontId="0" fillId="0" borderId="0" xfId="0" applyNumberFormat="1"/>
    <xf numFmtId="164" fontId="2" fillId="3" borderId="0" xfId="4" applyNumberFormat="1"/>
    <xf numFmtId="0" fontId="2" fillId="3" borderId="0" xfId="4"/>
    <xf numFmtId="164" fontId="2" fillId="4" borderId="0" xfId="5" applyNumberFormat="1"/>
    <xf numFmtId="0" fontId="2" fillId="4" borderId="0" xfId="5"/>
    <xf numFmtId="164" fontId="2" fillId="5" borderId="0" xfId="6" applyNumberFormat="1"/>
    <xf numFmtId="0" fontId="2" fillId="5" borderId="0" xfId="6"/>
    <xf numFmtId="164" fontId="2" fillId="6" borderId="0" xfId="7" applyNumberFormat="1"/>
    <xf numFmtId="0" fontId="2" fillId="6" borderId="0" xfId="7"/>
    <xf numFmtId="165" fontId="2" fillId="3" borderId="0" xfId="4" applyNumberFormat="1"/>
    <xf numFmtId="0" fontId="4" fillId="0" borderId="0" xfId="2"/>
    <xf numFmtId="165" fontId="2" fillId="5" borderId="0" xfId="6" applyNumberFormat="1"/>
    <xf numFmtId="165" fontId="2" fillId="6" borderId="0" xfId="7" applyNumberFormat="1"/>
    <xf numFmtId="0" fontId="2" fillId="7" borderId="0" xfId="8"/>
    <xf numFmtId="165" fontId="2" fillId="7" borderId="0" xfId="8" applyNumberFormat="1"/>
    <xf numFmtId="165" fontId="3" fillId="2" borderId="1" xfId="1" applyNumberFormat="1"/>
    <xf numFmtId="0" fontId="5" fillId="0" borderId="2" xfId="3"/>
    <xf numFmtId="0" fontId="0" fillId="8" borderId="0" xfId="0" applyFill="1"/>
    <xf numFmtId="164" fontId="0" fillId="8" borderId="0" xfId="0" applyNumberFormat="1" applyFill="1"/>
    <xf numFmtId="0" fontId="6" fillId="2" borderId="3" xfId="9"/>
    <xf numFmtId="1" fontId="6" fillId="2" borderId="3" xfId="9" applyNumberFormat="1"/>
    <xf numFmtId="0" fontId="8" fillId="0" borderId="6" xfId="11"/>
    <xf numFmtId="0" fontId="8" fillId="0" borderId="6" xfId="11" applyAlignment="1">
      <alignment textRotation="90"/>
    </xf>
    <xf numFmtId="0" fontId="9" fillId="9" borderId="0" xfId="12"/>
    <xf numFmtId="9" fontId="1" fillId="12" borderId="0" xfId="15" applyNumberFormat="1"/>
    <xf numFmtId="9" fontId="1" fillId="10" borderId="0" xfId="13" applyNumberFormat="1"/>
    <xf numFmtId="0" fontId="1" fillId="11" borderId="0" xfId="14"/>
    <xf numFmtId="0" fontId="3" fillId="2" borderId="4" xfId="1" applyBorder="1" applyAlignment="1">
      <alignment horizontal="center"/>
    </xf>
    <xf numFmtId="0" fontId="3" fillId="2" borderId="0" xfId="1" applyBorder="1" applyAlignment="1">
      <alignment horizontal="center"/>
    </xf>
    <xf numFmtId="165" fontId="3" fillId="2" borderId="4" xfId="1" applyNumberFormat="1" applyBorder="1" applyAlignment="1">
      <alignment horizontal="center"/>
    </xf>
    <xf numFmtId="165" fontId="3" fillId="2" borderId="0" xfId="1" applyNumberFormat="1" applyBorder="1" applyAlignment="1">
      <alignment horizontal="center"/>
    </xf>
    <xf numFmtId="0" fontId="7" fillId="0" borderId="5" xfId="10" applyAlignment="1">
      <alignment horizontal="center"/>
    </xf>
  </cellXfs>
  <cellStyles count="16">
    <cellStyle name="20% - Accent2" xfId="4" builtinId="34"/>
    <cellStyle name="20% - Accent3" xfId="5" builtinId="38"/>
    <cellStyle name="20% - Accent4" xfId="6" builtinId="42"/>
    <cellStyle name="20% - Accent5" xfId="7" builtinId="46"/>
    <cellStyle name="20% - Accent6" xfId="8" builtinId="50"/>
    <cellStyle name="40% - Accent2" xfId="13" builtinId="35"/>
    <cellStyle name="40% - Accent3" xfId="14" builtinId="39"/>
    <cellStyle name="40% - Accent6" xfId="15" builtinId="51"/>
    <cellStyle name="60% - Accent1" xfId="12" builtinId="32"/>
    <cellStyle name="Calculation" xfId="1" builtinId="22"/>
    <cellStyle name="Explanatory Text" xfId="2" builtinId="53"/>
    <cellStyle name="Heading 1" xfId="10" builtinId="16"/>
    <cellStyle name="Heading 2" xfId="11" builtinId="17"/>
    <cellStyle name="Normal" xfId="0" builtinId="0"/>
    <cellStyle name="Output" xfId="9" builtinId="21"/>
    <cellStyle name="Total" xfId="3" builtinId="2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Potion Making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gradebook!$A$7:$A$30</c:f>
              <c:strCache>
                <c:ptCount val="24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  <c:pt idx="6">
                  <c:v>Eta</c:v>
                </c:pt>
                <c:pt idx="7">
                  <c:v>Theta</c:v>
                </c:pt>
                <c:pt idx="8">
                  <c:v>Iota</c:v>
                </c:pt>
                <c:pt idx="9">
                  <c:v>Kappa</c:v>
                </c:pt>
                <c:pt idx="10">
                  <c:v>Lambda</c:v>
                </c:pt>
                <c:pt idx="11">
                  <c:v>Mu</c:v>
                </c:pt>
                <c:pt idx="12">
                  <c:v>Nu</c:v>
                </c:pt>
                <c:pt idx="13">
                  <c:v>Xi</c:v>
                </c:pt>
                <c:pt idx="14">
                  <c:v>Omicron</c:v>
                </c:pt>
                <c:pt idx="15">
                  <c:v>Pi</c:v>
                </c:pt>
                <c:pt idx="16">
                  <c:v>Rho</c:v>
                </c:pt>
                <c:pt idx="17">
                  <c:v>Sigma</c:v>
                </c:pt>
                <c:pt idx="18">
                  <c:v>Tau</c:v>
                </c:pt>
                <c:pt idx="19">
                  <c:v>Upsilon</c:v>
                </c:pt>
                <c:pt idx="20">
                  <c:v>Phi</c:v>
                </c:pt>
                <c:pt idx="21">
                  <c:v>Chi</c:v>
                </c:pt>
                <c:pt idx="22">
                  <c:v>Psi</c:v>
                </c:pt>
                <c:pt idx="23">
                  <c:v>Omega</c:v>
                </c:pt>
              </c:strCache>
            </c:strRef>
          </c:cat>
          <c:val>
            <c:numRef>
              <c:f>gradebook!$C$7:$C$30</c:f>
              <c:numCache>
                <c:formatCode>General</c:formatCode>
                <c:ptCount val="24"/>
                <c:pt idx="0">
                  <c:v>17</c:v>
                </c:pt>
                <c:pt idx="1">
                  <c:v>25</c:v>
                </c:pt>
                <c:pt idx="2">
                  <c:v>19</c:v>
                </c:pt>
                <c:pt idx="3">
                  <c:v>18</c:v>
                </c:pt>
                <c:pt idx="4">
                  <c:v>24</c:v>
                </c:pt>
                <c:pt idx="5">
                  <c:v>14</c:v>
                </c:pt>
                <c:pt idx="6">
                  <c:v>19</c:v>
                </c:pt>
                <c:pt idx="7">
                  <c:v>16</c:v>
                </c:pt>
                <c:pt idx="8">
                  <c:v>12</c:v>
                </c:pt>
                <c:pt idx="9">
                  <c:v>16</c:v>
                </c:pt>
                <c:pt idx="10">
                  <c:v>22</c:v>
                </c:pt>
                <c:pt idx="11">
                  <c:v>11</c:v>
                </c:pt>
                <c:pt idx="12">
                  <c:v>11</c:v>
                </c:pt>
                <c:pt idx="13">
                  <c:v>24</c:v>
                </c:pt>
                <c:pt idx="14">
                  <c:v>14</c:v>
                </c:pt>
                <c:pt idx="15">
                  <c:v>22</c:v>
                </c:pt>
                <c:pt idx="16">
                  <c:v>24</c:v>
                </c:pt>
                <c:pt idx="17">
                  <c:v>10</c:v>
                </c:pt>
                <c:pt idx="18">
                  <c:v>19</c:v>
                </c:pt>
                <c:pt idx="19">
                  <c:v>10</c:v>
                </c:pt>
                <c:pt idx="20">
                  <c:v>24</c:v>
                </c:pt>
                <c:pt idx="21">
                  <c:v>18</c:v>
                </c:pt>
                <c:pt idx="22">
                  <c:v>21</c:v>
                </c:pt>
                <c:pt idx="2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8026608"/>
        <c:axId val="270874640"/>
      </c:barChart>
      <c:catAx>
        <c:axId val="2580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Entrants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4640"/>
        <c:crosses val="autoZero"/>
        <c:auto val="1"/>
        <c:lblAlgn val="ctr"/>
        <c:lblOffset val="100"/>
        <c:noMultiLvlLbl val="0"/>
      </c:catAx>
      <c:valAx>
        <c:axId val="270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Magic Incantation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gradebook!$A$7:$A$30</c:f>
              <c:strCache>
                <c:ptCount val="24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  <c:pt idx="6">
                  <c:v>Eta</c:v>
                </c:pt>
                <c:pt idx="7">
                  <c:v>Theta</c:v>
                </c:pt>
                <c:pt idx="8">
                  <c:v>Iota</c:v>
                </c:pt>
                <c:pt idx="9">
                  <c:v>Kappa</c:v>
                </c:pt>
                <c:pt idx="10">
                  <c:v>Lambda</c:v>
                </c:pt>
                <c:pt idx="11">
                  <c:v>Mu</c:v>
                </c:pt>
                <c:pt idx="12">
                  <c:v>Nu</c:v>
                </c:pt>
                <c:pt idx="13">
                  <c:v>Xi</c:v>
                </c:pt>
                <c:pt idx="14">
                  <c:v>Omicron</c:v>
                </c:pt>
                <c:pt idx="15">
                  <c:v>Pi</c:v>
                </c:pt>
                <c:pt idx="16">
                  <c:v>Rho</c:v>
                </c:pt>
                <c:pt idx="17">
                  <c:v>Sigma</c:v>
                </c:pt>
                <c:pt idx="18">
                  <c:v>Tau</c:v>
                </c:pt>
                <c:pt idx="19">
                  <c:v>Upsilon</c:v>
                </c:pt>
                <c:pt idx="20">
                  <c:v>Phi</c:v>
                </c:pt>
                <c:pt idx="21">
                  <c:v>Chi</c:v>
                </c:pt>
                <c:pt idx="22">
                  <c:v>Psi</c:v>
                </c:pt>
                <c:pt idx="23">
                  <c:v>Omega</c:v>
                </c:pt>
              </c:strCache>
            </c:strRef>
          </c:cat>
          <c:val>
            <c:numRef>
              <c:f>gradebook!$D$7:$D$30</c:f>
              <c:numCache>
                <c:formatCode>General</c:formatCode>
                <c:ptCount val="24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12</c:v>
                </c:pt>
                <c:pt idx="6">
                  <c:v>23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15</c:v>
                </c:pt>
                <c:pt idx="19">
                  <c:v>25</c:v>
                </c:pt>
                <c:pt idx="20">
                  <c:v>10</c:v>
                </c:pt>
                <c:pt idx="21">
                  <c:v>25</c:v>
                </c:pt>
                <c:pt idx="22">
                  <c:v>23</c:v>
                </c:pt>
                <c:pt idx="2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0877440"/>
        <c:axId val="270878000"/>
      </c:barChart>
      <c:catAx>
        <c:axId val="27087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Entrants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8000"/>
        <c:crosses val="autoZero"/>
        <c:auto val="1"/>
        <c:lblAlgn val="ctr"/>
        <c:lblOffset val="100"/>
        <c:noMultiLvlLbl val="0"/>
      </c:catAx>
      <c:valAx>
        <c:axId val="2708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Communication Skills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gradebook!$A$7:$A$30</c:f>
              <c:strCache>
                <c:ptCount val="24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>Zeta</c:v>
                </c:pt>
                <c:pt idx="6">
                  <c:v>Eta</c:v>
                </c:pt>
                <c:pt idx="7">
                  <c:v>Theta</c:v>
                </c:pt>
                <c:pt idx="8">
                  <c:v>Iota</c:v>
                </c:pt>
                <c:pt idx="9">
                  <c:v>Kappa</c:v>
                </c:pt>
                <c:pt idx="10">
                  <c:v>Lambda</c:v>
                </c:pt>
                <c:pt idx="11">
                  <c:v>Mu</c:v>
                </c:pt>
                <c:pt idx="12">
                  <c:v>Nu</c:v>
                </c:pt>
                <c:pt idx="13">
                  <c:v>Xi</c:v>
                </c:pt>
                <c:pt idx="14">
                  <c:v>Omicron</c:v>
                </c:pt>
                <c:pt idx="15">
                  <c:v>Pi</c:v>
                </c:pt>
                <c:pt idx="16">
                  <c:v>Rho</c:v>
                </c:pt>
                <c:pt idx="17">
                  <c:v>Sigma</c:v>
                </c:pt>
                <c:pt idx="18">
                  <c:v>Tau</c:v>
                </c:pt>
                <c:pt idx="19">
                  <c:v>Upsilon</c:v>
                </c:pt>
                <c:pt idx="20">
                  <c:v>Phi</c:v>
                </c:pt>
                <c:pt idx="21">
                  <c:v>Chi</c:v>
                </c:pt>
                <c:pt idx="22">
                  <c:v>Psi</c:v>
                </c:pt>
                <c:pt idx="23">
                  <c:v>Omega</c:v>
                </c:pt>
              </c:strCache>
            </c:strRef>
          </c:cat>
          <c:val>
            <c:numRef>
              <c:f>gradebook!$E$7:$E$30</c:f>
              <c:numCache>
                <c:formatCode>General</c:formatCode>
                <c:ptCount val="24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20</c:v>
                </c:pt>
                <c:pt idx="15">
                  <c:v>10</c:v>
                </c:pt>
                <c:pt idx="16">
                  <c:v>13</c:v>
                </c:pt>
                <c:pt idx="17">
                  <c:v>15</c:v>
                </c:pt>
                <c:pt idx="18">
                  <c:v>18</c:v>
                </c:pt>
                <c:pt idx="19">
                  <c:v>15</c:v>
                </c:pt>
                <c:pt idx="20">
                  <c:v>16</c:v>
                </c:pt>
                <c:pt idx="21">
                  <c:v>13</c:v>
                </c:pt>
                <c:pt idx="22">
                  <c:v>12</c:v>
                </c:pt>
                <c:pt idx="2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0880800"/>
        <c:axId val="270881360"/>
      </c:barChart>
      <c:catAx>
        <c:axId val="2708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entrants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81360"/>
        <c:crosses val="autoZero"/>
        <c:auto val="1"/>
        <c:lblAlgn val="ctr"/>
        <c:lblOffset val="100"/>
        <c:noMultiLvlLbl val="0"/>
      </c:catAx>
      <c:valAx>
        <c:axId val="2708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Academic Aptitude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gradebook!$F$7:$F$30</c:f>
              <c:numCache>
                <c:formatCode>General</c:formatCode>
                <c:ptCount val="2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19</c:v>
                </c:pt>
                <c:pt idx="7">
                  <c:v>13</c:v>
                </c:pt>
                <c:pt idx="8">
                  <c:v>10</c:v>
                </c:pt>
                <c:pt idx="9">
                  <c:v>17</c:v>
                </c:pt>
                <c:pt idx="10">
                  <c:v>12</c:v>
                </c:pt>
                <c:pt idx="11">
                  <c:v>16</c:v>
                </c:pt>
                <c:pt idx="12">
                  <c:v>13</c:v>
                </c:pt>
                <c:pt idx="13">
                  <c:v>19</c:v>
                </c:pt>
                <c:pt idx="14">
                  <c:v>20</c:v>
                </c:pt>
                <c:pt idx="15">
                  <c:v>12</c:v>
                </c:pt>
                <c:pt idx="16">
                  <c:v>15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17</c:v>
                </c:pt>
                <c:pt idx="21">
                  <c:v>20</c:v>
                </c:pt>
                <c:pt idx="22">
                  <c:v>15</c:v>
                </c:pt>
                <c:pt idx="2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2203952"/>
        <c:axId val="262204512"/>
      </c:barChart>
      <c:catAx>
        <c:axId val="2622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Entrants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04512"/>
        <c:crosses val="autoZero"/>
        <c:auto val="1"/>
        <c:lblAlgn val="ctr"/>
        <c:lblOffset val="100"/>
        <c:noMultiLvlLbl val="0"/>
      </c:catAx>
      <c:valAx>
        <c:axId val="2622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Background Check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gradebook!$G$7:$G$30</c:f>
              <c:numCache>
                <c:formatCode>General</c:formatCode>
                <c:ptCount val="24"/>
                <c:pt idx="0">
                  <c:v>8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0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0</c:v>
                </c:pt>
                <c:pt idx="16">
                  <c:v>4</c:v>
                </c:pt>
                <c:pt idx="17">
                  <c:v>10</c:v>
                </c:pt>
                <c:pt idx="18">
                  <c:v>9</c:v>
                </c:pt>
                <c:pt idx="19">
                  <c:v>0</c:v>
                </c:pt>
                <c:pt idx="20">
                  <c:v>6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2207312"/>
        <c:axId val="262207872"/>
      </c:barChart>
      <c:catAx>
        <c:axId val="2622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Entrants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07872"/>
        <c:crosses val="autoZero"/>
        <c:auto val="1"/>
        <c:lblAlgn val="ctr"/>
        <c:lblOffset val="100"/>
        <c:noMultiLvlLbl val="0"/>
      </c:catAx>
      <c:valAx>
        <c:axId val="262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40341</xdr:colOff>
      <xdr:row>41</xdr:row>
      <xdr:rowOff>0</xdr:rowOff>
    </xdr:from>
    <xdr:to>
      <xdr:col>7</xdr:col>
      <xdr:colOff>337589</xdr:colOff>
      <xdr:row>58</xdr:row>
      <xdr:rowOff>33690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28014</xdr:colOff>
      <xdr:row>60</xdr:row>
      <xdr:rowOff>118123</xdr:rowOff>
    </xdr:from>
    <xdr:to>
      <xdr:col>7</xdr:col>
      <xdr:colOff>289403</xdr:colOff>
      <xdr:row>76</xdr:row>
      <xdr:rowOff>33056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103533</xdr:colOff>
      <xdr:row>79</xdr:row>
      <xdr:rowOff>139440</xdr:rowOff>
    </xdr:from>
    <xdr:to>
      <xdr:col>7</xdr:col>
      <xdr:colOff>364922</xdr:colOff>
      <xdr:row>94</xdr:row>
      <xdr:rowOff>12960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500912</xdr:colOff>
      <xdr:row>41</xdr:row>
      <xdr:rowOff>7283</xdr:rowOff>
    </xdr:from>
    <xdr:to>
      <xdr:col>15</xdr:col>
      <xdr:colOff>142324</xdr:colOff>
      <xdr:row>57</xdr:row>
      <xdr:rowOff>143288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514921</xdr:colOff>
      <xdr:row>60</xdr:row>
      <xdr:rowOff>118123</xdr:rowOff>
    </xdr:from>
    <xdr:to>
      <xdr:col>15</xdr:col>
      <xdr:colOff>156333</xdr:colOff>
      <xdr:row>76</xdr:row>
      <xdr:rowOff>33056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Vl0H-qTclO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Vl0H-qTc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1:AB62"/>
  <sheetViews>
    <sheetView zoomScale="87" zoomScaleNormal="87" workbookViewId="0">
      <selection activeCell="H7" sqref="H7"/>
    </sheetView>
  </sheetViews>
  <sheetFormatPr defaultRowHeight="15" x14ac:dyDescent="0.25"/>
  <cols>
    <col min="1" max="1" width="24" bestFit="1" customWidth="1"/>
    <col min="2" max="2" width="14.7109375" customWidth="1"/>
    <col min="3" max="3" width="23" bestFit="1" customWidth="1"/>
    <col min="4" max="7" width="23" customWidth="1"/>
    <col min="8" max="8" width="16.7109375" bestFit="1" customWidth="1"/>
    <col min="9" max="12" width="16.7109375" customWidth="1"/>
    <col min="13" max="13" width="16.7109375" bestFit="1" customWidth="1"/>
    <col min="14" max="17" width="16.7109375" customWidth="1"/>
    <col min="18" max="18" width="16.7109375" bestFit="1" customWidth="1"/>
    <col min="19" max="22" width="16.7109375" customWidth="1"/>
    <col min="23" max="23" width="16.7109375" bestFit="1" customWidth="1"/>
    <col min="24" max="27" width="16.7109375" customWidth="1"/>
    <col min="28" max="28" width="15.140625" bestFit="1" customWidth="1"/>
  </cols>
  <sheetData>
    <row r="1" spans="1:28" x14ac:dyDescent="0.25">
      <c r="A1" t="s">
        <v>28</v>
      </c>
      <c r="B1" t="s">
        <v>1</v>
      </c>
    </row>
    <row r="2" spans="1:28" x14ac:dyDescent="0.25">
      <c r="C2" s="18" t="s">
        <v>32</v>
      </c>
      <c r="D2" s="18"/>
      <c r="E2" s="18"/>
      <c r="F2" s="18"/>
      <c r="G2" s="18"/>
      <c r="H2" s="3" t="s">
        <v>31</v>
      </c>
      <c r="I2" s="3"/>
      <c r="J2" s="3"/>
      <c r="K2" s="3"/>
      <c r="L2" s="3"/>
      <c r="M2" s="5" t="s">
        <v>29</v>
      </c>
      <c r="N2" s="5"/>
      <c r="O2" s="5"/>
      <c r="P2" s="5"/>
      <c r="Q2" s="5"/>
      <c r="R2" s="7" t="s">
        <v>3</v>
      </c>
      <c r="S2" s="7"/>
      <c r="T2" s="7"/>
      <c r="U2" s="7"/>
      <c r="V2" s="7"/>
      <c r="W2" s="9" t="s">
        <v>30</v>
      </c>
      <c r="X2" s="9"/>
      <c r="Y2" s="9"/>
      <c r="Z2" s="9"/>
      <c r="AA2" s="9"/>
      <c r="AB2" s="14" t="s">
        <v>38</v>
      </c>
    </row>
    <row r="3" spans="1:28" x14ac:dyDescent="0.25">
      <c r="A3" t="s">
        <v>4</v>
      </c>
      <c r="B3" t="s">
        <v>2</v>
      </c>
      <c r="C3" s="19">
        <v>44562</v>
      </c>
      <c r="D3" s="19">
        <v>44569</v>
      </c>
      <c r="E3" s="19">
        <v>44576</v>
      </c>
      <c r="F3" s="19">
        <v>44583</v>
      </c>
      <c r="G3" s="19">
        <v>44590</v>
      </c>
      <c r="H3" s="2">
        <v>44562</v>
      </c>
      <c r="I3" s="2">
        <f>H3 + 7</f>
        <v>44569</v>
      </c>
      <c r="J3" s="2">
        <f t="shared" ref="J3:L3" si="0">I3 + 7</f>
        <v>44576</v>
      </c>
      <c r="K3" s="2">
        <f t="shared" si="0"/>
        <v>44583</v>
      </c>
      <c r="L3" s="2">
        <f t="shared" si="0"/>
        <v>44590</v>
      </c>
      <c r="M3" s="4">
        <v>44562</v>
      </c>
      <c r="N3" s="4">
        <f>M3 + 7</f>
        <v>44569</v>
      </c>
      <c r="O3" s="4">
        <f t="shared" ref="O3:Q3" si="1">N3 + 7</f>
        <v>44576</v>
      </c>
      <c r="P3" s="4">
        <f t="shared" si="1"/>
        <v>44583</v>
      </c>
      <c r="Q3" s="4">
        <f t="shared" si="1"/>
        <v>44590</v>
      </c>
      <c r="R3" s="6">
        <v>44562</v>
      </c>
      <c r="S3" s="6">
        <f>R3 + 7</f>
        <v>44569</v>
      </c>
      <c r="T3" s="6">
        <f t="shared" ref="T3:V3" si="2">S3 + 7</f>
        <v>44576</v>
      </c>
      <c r="U3" s="6">
        <f t="shared" si="2"/>
        <v>44583</v>
      </c>
      <c r="V3" s="6">
        <f t="shared" si="2"/>
        <v>44590</v>
      </c>
      <c r="W3" s="8">
        <v>44562</v>
      </c>
      <c r="X3" s="8">
        <f>W3 + 7</f>
        <v>44569</v>
      </c>
      <c r="Y3" s="8">
        <f t="shared" ref="Y3:AA3" si="3">X3 + 7</f>
        <v>44576</v>
      </c>
      <c r="Z3" s="8">
        <f t="shared" si="3"/>
        <v>44583</v>
      </c>
      <c r="AA3" s="8">
        <f t="shared" si="3"/>
        <v>44590</v>
      </c>
      <c r="AB3" s="14"/>
    </row>
    <row r="4" spans="1:28" x14ac:dyDescent="0.25">
      <c r="A4" t="s">
        <v>0</v>
      </c>
      <c r="B4" s="1">
        <v>126</v>
      </c>
      <c r="C4" s="18">
        <v>47</v>
      </c>
      <c r="D4" s="18">
        <v>38</v>
      </c>
      <c r="E4" s="18">
        <v>48</v>
      </c>
      <c r="F4" s="18">
        <v>44</v>
      </c>
      <c r="G4" s="18">
        <v>46</v>
      </c>
      <c r="H4" s="10">
        <f>$B4 * C4</f>
        <v>5922</v>
      </c>
      <c r="I4" s="10">
        <f t="shared" ref="I4:L19" si="4">$B4 * D4</f>
        <v>4788</v>
      </c>
      <c r="J4" s="10">
        <f t="shared" si="4"/>
        <v>6048</v>
      </c>
      <c r="K4" s="10">
        <f t="shared" si="4"/>
        <v>5544</v>
      </c>
      <c r="L4" s="10">
        <f t="shared" si="4"/>
        <v>5796</v>
      </c>
      <c r="M4" s="5">
        <f>IF(C4&gt;40, C4 - 40, 0)</f>
        <v>7</v>
      </c>
      <c r="N4" s="5">
        <f t="shared" ref="N4:Q19" si="5">IF(D4&gt;40, D4 - 40, 0)</f>
        <v>0</v>
      </c>
      <c r="O4" s="5">
        <f t="shared" si="5"/>
        <v>8</v>
      </c>
      <c r="P4" s="5">
        <f t="shared" si="5"/>
        <v>4</v>
      </c>
      <c r="Q4" s="5">
        <f t="shared" si="5"/>
        <v>6</v>
      </c>
      <c r="R4" s="12">
        <f>0.5*B4*M4</f>
        <v>441</v>
      </c>
      <c r="S4" s="12">
        <f t="shared" ref="S4:V19" si="6">0.5*C4*N4</f>
        <v>0</v>
      </c>
      <c r="T4" s="12">
        <f t="shared" si="6"/>
        <v>152</v>
      </c>
      <c r="U4" s="12">
        <f t="shared" si="6"/>
        <v>96</v>
      </c>
      <c r="V4" s="12">
        <f t="shared" si="6"/>
        <v>132</v>
      </c>
      <c r="W4" s="13">
        <f t="shared" ref="W4:W27" si="7">H4+R4</f>
        <v>6363</v>
      </c>
      <c r="X4" s="13">
        <f t="shared" ref="X4:AA19" si="8">I4+S4</f>
        <v>4788</v>
      </c>
      <c r="Y4" s="13">
        <f t="shared" si="8"/>
        <v>6200</v>
      </c>
      <c r="Z4" s="13">
        <f t="shared" si="8"/>
        <v>5640</v>
      </c>
      <c r="AA4" s="13">
        <f t="shared" si="8"/>
        <v>5928</v>
      </c>
      <c r="AB4" s="15">
        <f>SUM(W4:AA4)</f>
        <v>28919</v>
      </c>
    </row>
    <row r="5" spans="1:28" x14ac:dyDescent="0.25">
      <c r="A5" t="s">
        <v>5</v>
      </c>
      <c r="B5" s="1">
        <v>106</v>
      </c>
      <c r="C5" s="18">
        <v>53</v>
      </c>
      <c r="D5" s="18">
        <v>45</v>
      </c>
      <c r="E5" s="18">
        <v>36</v>
      </c>
      <c r="F5" s="18">
        <v>54</v>
      </c>
      <c r="G5" s="18">
        <v>39</v>
      </c>
      <c r="H5" s="10">
        <f t="shared" ref="H5:H27" si="9">$B5 * C5</f>
        <v>5618</v>
      </c>
      <c r="I5" s="10">
        <f t="shared" si="4"/>
        <v>4770</v>
      </c>
      <c r="J5" s="10">
        <f t="shared" si="4"/>
        <v>3816</v>
      </c>
      <c r="K5" s="10">
        <f t="shared" si="4"/>
        <v>5724</v>
      </c>
      <c r="L5" s="10">
        <f t="shared" si="4"/>
        <v>4134</v>
      </c>
      <c r="M5" s="5">
        <f t="shared" ref="M5:M27" si="10">IF(C5&gt;40, C5 - 40, 0)</f>
        <v>13</v>
      </c>
      <c r="N5" s="5">
        <f t="shared" si="5"/>
        <v>5</v>
      </c>
      <c r="O5" s="5">
        <f t="shared" si="5"/>
        <v>0</v>
      </c>
      <c r="P5" s="5">
        <f t="shared" si="5"/>
        <v>14</v>
      </c>
      <c r="Q5" s="5">
        <f t="shared" si="5"/>
        <v>0</v>
      </c>
      <c r="R5" s="12">
        <f t="shared" ref="R5:R27" si="11">0.5*B5*M5</f>
        <v>689</v>
      </c>
      <c r="S5" s="12">
        <f t="shared" si="6"/>
        <v>132.5</v>
      </c>
      <c r="T5" s="12">
        <f t="shared" si="6"/>
        <v>0</v>
      </c>
      <c r="U5" s="12">
        <f t="shared" si="6"/>
        <v>252</v>
      </c>
      <c r="V5" s="12">
        <f t="shared" si="6"/>
        <v>0</v>
      </c>
      <c r="W5" s="13">
        <f t="shared" si="7"/>
        <v>6307</v>
      </c>
      <c r="X5" s="13">
        <f t="shared" si="8"/>
        <v>4902.5</v>
      </c>
      <c r="Y5" s="13">
        <f t="shared" si="8"/>
        <v>3816</v>
      </c>
      <c r="Z5" s="13">
        <f t="shared" si="8"/>
        <v>5976</v>
      </c>
      <c r="AA5" s="13">
        <f t="shared" si="8"/>
        <v>4134</v>
      </c>
      <c r="AB5" s="15">
        <f t="shared" ref="AB5:AB27" si="12">SUM(W5:AA5)</f>
        <v>25135.5</v>
      </c>
    </row>
    <row r="6" spans="1:28" x14ac:dyDescent="0.25">
      <c r="A6" t="s">
        <v>6</v>
      </c>
      <c r="B6" s="1">
        <v>146</v>
      </c>
      <c r="C6" s="18">
        <v>48</v>
      </c>
      <c r="D6" s="18">
        <v>38</v>
      </c>
      <c r="E6" s="18">
        <v>54</v>
      </c>
      <c r="F6" s="18">
        <v>36</v>
      </c>
      <c r="G6" s="18">
        <v>36</v>
      </c>
      <c r="H6" s="10">
        <f t="shared" si="9"/>
        <v>7008</v>
      </c>
      <c r="I6" s="10">
        <f t="shared" si="4"/>
        <v>5548</v>
      </c>
      <c r="J6" s="10">
        <f t="shared" si="4"/>
        <v>7884</v>
      </c>
      <c r="K6" s="10">
        <f t="shared" si="4"/>
        <v>5256</v>
      </c>
      <c r="L6" s="10">
        <f t="shared" si="4"/>
        <v>5256</v>
      </c>
      <c r="M6" s="5">
        <f t="shared" si="10"/>
        <v>8</v>
      </c>
      <c r="N6" s="5">
        <f t="shared" si="5"/>
        <v>0</v>
      </c>
      <c r="O6" s="5">
        <f t="shared" si="5"/>
        <v>14</v>
      </c>
      <c r="P6" s="5">
        <f t="shared" si="5"/>
        <v>0</v>
      </c>
      <c r="Q6" s="5">
        <f t="shared" si="5"/>
        <v>0</v>
      </c>
      <c r="R6" s="12">
        <f t="shared" si="11"/>
        <v>584</v>
      </c>
      <c r="S6" s="12">
        <f t="shared" si="6"/>
        <v>0</v>
      </c>
      <c r="T6" s="12">
        <f t="shared" si="6"/>
        <v>266</v>
      </c>
      <c r="U6" s="12">
        <f t="shared" si="6"/>
        <v>0</v>
      </c>
      <c r="V6" s="12">
        <f t="shared" si="6"/>
        <v>0</v>
      </c>
      <c r="W6" s="13">
        <f t="shared" si="7"/>
        <v>7592</v>
      </c>
      <c r="X6" s="13">
        <f t="shared" si="8"/>
        <v>5548</v>
      </c>
      <c r="Y6" s="13">
        <f t="shared" si="8"/>
        <v>8150</v>
      </c>
      <c r="Z6" s="13">
        <f t="shared" si="8"/>
        <v>5256</v>
      </c>
      <c r="AA6" s="13">
        <f t="shared" si="8"/>
        <v>5256</v>
      </c>
      <c r="AB6" s="15">
        <f t="shared" si="12"/>
        <v>31802</v>
      </c>
    </row>
    <row r="7" spans="1:28" x14ac:dyDescent="0.25">
      <c r="A7" t="s">
        <v>7</v>
      </c>
      <c r="B7" s="1">
        <v>183</v>
      </c>
      <c r="C7" s="18">
        <v>45</v>
      </c>
      <c r="D7" s="18">
        <v>39</v>
      </c>
      <c r="E7" s="18">
        <v>35</v>
      </c>
      <c r="F7" s="18">
        <v>55</v>
      </c>
      <c r="G7" s="18">
        <v>35</v>
      </c>
      <c r="H7" s="10">
        <f t="shared" si="9"/>
        <v>8235</v>
      </c>
      <c r="I7" s="10">
        <f t="shared" si="4"/>
        <v>7137</v>
      </c>
      <c r="J7" s="10">
        <f t="shared" si="4"/>
        <v>6405</v>
      </c>
      <c r="K7" s="10">
        <f t="shared" si="4"/>
        <v>10065</v>
      </c>
      <c r="L7" s="10">
        <f t="shared" si="4"/>
        <v>6405</v>
      </c>
      <c r="M7" s="5">
        <f t="shared" si="10"/>
        <v>5</v>
      </c>
      <c r="N7" s="5">
        <f t="shared" si="5"/>
        <v>0</v>
      </c>
      <c r="O7" s="5">
        <f t="shared" si="5"/>
        <v>0</v>
      </c>
      <c r="P7" s="5">
        <f t="shared" si="5"/>
        <v>15</v>
      </c>
      <c r="Q7" s="5">
        <f t="shared" si="5"/>
        <v>0</v>
      </c>
      <c r="R7" s="12">
        <f t="shared" si="11"/>
        <v>457.5</v>
      </c>
      <c r="S7" s="12">
        <f t="shared" si="6"/>
        <v>0</v>
      </c>
      <c r="T7" s="12">
        <f t="shared" si="6"/>
        <v>0</v>
      </c>
      <c r="U7" s="12">
        <f t="shared" si="6"/>
        <v>262.5</v>
      </c>
      <c r="V7" s="12">
        <f t="shared" si="6"/>
        <v>0</v>
      </c>
      <c r="W7" s="13">
        <f t="shared" si="7"/>
        <v>8692.5</v>
      </c>
      <c r="X7" s="13">
        <f t="shared" si="8"/>
        <v>7137</v>
      </c>
      <c r="Y7" s="13">
        <f t="shared" si="8"/>
        <v>6405</v>
      </c>
      <c r="Z7" s="13">
        <f t="shared" si="8"/>
        <v>10327.5</v>
      </c>
      <c r="AA7" s="13">
        <f t="shared" si="8"/>
        <v>6405</v>
      </c>
      <c r="AB7" s="15">
        <f t="shared" si="12"/>
        <v>38967</v>
      </c>
    </row>
    <row r="8" spans="1:28" x14ac:dyDescent="0.25">
      <c r="A8" t="s">
        <v>8</v>
      </c>
      <c r="B8" s="1">
        <v>119</v>
      </c>
      <c r="C8" s="18">
        <v>48</v>
      </c>
      <c r="D8" s="18">
        <v>40</v>
      </c>
      <c r="E8" s="18">
        <v>48</v>
      </c>
      <c r="F8" s="18">
        <v>35</v>
      </c>
      <c r="G8" s="18">
        <v>48</v>
      </c>
      <c r="H8" s="10">
        <f t="shared" si="9"/>
        <v>5712</v>
      </c>
      <c r="I8" s="10">
        <f t="shared" si="4"/>
        <v>4760</v>
      </c>
      <c r="J8" s="10">
        <f t="shared" si="4"/>
        <v>5712</v>
      </c>
      <c r="K8" s="10">
        <f t="shared" si="4"/>
        <v>4165</v>
      </c>
      <c r="L8" s="10">
        <f t="shared" si="4"/>
        <v>5712</v>
      </c>
      <c r="M8" s="5">
        <f t="shared" si="10"/>
        <v>8</v>
      </c>
      <c r="N8" s="5">
        <f t="shared" si="5"/>
        <v>0</v>
      </c>
      <c r="O8" s="5">
        <f t="shared" si="5"/>
        <v>8</v>
      </c>
      <c r="P8" s="5">
        <f t="shared" si="5"/>
        <v>0</v>
      </c>
      <c r="Q8" s="5">
        <f t="shared" si="5"/>
        <v>8</v>
      </c>
      <c r="R8" s="12">
        <f t="shared" si="11"/>
        <v>476</v>
      </c>
      <c r="S8" s="12">
        <f t="shared" si="6"/>
        <v>0</v>
      </c>
      <c r="T8" s="12">
        <f t="shared" si="6"/>
        <v>160</v>
      </c>
      <c r="U8" s="12">
        <f t="shared" si="6"/>
        <v>0</v>
      </c>
      <c r="V8" s="12">
        <f t="shared" si="6"/>
        <v>140</v>
      </c>
      <c r="W8" s="13">
        <f t="shared" si="7"/>
        <v>6188</v>
      </c>
      <c r="X8" s="13">
        <f t="shared" si="8"/>
        <v>4760</v>
      </c>
      <c r="Y8" s="13">
        <f t="shared" si="8"/>
        <v>5872</v>
      </c>
      <c r="Z8" s="13">
        <f t="shared" si="8"/>
        <v>4165</v>
      </c>
      <c r="AA8" s="13">
        <f t="shared" si="8"/>
        <v>5852</v>
      </c>
      <c r="AB8" s="15">
        <f t="shared" si="12"/>
        <v>26837</v>
      </c>
    </row>
    <row r="9" spans="1:28" x14ac:dyDescent="0.25">
      <c r="A9" t="s">
        <v>10</v>
      </c>
      <c r="B9" s="1">
        <v>125</v>
      </c>
      <c r="C9" s="18">
        <v>38</v>
      </c>
      <c r="D9" s="18">
        <v>52</v>
      </c>
      <c r="E9" s="18">
        <v>54</v>
      </c>
      <c r="F9" s="18">
        <v>43</v>
      </c>
      <c r="G9" s="18">
        <v>50</v>
      </c>
      <c r="H9" s="10">
        <f t="shared" si="9"/>
        <v>4750</v>
      </c>
      <c r="I9" s="10">
        <f t="shared" si="4"/>
        <v>6500</v>
      </c>
      <c r="J9" s="10">
        <f t="shared" si="4"/>
        <v>6750</v>
      </c>
      <c r="K9" s="10">
        <f t="shared" si="4"/>
        <v>5375</v>
      </c>
      <c r="L9" s="10">
        <f t="shared" si="4"/>
        <v>6250</v>
      </c>
      <c r="M9" s="5">
        <f t="shared" si="10"/>
        <v>0</v>
      </c>
      <c r="N9" s="5">
        <f t="shared" si="5"/>
        <v>12</v>
      </c>
      <c r="O9" s="5">
        <f t="shared" si="5"/>
        <v>14</v>
      </c>
      <c r="P9" s="5">
        <f t="shared" si="5"/>
        <v>3</v>
      </c>
      <c r="Q9" s="5">
        <f t="shared" si="5"/>
        <v>10</v>
      </c>
      <c r="R9" s="12">
        <f t="shared" si="11"/>
        <v>0</v>
      </c>
      <c r="S9" s="12">
        <f t="shared" si="6"/>
        <v>228</v>
      </c>
      <c r="T9" s="12">
        <f t="shared" si="6"/>
        <v>364</v>
      </c>
      <c r="U9" s="12">
        <f t="shared" si="6"/>
        <v>81</v>
      </c>
      <c r="V9" s="12">
        <f t="shared" si="6"/>
        <v>215</v>
      </c>
      <c r="W9" s="13">
        <f t="shared" si="7"/>
        <v>4750</v>
      </c>
      <c r="X9" s="13">
        <f t="shared" si="8"/>
        <v>6728</v>
      </c>
      <c r="Y9" s="13">
        <f t="shared" si="8"/>
        <v>7114</v>
      </c>
      <c r="Z9" s="13">
        <f t="shared" si="8"/>
        <v>5456</v>
      </c>
      <c r="AA9" s="13">
        <f t="shared" si="8"/>
        <v>6465</v>
      </c>
      <c r="AB9" s="15">
        <f t="shared" si="12"/>
        <v>30513</v>
      </c>
    </row>
    <row r="10" spans="1:28" x14ac:dyDescent="0.25">
      <c r="A10" t="s">
        <v>19</v>
      </c>
      <c r="B10" s="1">
        <v>171</v>
      </c>
      <c r="C10" s="18">
        <v>36</v>
      </c>
      <c r="D10" s="18">
        <v>54</v>
      </c>
      <c r="E10" s="18">
        <v>51</v>
      </c>
      <c r="F10" s="18">
        <v>45</v>
      </c>
      <c r="G10" s="18">
        <v>50</v>
      </c>
      <c r="H10" s="10">
        <f t="shared" si="9"/>
        <v>6156</v>
      </c>
      <c r="I10" s="10">
        <f t="shared" si="4"/>
        <v>9234</v>
      </c>
      <c r="J10" s="10">
        <f t="shared" si="4"/>
        <v>8721</v>
      </c>
      <c r="K10" s="10">
        <f t="shared" si="4"/>
        <v>7695</v>
      </c>
      <c r="L10" s="10">
        <f t="shared" si="4"/>
        <v>8550</v>
      </c>
      <c r="M10" s="5">
        <f t="shared" si="10"/>
        <v>0</v>
      </c>
      <c r="N10" s="5">
        <f t="shared" si="5"/>
        <v>14</v>
      </c>
      <c r="O10" s="5">
        <f t="shared" si="5"/>
        <v>11</v>
      </c>
      <c r="P10" s="5">
        <f t="shared" si="5"/>
        <v>5</v>
      </c>
      <c r="Q10" s="5">
        <f t="shared" si="5"/>
        <v>10</v>
      </c>
      <c r="R10" s="12">
        <f t="shared" si="11"/>
        <v>0</v>
      </c>
      <c r="S10" s="12">
        <f t="shared" si="6"/>
        <v>252</v>
      </c>
      <c r="T10" s="12">
        <f t="shared" si="6"/>
        <v>297</v>
      </c>
      <c r="U10" s="12">
        <f t="shared" si="6"/>
        <v>127.5</v>
      </c>
      <c r="V10" s="12">
        <f t="shared" si="6"/>
        <v>225</v>
      </c>
      <c r="W10" s="13">
        <f t="shared" si="7"/>
        <v>6156</v>
      </c>
      <c r="X10" s="13">
        <f t="shared" si="8"/>
        <v>9486</v>
      </c>
      <c r="Y10" s="13">
        <f t="shared" si="8"/>
        <v>9018</v>
      </c>
      <c r="Z10" s="13">
        <f t="shared" si="8"/>
        <v>7822.5</v>
      </c>
      <c r="AA10" s="13">
        <f t="shared" si="8"/>
        <v>8775</v>
      </c>
      <c r="AB10" s="15">
        <f t="shared" si="12"/>
        <v>41257.5</v>
      </c>
    </row>
    <row r="11" spans="1:28" x14ac:dyDescent="0.25">
      <c r="A11" t="s">
        <v>9</v>
      </c>
      <c r="B11" s="1">
        <v>112</v>
      </c>
      <c r="C11" s="18">
        <v>49</v>
      </c>
      <c r="D11" s="18">
        <v>47</v>
      </c>
      <c r="E11" s="18">
        <v>36</v>
      </c>
      <c r="F11" s="18">
        <v>46</v>
      </c>
      <c r="G11" s="18">
        <v>46</v>
      </c>
      <c r="H11" s="10">
        <f t="shared" si="9"/>
        <v>5488</v>
      </c>
      <c r="I11" s="10">
        <f t="shared" si="4"/>
        <v>5264</v>
      </c>
      <c r="J11" s="10">
        <f t="shared" si="4"/>
        <v>4032</v>
      </c>
      <c r="K11" s="10">
        <f t="shared" si="4"/>
        <v>5152</v>
      </c>
      <c r="L11" s="10">
        <f t="shared" si="4"/>
        <v>5152</v>
      </c>
      <c r="M11" s="5">
        <f t="shared" si="10"/>
        <v>9</v>
      </c>
      <c r="N11" s="5">
        <f t="shared" si="5"/>
        <v>7</v>
      </c>
      <c r="O11" s="5">
        <f t="shared" si="5"/>
        <v>0</v>
      </c>
      <c r="P11" s="5">
        <f t="shared" si="5"/>
        <v>6</v>
      </c>
      <c r="Q11" s="5">
        <f t="shared" si="5"/>
        <v>6</v>
      </c>
      <c r="R11" s="12">
        <f t="shared" si="11"/>
        <v>504</v>
      </c>
      <c r="S11" s="12">
        <f t="shared" si="6"/>
        <v>171.5</v>
      </c>
      <c r="T11" s="12">
        <f t="shared" si="6"/>
        <v>0</v>
      </c>
      <c r="U11" s="12">
        <f t="shared" si="6"/>
        <v>108</v>
      </c>
      <c r="V11" s="12">
        <f t="shared" si="6"/>
        <v>138</v>
      </c>
      <c r="W11" s="13">
        <f t="shared" si="7"/>
        <v>5992</v>
      </c>
      <c r="X11" s="13">
        <f t="shared" si="8"/>
        <v>5435.5</v>
      </c>
      <c r="Y11" s="13">
        <f t="shared" si="8"/>
        <v>4032</v>
      </c>
      <c r="Z11" s="13">
        <f t="shared" si="8"/>
        <v>5260</v>
      </c>
      <c r="AA11" s="13">
        <f t="shared" si="8"/>
        <v>5290</v>
      </c>
      <c r="AB11" s="15">
        <f t="shared" si="12"/>
        <v>26009.5</v>
      </c>
    </row>
    <row r="12" spans="1:28" x14ac:dyDescent="0.25">
      <c r="A12" t="s">
        <v>11</v>
      </c>
      <c r="B12" s="1">
        <v>166</v>
      </c>
      <c r="C12" s="18">
        <v>47</v>
      </c>
      <c r="D12" s="18">
        <v>44</v>
      </c>
      <c r="E12" s="18">
        <v>40</v>
      </c>
      <c r="F12" s="18">
        <v>36</v>
      </c>
      <c r="G12" s="18">
        <v>52</v>
      </c>
      <c r="H12" s="10">
        <f t="shared" si="9"/>
        <v>7802</v>
      </c>
      <c r="I12" s="10">
        <f t="shared" si="4"/>
        <v>7304</v>
      </c>
      <c r="J12" s="10">
        <f t="shared" si="4"/>
        <v>6640</v>
      </c>
      <c r="K12" s="10">
        <f t="shared" si="4"/>
        <v>5976</v>
      </c>
      <c r="L12" s="10">
        <f t="shared" si="4"/>
        <v>8632</v>
      </c>
      <c r="M12" s="5">
        <f t="shared" si="10"/>
        <v>7</v>
      </c>
      <c r="N12" s="5">
        <f t="shared" si="5"/>
        <v>4</v>
      </c>
      <c r="O12" s="5">
        <f t="shared" si="5"/>
        <v>0</v>
      </c>
      <c r="P12" s="5">
        <f t="shared" si="5"/>
        <v>0</v>
      </c>
      <c r="Q12" s="5">
        <f t="shared" si="5"/>
        <v>12</v>
      </c>
      <c r="R12" s="12">
        <f t="shared" si="11"/>
        <v>581</v>
      </c>
      <c r="S12" s="12">
        <f t="shared" si="6"/>
        <v>94</v>
      </c>
      <c r="T12" s="12">
        <f t="shared" si="6"/>
        <v>0</v>
      </c>
      <c r="U12" s="12">
        <f t="shared" si="6"/>
        <v>0</v>
      </c>
      <c r="V12" s="12">
        <f t="shared" si="6"/>
        <v>216</v>
      </c>
      <c r="W12" s="13">
        <f t="shared" si="7"/>
        <v>8383</v>
      </c>
      <c r="X12" s="13">
        <f t="shared" si="8"/>
        <v>7398</v>
      </c>
      <c r="Y12" s="13">
        <f t="shared" si="8"/>
        <v>6640</v>
      </c>
      <c r="Z12" s="13">
        <f t="shared" si="8"/>
        <v>5976</v>
      </c>
      <c r="AA12" s="13">
        <f t="shared" si="8"/>
        <v>8848</v>
      </c>
      <c r="AB12" s="15">
        <f t="shared" si="12"/>
        <v>37245</v>
      </c>
    </row>
    <row r="13" spans="1:28" x14ac:dyDescent="0.25">
      <c r="A13" t="s">
        <v>12</v>
      </c>
      <c r="B13" s="1">
        <v>174</v>
      </c>
      <c r="C13" s="18">
        <v>44</v>
      </c>
      <c r="D13" s="18">
        <v>40</v>
      </c>
      <c r="E13" s="18">
        <v>44</v>
      </c>
      <c r="F13" s="18">
        <v>35</v>
      </c>
      <c r="G13" s="18">
        <v>52</v>
      </c>
      <c r="H13" s="10">
        <f t="shared" si="9"/>
        <v>7656</v>
      </c>
      <c r="I13" s="10">
        <f t="shared" si="4"/>
        <v>6960</v>
      </c>
      <c r="J13" s="10">
        <f t="shared" si="4"/>
        <v>7656</v>
      </c>
      <c r="K13" s="10">
        <f t="shared" si="4"/>
        <v>6090</v>
      </c>
      <c r="L13" s="10">
        <f t="shared" si="4"/>
        <v>9048</v>
      </c>
      <c r="M13" s="5">
        <f t="shared" si="10"/>
        <v>4</v>
      </c>
      <c r="N13" s="5">
        <f t="shared" si="5"/>
        <v>0</v>
      </c>
      <c r="O13" s="5">
        <f t="shared" si="5"/>
        <v>4</v>
      </c>
      <c r="P13" s="5">
        <f t="shared" si="5"/>
        <v>0</v>
      </c>
      <c r="Q13" s="5">
        <f t="shared" si="5"/>
        <v>12</v>
      </c>
      <c r="R13" s="12">
        <f t="shared" si="11"/>
        <v>348</v>
      </c>
      <c r="S13" s="12">
        <f t="shared" si="6"/>
        <v>0</v>
      </c>
      <c r="T13" s="12">
        <f t="shared" si="6"/>
        <v>80</v>
      </c>
      <c r="U13" s="12">
        <f t="shared" si="6"/>
        <v>0</v>
      </c>
      <c r="V13" s="12">
        <f t="shared" si="6"/>
        <v>210</v>
      </c>
      <c r="W13" s="13">
        <f t="shared" si="7"/>
        <v>8004</v>
      </c>
      <c r="X13" s="13">
        <f t="shared" si="8"/>
        <v>6960</v>
      </c>
      <c r="Y13" s="13">
        <f t="shared" si="8"/>
        <v>7736</v>
      </c>
      <c r="Z13" s="13">
        <f t="shared" si="8"/>
        <v>6090</v>
      </c>
      <c r="AA13" s="13">
        <f t="shared" si="8"/>
        <v>9258</v>
      </c>
      <c r="AB13" s="15">
        <f t="shared" si="12"/>
        <v>38048</v>
      </c>
    </row>
    <row r="14" spans="1:28" x14ac:dyDescent="0.25">
      <c r="A14" t="s">
        <v>14</v>
      </c>
      <c r="B14" s="1">
        <v>147</v>
      </c>
      <c r="C14" s="18">
        <v>49</v>
      </c>
      <c r="D14" s="18">
        <v>54</v>
      </c>
      <c r="E14" s="18">
        <v>35</v>
      </c>
      <c r="F14" s="18">
        <v>48</v>
      </c>
      <c r="G14" s="18">
        <v>41</v>
      </c>
      <c r="H14" s="10">
        <f t="shared" si="9"/>
        <v>7203</v>
      </c>
      <c r="I14" s="10">
        <f t="shared" si="4"/>
        <v>7938</v>
      </c>
      <c r="J14" s="10">
        <f t="shared" si="4"/>
        <v>5145</v>
      </c>
      <c r="K14" s="10">
        <f t="shared" si="4"/>
        <v>7056</v>
      </c>
      <c r="L14" s="10">
        <f t="shared" si="4"/>
        <v>6027</v>
      </c>
      <c r="M14" s="5">
        <f t="shared" si="10"/>
        <v>9</v>
      </c>
      <c r="N14" s="5">
        <f t="shared" si="5"/>
        <v>14</v>
      </c>
      <c r="O14" s="5">
        <f t="shared" si="5"/>
        <v>0</v>
      </c>
      <c r="P14" s="5">
        <f t="shared" si="5"/>
        <v>8</v>
      </c>
      <c r="Q14" s="5">
        <f t="shared" si="5"/>
        <v>1</v>
      </c>
      <c r="R14" s="12">
        <f t="shared" si="11"/>
        <v>661.5</v>
      </c>
      <c r="S14" s="12">
        <f t="shared" si="6"/>
        <v>343</v>
      </c>
      <c r="T14" s="12">
        <f t="shared" si="6"/>
        <v>0</v>
      </c>
      <c r="U14" s="12">
        <f t="shared" si="6"/>
        <v>140</v>
      </c>
      <c r="V14" s="12">
        <f t="shared" si="6"/>
        <v>24</v>
      </c>
      <c r="W14" s="13">
        <f t="shared" si="7"/>
        <v>7864.5</v>
      </c>
      <c r="X14" s="13">
        <f t="shared" si="8"/>
        <v>8281</v>
      </c>
      <c r="Y14" s="13">
        <f t="shared" si="8"/>
        <v>5145</v>
      </c>
      <c r="Z14" s="13">
        <f t="shared" si="8"/>
        <v>7196</v>
      </c>
      <c r="AA14" s="13">
        <f t="shared" si="8"/>
        <v>6051</v>
      </c>
      <c r="AB14" s="15">
        <f t="shared" si="12"/>
        <v>34537.5</v>
      </c>
    </row>
    <row r="15" spans="1:28" x14ac:dyDescent="0.25">
      <c r="A15" t="s">
        <v>13</v>
      </c>
      <c r="B15" s="1">
        <v>189</v>
      </c>
      <c r="C15" s="18">
        <v>54</v>
      </c>
      <c r="D15" s="18">
        <v>48</v>
      </c>
      <c r="E15" s="18">
        <v>53</v>
      </c>
      <c r="F15" s="18">
        <v>48</v>
      </c>
      <c r="G15" s="18">
        <v>46</v>
      </c>
      <c r="H15" s="10">
        <f t="shared" si="9"/>
        <v>10206</v>
      </c>
      <c r="I15" s="10">
        <f t="shared" si="4"/>
        <v>9072</v>
      </c>
      <c r="J15" s="10">
        <f t="shared" si="4"/>
        <v>10017</v>
      </c>
      <c r="K15" s="10">
        <f t="shared" si="4"/>
        <v>9072</v>
      </c>
      <c r="L15" s="10">
        <f t="shared" si="4"/>
        <v>8694</v>
      </c>
      <c r="M15" s="5">
        <f t="shared" si="10"/>
        <v>14</v>
      </c>
      <c r="N15" s="5">
        <f t="shared" si="5"/>
        <v>8</v>
      </c>
      <c r="O15" s="5">
        <f t="shared" si="5"/>
        <v>13</v>
      </c>
      <c r="P15" s="5">
        <f t="shared" si="5"/>
        <v>8</v>
      </c>
      <c r="Q15" s="5">
        <f t="shared" si="5"/>
        <v>6</v>
      </c>
      <c r="R15" s="12">
        <f t="shared" si="11"/>
        <v>1323</v>
      </c>
      <c r="S15" s="12">
        <f t="shared" si="6"/>
        <v>216</v>
      </c>
      <c r="T15" s="12">
        <f t="shared" si="6"/>
        <v>312</v>
      </c>
      <c r="U15" s="12">
        <f t="shared" si="6"/>
        <v>212</v>
      </c>
      <c r="V15" s="12">
        <f t="shared" si="6"/>
        <v>144</v>
      </c>
      <c r="W15" s="13">
        <f t="shared" si="7"/>
        <v>11529</v>
      </c>
      <c r="X15" s="13">
        <f t="shared" si="8"/>
        <v>9288</v>
      </c>
      <c r="Y15" s="13">
        <f t="shared" si="8"/>
        <v>10329</v>
      </c>
      <c r="Z15" s="13">
        <f t="shared" si="8"/>
        <v>9284</v>
      </c>
      <c r="AA15" s="13">
        <f t="shared" si="8"/>
        <v>8838</v>
      </c>
      <c r="AB15" s="15">
        <f t="shared" si="12"/>
        <v>49268</v>
      </c>
    </row>
    <row r="16" spans="1:28" x14ac:dyDescent="0.25">
      <c r="A16" t="s">
        <v>15</v>
      </c>
      <c r="B16" s="1">
        <v>189</v>
      </c>
      <c r="C16" s="18">
        <v>44</v>
      </c>
      <c r="D16" s="18">
        <v>43</v>
      </c>
      <c r="E16" s="18">
        <v>53</v>
      </c>
      <c r="F16" s="18">
        <v>47</v>
      </c>
      <c r="G16" s="18">
        <v>36</v>
      </c>
      <c r="H16" s="10">
        <f t="shared" si="9"/>
        <v>8316</v>
      </c>
      <c r="I16" s="10">
        <f t="shared" si="4"/>
        <v>8127</v>
      </c>
      <c r="J16" s="10">
        <f t="shared" si="4"/>
        <v>10017</v>
      </c>
      <c r="K16" s="10">
        <f t="shared" si="4"/>
        <v>8883</v>
      </c>
      <c r="L16" s="10">
        <f t="shared" si="4"/>
        <v>6804</v>
      </c>
      <c r="M16" s="5">
        <f t="shared" si="10"/>
        <v>4</v>
      </c>
      <c r="N16" s="5">
        <f t="shared" si="5"/>
        <v>3</v>
      </c>
      <c r="O16" s="5">
        <f t="shared" si="5"/>
        <v>13</v>
      </c>
      <c r="P16" s="5">
        <f t="shared" si="5"/>
        <v>7</v>
      </c>
      <c r="Q16" s="5">
        <f t="shared" si="5"/>
        <v>0</v>
      </c>
      <c r="R16" s="12">
        <f t="shared" si="11"/>
        <v>378</v>
      </c>
      <c r="S16" s="12">
        <f t="shared" si="6"/>
        <v>66</v>
      </c>
      <c r="T16" s="12">
        <f t="shared" si="6"/>
        <v>279.5</v>
      </c>
      <c r="U16" s="12">
        <f t="shared" si="6"/>
        <v>185.5</v>
      </c>
      <c r="V16" s="12">
        <f t="shared" si="6"/>
        <v>0</v>
      </c>
      <c r="W16" s="13">
        <f t="shared" si="7"/>
        <v>8694</v>
      </c>
      <c r="X16" s="13">
        <f t="shared" si="8"/>
        <v>8193</v>
      </c>
      <c r="Y16" s="13">
        <f t="shared" si="8"/>
        <v>10296.5</v>
      </c>
      <c r="Z16" s="13">
        <f t="shared" si="8"/>
        <v>9068.5</v>
      </c>
      <c r="AA16" s="13">
        <f t="shared" si="8"/>
        <v>6804</v>
      </c>
      <c r="AB16" s="15">
        <f t="shared" si="12"/>
        <v>43056</v>
      </c>
    </row>
    <row r="17" spans="1:28" x14ac:dyDescent="0.25">
      <c r="A17" t="s">
        <v>17</v>
      </c>
      <c r="B17" s="1">
        <v>160</v>
      </c>
      <c r="C17" s="18">
        <v>56</v>
      </c>
      <c r="D17" s="18">
        <v>43</v>
      </c>
      <c r="E17" s="18">
        <v>40</v>
      </c>
      <c r="F17" s="18">
        <v>41</v>
      </c>
      <c r="G17" s="18">
        <v>40</v>
      </c>
      <c r="H17" s="10">
        <f t="shared" si="9"/>
        <v>8960</v>
      </c>
      <c r="I17" s="10">
        <f t="shared" si="4"/>
        <v>6880</v>
      </c>
      <c r="J17" s="10">
        <f t="shared" si="4"/>
        <v>6400</v>
      </c>
      <c r="K17" s="10">
        <f t="shared" si="4"/>
        <v>6560</v>
      </c>
      <c r="L17" s="10">
        <f t="shared" si="4"/>
        <v>6400</v>
      </c>
      <c r="M17" s="5">
        <f t="shared" si="10"/>
        <v>16</v>
      </c>
      <c r="N17" s="5">
        <f t="shared" si="5"/>
        <v>3</v>
      </c>
      <c r="O17" s="5">
        <f t="shared" si="5"/>
        <v>0</v>
      </c>
      <c r="P17" s="5">
        <f t="shared" si="5"/>
        <v>1</v>
      </c>
      <c r="Q17" s="5">
        <f t="shared" si="5"/>
        <v>0</v>
      </c>
      <c r="R17" s="12">
        <f t="shared" si="11"/>
        <v>1280</v>
      </c>
      <c r="S17" s="12">
        <f t="shared" si="6"/>
        <v>84</v>
      </c>
      <c r="T17" s="12">
        <f t="shared" si="6"/>
        <v>0</v>
      </c>
      <c r="U17" s="12">
        <f t="shared" si="6"/>
        <v>20</v>
      </c>
      <c r="V17" s="12">
        <f t="shared" si="6"/>
        <v>0</v>
      </c>
      <c r="W17" s="13">
        <f t="shared" si="7"/>
        <v>10240</v>
      </c>
      <c r="X17" s="13">
        <f t="shared" si="8"/>
        <v>6964</v>
      </c>
      <c r="Y17" s="13">
        <f t="shared" si="8"/>
        <v>6400</v>
      </c>
      <c r="Z17" s="13">
        <f t="shared" si="8"/>
        <v>6580</v>
      </c>
      <c r="AA17" s="13">
        <f t="shared" si="8"/>
        <v>6400</v>
      </c>
      <c r="AB17" s="15">
        <f t="shared" si="12"/>
        <v>36584</v>
      </c>
    </row>
    <row r="18" spans="1:28" x14ac:dyDescent="0.25">
      <c r="A18" t="s">
        <v>16</v>
      </c>
      <c r="B18" s="1">
        <v>183</v>
      </c>
      <c r="C18" s="18">
        <v>41</v>
      </c>
      <c r="D18" s="18">
        <v>51</v>
      </c>
      <c r="E18" s="18">
        <v>51</v>
      </c>
      <c r="F18" s="18">
        <v>43</v>
      </c>
      <c r="G18" s="18">
        <v>52</v>
      </c>
      <c r="H18" s="10">
        <f t="shared" si="9"/>
        <v>7503</v>
      </c>
      <c r="I18" s="10">
        <f t="shared" si="4"/>
        <v>9333</v>
      </c>
      <c r="J18" s="10">
        <f t="shared" si="4"/>
        <v>9333</v>
      </c>
      <c r="K18" s="10">
        <f t="shared" si="4"/>
        <v>7869</v>
      </c>
      <c r="L18" s="10">
        <f t="shared" si="4"/>
        <v>9516</v>
      </c>
      <c r="M18" s="5">
        <f t="shared" si="10"/>
        <v>1</v>
      </c>
      <c r="N18" s="5">
        <f t="shared" si="5"/>
        <v>11</v>
      </c>
      <c r="O18" s="5">
        <f t="shared" si="5"/>
        <v>11</v>
      </c>
      <c r="P18" s="5">
        <f t="shared" si="5"/>
        <v>3</v>
      </c>
      <c r="Q18" s="5">
        <f t="shared" si="5"/>
        <v>12</v>
      </c>
      <c r="R18" s="12">
        <f t="shared" si="11"/>
        <v>91.5</v>
      </c>
      <c r="S18" s="12">
        <f t="shared" si="6"/>
        <v>225.5</v>
      </c>
      <c r="T18" s="12">
        <f t="shared" si="6"/>
        <v>280.5</v>
      </c>
      <c r="U18" s="12">
        <f t="shared" si="6"/>
        <v>76.5</v>
      </c>
      <c r="V18" s="12">
        <f t="shared" si="6"/>
        <v>258</v>
      </c>
      <c r="W18" s="13">
        <f t="shared" si="7"/>
        <v>7594.5</v>
      </c>
      <c r="X18" s="13">
        <f t="shared" si="8"/>
        <v>9558.5</v>
      </c>
      <c r="Y18" s="13">
        <f t="shared" si="8"/>
        <v>9613.5</v>
      </c>
      <c r="Z18" s="13">
        <f t="shared" si="8"/>
        <v>7945.5</v>
      </c>
      <c r="AA18" s="13">
        <f t="shared" si="8"/>
        <v>9774</v>
      </c>
      <c r="AB18" s="15">
        <f t="shared" si="12"/>
        <v>44486</v>
      </c>
    </row>
    <row r="19" spans="1:28" x14ac:dyDescent="0.25">
      <c r="A19" t="s">
        <v>22</v>
      </c>
      <c r="B19" s="1">
        <v>167</v>
      </c>
      <c r="C19" s="18">
        <v>45</v>
      </c>
      <c r="D19" s="18">
        <v>42</v>
      </c>
      <c r="E19" s="18">
        <v>47</v>
      </c>
      <c r="F19" s="18">
        <v>43</v>
      </c>
      <c r="G19" s="18">
        <v>53</v>
      </c>
      <c r="H19" s="10">
        <f t="shared" si="9"/>
        <v>7515</v>
      </c>
      <c r="I19" s="10">
        <f t="shared" si="4"/>
        <v>7014</v>
      </c>
      <c r="J19" s="10">
        <f t="shared" si="4"/>
        <v>7849</v>
      </c>
      <c r="K19" s="10">
        <f t="shared" si="4"/>
        <v>7181</v>
      </c>
      <c r="L19" s="10">
        <f t="shared" si="4"/>
        <v>8851</v>
      </c>
      <c r="M19" s="5">
        <f t="shared" si="10"/>
        <v>5</v>
      </c>
      <c r="N19" s="5">
        <f t="shared" si="5"/>
        <v>2</v>
      </c>
      <c r="O19" s="5">
        <f t="shared" si="5"/>
        <v>7</v>
      </c>
      <c r="P19" s="5">
        <f t="shared" si="5"/>
        <v>3</v>
      </c>
      <c r="Q19" s="5">
        <f t="shared" si="5"/>
        <v>13</v>
      </c>
      <c r="R19" s="12">
        <f t="shared" si="11"/>
        <v>417.5</v>
      </c>
      <c r="S19" s="12">
        <f t="shared" si="6"/>
        <v>45</v>
      </c>
      <c r="T19" s="12">
        <f t="shared" si="6"/>
        <v>147</v>
      </c>
      <c r="U19" s="12">
        <f t="shared" si="6"/>
        <v>70.5</v>
      </c>
      <c r="V19" s="12">
        <f t="shared" si="6"/>
        <v>279.5</v>
      </c>
      <c r="W19" s="13">
        <f t="shared" si="7"/>
        <v>7932.5</v>
      </c>
      <c r="X19" s="13">
        <f t="shared" si="8"/>
        <v>7059</v>
      </c>
      <c r="Y19" s="13">
        <f t="shared" si="8"/>
        <v>7996</v>
      </c>
      <c r="Z19" s="13">
        <f t="shared" si="8"/>
        <v>7251.5</v>
      </c>
      <c r="AA19" s="13">
        <f t="shared" si="8"/>
        <v>9130.5</v>
      </c>
      <c r="AB19" s="15">
        <f t="shared" si="12"/>
        <v>39369.5</v>
      </c>
    </row>
    <row r="20" spans="1:28" x14ac:dyDescent="0.25">
      <c r="A20" t="s">
        <v>23</v>
      </c>
      <c r="B20" s="1">
        <v>96</v>
      </c>
      <c r="C20" s="18">
        <v>39</v>
      </c>
      <c r="D20" s="18">
        <v>38</v>
      </c>
      <c r="E20" s="18">
        <v>48</v>
      </c>
      <c r="F20" s="18">
        <v>48</v>
      </c>
      <c r="G20" s="18">
        <v>49</v>
      </c>
      <c r="H20" s="10">
        <f t="shared" si="9"/>
        <v>3744</v>
      </c>
      <c r="I20" s="10">
        <f t="shared" ref="I20:I27" si="13">$B20 * D20</f>
        <v>3648</v>
      </c>
      <c r="J20" s="10">
        <f t="shared" ref="J20:J27" si="14">$B20 * E20</f>
        <v>4608</v>
      </c>
      <c r="K20" s="10">
        <f t="shared" ref="K20:K27" si="15">$B20 * F20</f>
        <v>4608</v>
      </c>
      <c r="L20" s="10">
        <f t="shared" ref="L20:L27" si="16">$B20 * G20</f>
        <v>4704</v>
      </c>
      <c r="M20" s="5">
        <f t="shared" si="10"/>
        <v>0</v>
      </c>
      <c r="N20" s="5">
        <f t="shared" ref="N20:N27" si="17">IF(D20&gt;40, D20 - 40, 0)</f>
        <v>0</v>
      </c>
      <c r="O20" s="5">
        <f t="shared" ref="O20:O27" si="18">IF(E20&gt;40, E20 - 40, 0)</f>
        <v>8</v>
      </c>
      <c r="P20" s="5">
        <f t="shared" ref="P20:P27" si="19">IF(F20&gt;40, F20 - 40, 0)</f>
        <v>8</v>
      </c>
      <c r="Q20" s="5">
        <f t="shared" ref="Q20:Q27" si="20">IF(G20&gt;40, G20 - 40, 0)</f>
        <v>9</v>
      </c>
      <c r="R20" s="12">
        <f t="shared" si="11"/>
        <v>0</v>
      </c>
      <c r="S20" s="12">
        <f t="shared" ref="S20:S27" si="21">0.5*C20*N20</f>
        <v>0</v>
      </c>
      <c r="T20" s="12">
        <f t="shared" ref="T20:T27" si="22">0.5*D20*O20</f>
        <v>152</v>
      </c>
      <c r="U20" s="12">
        <f t="shared" ref="U20:U27" si="23">0.5*E20*P20</f>
        <v>192</v>
      </c>
      <c r="V20" s="12">
        <f t="shared" ref="V20:V27" si="24">0.5*F20*Q20</f>
        <v>216</v>
      </c>
      <c r="W20" s="13">
        <f t="shared" si="7"/>
        <v>3744</v>
      </c>
      <c r="X20" s="13">
        <f t="shared" ref="X20:AA27" si="25">I20+S20</f>
        <v>3648</v>
      </c>
      <c r="Y20" s="13">
        <f t="shared" si="25"/>
        <v>4760</v>
      </c>
      <c r="Z20" s="13">
        <f t="shared" si="25"/>
        <v>4800</v>
      </c>
      <c r="AA20" s="13">
        <f t="shared" si="25"/>
        <v>4920</v>
      </c>
      <c r="AB20" s="15">
        <f t="shared" si="12"/>
        <v>21872</v>
      </c>
    </row>
    <row r="21" spans="1:28" x14ac:dyDescent="0.25">
      <c r="A21" t="s">
        <v>24</v>
      </c>
      <c r="B21" s="1">
        <v>107</v>
      </c>
      <c r="C21" s="18">
        <v>45</v>
      </c>
      <c r="D21" s="18">
        <v>49</v>
      </c>
      <c r="E21" s="18">
        <v>49</v>
      </c>
      <c r="F21" s="18">
        <v>52</v>
      </c>
      <c r="G21" s="18">
        <v>40</v>
      </c>
      <c r="H21" s="10">
        <f t="shared" si="9"/>
        <v>4815</v>
      </c>
      <c r="I21" s="10">
        <f t="shared" si="13"/>
        <v>5243</v>
      </c>
      <c r="J21" s="10">
        <f t="shared" si="14"/>
        <v>5243</v>
      </c>
      <c r="K21" s="10">
        <f t="shared" si="15"/>
        <v>5564</v>
      </c>
      <c r="L21" s="10">
        <f t="shared" si="16"/>
        <v>4280</v>
      </c>
      <c r="M21" s="5">
        <f t="shared" si="10"/>
        <v>5</v>
      </c>
      <c r="N21" s="5">
        <f t="shared" si="17"/>
        <v>9</v>
      </c>
      <c r="O21" s="5">
        <f t="shared" si="18"/>
        <v>9</v>
      </c>
      <c r="P21" s="5">
        <f t="shared" si="19"/>
        <v>12</v>
      </c>
      <c r="Q21" s="5">
        <f t="shared" si="20"/>
        <v>0</v>
      </c>
      <c r="R21" s="12">
        <f t="shared" si="11"/>
        <v>267.5</v>
      </c>
      <c r="S21" s="12">
        <f t="shared" si="21"/>
        <v>202.5</v>
      </c>
      <c r="T21" s="12">
        <f t="shared" si="22"/>
        <v>220.5</v>
      </c>
      <c r="U21" s="12">
        <f t="shared" si="23"/>
        <v>294</v>
      </c>
      <c r="V21" s="12">
        <f t="shared" si="24"/>
        <v>0</v>
      </c>
      <c r="W21" s="13">
        <f t="shared" si="7"/>
        <v>5082.5</v>
      </c>
      <c r="X21" s="13">
        <f t="shared" si="25"/>
        <v>5445.5</v>
      </c>
      <c r="Y21" s="13">
        <f t="shared" si="25"/>
        <v>5463.5</v>
      </c>
      <c r="Z21" s="13">
        <f t="shared" si="25"/>
        <v>5858</v>
      </c>
      <c r="AA21" s="13">
        <f t="shared" si="25"/>
        <v>4280</v>
      </c>
      <c r="AB21" s="15">
        <f t="shared" si="12"/>
        <v>26129.5</v>
      </c>
    </row>
    <row r="22" spans="1:28" x14ac:dyDescent="0.25">
      <c r="A22" t="s">
        <v>25</v>
      </c>
      <c r="B22" s="1">
        <v>155</v>
      </c>
      <c r="C22" s="18">
        <v>39</v>
      </c>
      <c r="D22" s="18">
        <v>54</v>
      </c>
      <c r="E22" s="18">
        <v>44</v>
      </c>
      <c r="F22" s="18">
        <v>48</v>
      </c>
      <c r="G22" s="18">
        <v>50</v>
      </c>
      <c r="H22" s="10">
        <f t="shared" si="9"/>
        <v>6045</v>
      </c>
      <c r="I22" s="10">
        <f t="shared" si="13"/>
        <v>8370</v>
      </c>
      <c r="J22" s="10">
        <f t="shared" si="14"/>
        <v>6820</v>
      </c>
      <c r="K22" s="10">
        <f t="shared" si="15"/>
        <v>7440</v>
      </c>
      <c r="L22" s="10">
        <f t="shared" si="16"/>
        <v>7750</v>
      </c>
      <c r="M22" s="5">
        <f t="shared" si="10"/>
        <v>0</v>
      </c>
      <c r="N22" s="5">
        <f t="shared" si="17"/>
        <v>14</v>
      </c>
      <c r="O22" s="5">
        <f t="shared" si="18"/>
        <v>4</v>
      </c>
      <c r="P22" s="5">
        <f t="shared" si="19"/>
        <v>8</v>
      </c>
      <c r="Q22" s="5">
        <f t="shared" si="20"/>
        <v>10</v>
      </c>
      <c r="R22" s="12">
        <f t="shared" si="11"/>
        <v>0</v>
      </c>
      <c r="S22" s="12">
        <f t="shared" si="21"/>
        <v>273</v>
      </c>
      <c r="T22" s="12">
        <f t="shared" si="22"/>
        <v>108</v>
      </c>
      <c r="U22" s="12">
        <f t="shared" si="23"/>
        <v>176</v>
      </c>
      <c r="V22" s="12">
        <f t="shared" si="24"/>
        <v>240</v>
      </c>
      <c r="W22" s="13">
        <f t="shared" si="7"/>
        <v>6045</v>
      </c>
      <c r="X22" s="13">
        <f t="shared" si="25"/>
        <v>8643</v>
      </c>
      <c r="Y22" s="13">
        <f t="shared" si="25"/>
        <v>6928</v>
      </c>
      <c r="Z22" s="13">
        <f t="shared" si="25"/>
        <v>7616</v>
      </c>
      <c r="AA22" s="13">
        <f t="shared" si="25"/>
        <v>7990</v>
      </c>
      <c r="AB22" s="15">
        <f t="shared" si="12"/>
        <v>37222</v>
      </c>
    </row>
    <row r="23" spans="1:28" x14ac:dyDescent="0.25">
      <c r="A23" t="s">
        <v>26</v>
      </c>
      <c r="B23" s="1">
        <v>175</v>
      </c>
      <c r="C23" s="18">
        <v>52</v>
      </c>
      <c r="D23" s="18">
        <v>35</v>
      </c>
      <c r="E23" s="18">
        <v>43</v>
      </c>
      <c r="F23" s="18">
        <v>39</v>
      </c>
      <c r="G23" s="18">
        <v>39</v>
      </c>
      <c r="H23" s="10">
        <f t="shared" si="9"/>
        <v>9100</v>
      </c>
      <c r="I23" s="10">
        <f t="shared" si="13"/>
        <v>6125</v>
      </c>
      <c r="J23" s="10">
        <f t="shared" si="14"/>
        <v>7525</v>
      </c>
      <c r="K23" s="10">
        <f t="shared" si="15"/>
        <v>6825</v>
      </c>
      <c r="L23" s="10">
        <f t="shared" si="16"/>
        <v>6825</v>
      </c>
      <c r="M23" s="5">
        <f t="shared" si="10"/>
        <v>12</v>
      </c>
      <c r="N23" s="5">
        <f t="shared" si="17"/>
        <v>0</v>
      </c>
      <c r="O23" s="5">
        <f t="shared" si="18"/>
        <v>3</v>
      </c>
      <c r="P23" s="5">
        <f t="shared" si="19"/>
        <v>0</v>
      </c>
      <c r="Q23" s="5">
        <f t="shared" si="20"/>
        <v>0</v>
      </c>
      <c r="R23" s="12">
        <f t="shared" si="11"/>
        <v>1050</v>
      </c>
      <c r="S23" s="12">
        <f t="shared" si="21"/>
        <v>0</v>
      </c>
      <c r="T23" s="12">
        <f t="shared" si="22"/>
        <v>52.5</v>
      </c>
      <c r="U23" s="12">
        <f t="shared" si="23"/>
        <v>0</v>
      </c>
      <c r="V23" s="12">
        <f t="shared" si="24"/>
        <v>0</v>
      </c>
      <c r="W23" s="13">
        <f t="shared" si="7"/>
        <v>10150</v>
      </c>
      <c r="X23" s="13">
        <f t="shared" si="25"/>
        <v>6125</v>
      </c>
      <c r="Y23" s="13">
        <f t="shared" si="25"/>
        <v>7577.5</v>
      </c>
      <c r="Z23" s="13">
        <f t="shared" si="25"/>
        <v>6825</v>
      </c>
      <c r="AA23" s="13">
        <f t="shared" si="25"/>
        <v>6825</v>
      </c>
      <c r="AB23" s="15">
        <f t="shared" si="12"/>
        <v>37502.5</v>
      </c>
    </row>
    <row r="24" spans="1:28" x14ac:dyDescent="0.25">
      <c r="A24" t="s">
        <v>18</v>
      </c>
      <c r="B24" s="1">
        <v>200</v>
      </c>
      <c r="C24" s="18">
        <v>38</v>
      </c>
      <c r="D24" s="18">
        <v>45</v>
      </c>
      <c r="E24" s="18">
        <v>40</v>
      </c>
      <c r="F24" s="18">
        <v>52</v>
      </c>
      <c r="G24" s="18">
        <v>48</v>
      </c>
      <c r="H24" s="10">
        <f t="shared" si="9"/>
        <v>7600</v>
      </c>
      <c r="I24" s="10">
        <f t="shared" si="13"/>
        <v>9000</v>
      </c>
      <c r="J24" s="10">
        <f t="shared" si="14"/>
        <v>8000</v>
      </c>
      <c r="K24" s="10">
        <f t="shared" si="15"/>
        <v>10400</v>
      </c>
      <c r="L24" s="10">
        <f t="shared" si="16"/>
        <v>9600</v>
      </c>
      <c r="M24" s="5">
        <f t="shared" si="10"/>
        <v>0</v>
      </c>
      <c r="N24" s="5">
        <f t="shared" si="17"/>
        <v>5</v>
      </c>
      <c r="O24" s="5">
        <f t="shared" si="18"/>
        <v>0</v>
      </c>
      <c r="P24" s="5">
        <f t="shared" si="19"/>
        <v>12</v>
      </c>
      <c r="Q24" s="5">
        <f t="shared" si="20"/>
        <v>8</v>
      </c>
      <c r="R24" s="12">
        <f t="shared" si="11"/>
        <v>0</v>
      </c>
      <c r="S24" s="12">
        <f t="shared" si="21"/>
        <v>95</v>
      </c>
      <c r="T24" s="12">
        <f t="shared" si="22"/>
        <v>0</v>
      </c>
      <c r="U24" s="12">
        <f t="shared" si="23"/>
        <v>240</v>
      </c>
      <c r="V24" s="12">
        <f t="shared" si="24"/>
        <v>208</v>
      </c>
      <c r="W24" s="13">
        <f t="shared" si="7"/>
        <v>7600</v>
      </c>
      <c r="X24" s="13">
        <f t="shared" si="25"/>
        <v>9095</v>
      </c>
      <c r="Y24" s="13">
        <f t="shared" si="25"/>
        <v>8000</v>
      </c>
      <c r="Z24" s="13">
        <f t="shared" si="25"/>
        <v>10640</v>
      </c>
      <c r="AA24" s="13">
        <f t="shared" si="25"/>
        <v>9808</v>
      </c>
      <c r="AB24" s="15">
        <f t="shared" si="12"/>
        <v>45143</v>
      </c>
    </row>
    <row r="25" spans="1:28" x14ac:dyDescent="0.25">
      <c r="A25" t="s">
        <v>20</v>
      </c>
      <c r="B25" s="1">
        <v>185</v>
      </c>
      <c r="C25" s="18">
        <v>50</v>
      </c>
      <c r="D25" s="18">
        <v>56</v>
      </c>
      <c r="E25" s="18">
        <v>41</v>
      </c>
      <c r="F25" s="18">
        <v>47</v>
      </c>
      <c r="G25" s="18">
        <v>41</v>
      </c>
      <c r="H25" s="10">
        <f t="shared" si="9"/>
        <v>9250</v>
      </c>
      <c r="I25" s="10">
        <f t="shared" si="13"/>
        <v>10360</v>
      </c>
      <c r="J25" s="10">
        <f t="shared" si="14"/>
        <v>7585</v>
      </c>
      <c r="K25" s="10">
        <f t="shared" si="15"/>
        <v>8695</v>
      </c>
      <c r="L25" s="10">
        <f t="shared" si="16"/>
        <v>7585</v>
      </c>
      <c r="M25" s="5">
        <f t="shared" si="10"/>
        <v>10</v>
      </c>
      <c r="N25" s="5">
        <f t="shared" si="17"/>
        <v>16</v>
      </c>
      <c r="O25" s="5">
        <f t="shared" si="18"/>
        <v>1</v>
      </c>
      <c r="P25" s="5">
        <f t="shared" si="19"/>
        <v>7</v>
      </c>
      <c r="Q25" s="5">
        <f t="shared" si="20"/>
        <v>1</v>
      </c>
      <c r="R25" s="12">
        <f t="shared" si="11"/>
        <v>925</v>
      </c>
      <c r="S25" s="12">
        <f t="shared" si="21"/>
        <v>400</v>
      </c>
      <c r="T25" s="12">
        <f t="shared" si="22"/>
        <v>28</v>
      </c>
      <c r="U25" s="12">
        <f t="shared" si="23"/>
        <v>143.5</v>
      </c>
      <c r="V25" s="12">
        <f t="shared" si="24"/>
        <v>23.5</v>
      </c>
      <c r="W25" s="13">
        <f t="shared" si="7"/>
        <v>10175</v>
      </c>
      <c r="X25" s="13">
        <f t="shared" si="25"/>
        <v>10760</v>
      </c>
      <c r="Y25" s="13">
        <f t="shared" si="25"/>
        <v>7613</v>
      </c>
      <c r="Z25" s="13">
        <f t="shared" si="25"/>
        <v>8838.5</v>
      </c>
      <c r="AA25" s="13">
        <f t="shared" si="25"/>
        <v>7608.5</v>
      </c>
      <c r="AB25" s="15">
        <f t="shared" si="12"/>
        <v>44995</v>
      </c>
    </row>
    <row r="26" spans="1:28" x14ac:dyDescent="0.25">
      <c r="A26" t="s">
        <v>21</v>
      </c>
      <c r="B26" s="1">
        <v>135</v>
      </c>
      <c r="C26" s="18">
        <v>49</v>
      </c>
      <c r="D26" s="18">
        <v>38</v>
      </c>
      <c r="E26" s="18">
        <v>40</v>
      </c>
      <c r="F26" s="18">
        <v>52</v>
      </c>
      <c r="G26" s="18">
        <v>55</v>
      </c>
      <c r="H26" s="10">
        <f t="shared" si="9"/>
        <v>6615</v>
      </c>
      <c r="I26" s="10">
        <f t="shared" si="13"/>
        <v>5130</v>
      </c>
      <c r="J26" s="10">
        <f t="shared" si="14"/>
        <v>5400</v>
      </c>
      <c r="K26" s="10">
        <f t="shared" si="15"/>
        <v>7020</v>
      </c>
      <c r="L26" s="10">
        <f t="shared" si="16"/>
        <v>7425</v>
      </c>
      <c r="M26" s="5">
        <f t="shared" si="10"/>
        <v>9</v>
      </c>
      <c r="N26" s="5">
        <f t="shared" si="17"/>
        <v>0</v>
      </c>
      <c r="O26" s="5">
        <f t="shared" si="18"/>
        <v>0</v>
      </c>
      <c r="P26" s="5">
        <f t="shared" si="19"/>
        <v>12</v>
      </c>
      <c r="Q26" s="5">
        <f t="shared" si="20"/>
        <v>15</v>
      </c>
      <c r="R26" s="12">
        <f t="shared" si="11"/>
        <v>607.5</v>
      </c>
      <c r="S26" s="12">
        <f t="shared" si="21"/>
        <v>0</v>
      </c>
      <c r="T26" s="12">
        <f t="shared" si="22"/>
        <v>0</v>
      </c>
      <c r="U26" s="12">
        <f t="shared" si="23"/>
        <v>240</v>
      </c>
      <c r="V26" s="12">
        <f t="shared" si="24"/>
        <v>390</v>
      </c>
      <c r="W26" s="13">
        <f t="shared" si="7"/>
        <v>7222.5</v>
      </c>
      <c r="X26" s="13">
        <f t="shared" si="25"/>
        <v>5130</v>
      </c>
      <c r="Y26" s="13">
        <f t="shared" si="25"/>
        <v>5400</v>
      </c>
      <c r="Z26" s="13">
        <f t="shared" si="25"/>
        <v>7260</v>
      </c>
      <c r="AA26" s="13">
        <f t="shared" si="25"/>
        <v>7815</v>
      </c>
      <c r="AB26" s="15">
        <f t="shared" si="12"/>
        <v>32827.5</v>
      </c>
    </row>
    <row r="27" spans="1:28" x14ac:dyDescent="0.25">
      <c r="A27" t="s">
        <v>27</v>
      </c>
      <c r="B27" s="1">
        <v>185</v>
      </c>
      <c r="C27" s="18">
        <v>40</v>
      </c>
      <c r="D27" s="18">
        <v>38</v>
      </c>
      <c r="E27" s="18">
        <v>48</v>
      </c>
      <c r="F27" s="18">
        <v>47</v>
      </c>
      <c r="G27" s="18">
        <v>35</v>
      </c>
      <c r="H27" s="10">
        <f t="shared" si="9"/>
        <v>7400</v>
      </c>
      <c r="I27" s="10">
        <f t="shared" si="13"/>
        <v>7030</v>
      </c>
      <c r="J27" s="10">
        <f t="shared" si="14"/>
        <v>8880</v>
      </c>
      <c r="K27" s="10">
        <f t="shared" si="15"/>
        <v>8695</v>
      </c>
      <c r="L27" s="10">
        <f t="shared" si="16"/>
        <v>6475</v>
      </c>
      <c r="M27" s="5">
        <f t="shared" si="10"/>
        <v>0</v>
      </c>
      <c r="N27" s="5">
        <f t="shared" si="17"/>
        <v>0</v>
      </c>
      <c r="O27" s="5">
        <f t="shared" si="18"/>
        <v>8</v>
      </c>
      <c r="P27" s="5">
        <f t="shared" si="19"/>
        <v>7</v>
      </c>
      <c r="Q27" s="5">
        <f t="shared" si="20"/>
        <v>0</v>
      </c>
      <c r="R27" s="12">
        <f t="shared" si="11"/>
        <v>0</v>
      </c>
      <c r="S27" s="12">
        <f t="shared" si="21"/>
        <v>0</v>
      </c>
      <c r="T27" s="12">
        <f t="shared" si="22"/>
        <v>152</v>
      </c>
      <c r="U27" s="12">
        <f t="shared" si="23"/>
        <v>168</v>
      </c>
      <c r="V27" s="12">
        <f t="shared" si="24"/>
        <v>0</v>
      </c>
      <c r="W27" s="13">
        <f t="shared" si="7"/>
        <v>7400</v>
      </c>
      <c r="X27" s="13">
        <f t="shared" si="25"/>
        <v>7030</v>
      </c>
      <c r="Y27" s="13">
        <f t="shared" si="25"/>
        <v>9032</v>
      </c>
      <c r="Z27" s="13">
        <f t="shared" si="25"/>
        <v>8863</v>
      </c>
      <c r="AA27" s="13">
        <f t="shared" si="25"/>
        <v>6475</v>
      </c>
      <c r="AB27" s="15">
        <f t="shared" si="12"/>
        <v>38800</v>
      </c>
    </row>
    <row r="29" spans="1:28" ht="15.75" thickBot="1" x14ac:dyDescent="0.3">
      <c r="A29" s="17" t="s">
        <v>35</v>
      </c>
    </row>
    <row r="30" spans="1:28" ht="16.5" thickTop="1" thickBot="1" x14ac:dyDescent="0.3">
      <c r="A30" s="17" t="s">
        <v>33</v>
      </c>
      <c r="B30" s="16">
        <f>MIN(H39:H62)</f>
        <v>0</v>
      </c>
      <c r="C30" s="16">
        <f>MIN(C41:C64)</f>
        <v>0</v>
      </c>
      <c r="D30" s="16">
        <f>MIN(D41:D64)</f>
        <v>0</v>
      </c>
      <c r="E30" s="16">
        <f>MIN(E41:E64)</f>
        <v>0</v>
      </c>
      <c r="F30" s="16">
        <f>MIN(F41:F64)</f>
        <v>0</v>
      </c>
      <c r="G30" s="16">
        <f>MIN(G41:G64)</f>
        <v>0</v>
      </c>
      <c r="H30" s="16">
        <f t="shared" ref="H30:AB30" si="26">MIN(H4:H27)</f>
        <v>3744</v>
      </c>
      <c r="I30" s="16">
        <f t="shared" si="26"/>
        <v>3648</v>
      </c>
      <c r="J30" s="16">
        <f t="shared" si="26"/>
        <v>3816</v>
      </c>
      <c r="K30" s="16">
        <f t="shared" si="26"/>
        <v>4165</v>
      </c>
      <c r="L30" s="16">
        <f t="shared" si="26"/>
        <v>4134</v>
      </c>
      <c r="M30" s="16">
        <f t="shared" si="26"/>
        <v>0</v>
      </c>
      <c r="N30" s="16">
        <f t="shared" si="26"/>
        <v>0</v>
      </c>
      <c r="O30" s="16">
        <f t="shared" si="26"/>
        <v>0</v>
      </c>
      <c r="P30" s="16">
        <f t="shared" si="26"/>
        <v>0</v>
      </c>
      <c r="Q30" s="16">
        <f t="shared" si="26"/>
        <v>0</v>
      </c>
      <c r="R30" s="16">
        <f t="shared" si="26"/>
        <v>0</v>
      </c>
      <c r="S30" s="16">
        <f t="shared" si="26"/>
        <v>0</v>
      </c>
      <c r="T30" s="16">
        <f t="shared" si="26"/>
        <v>0</v>
      </c>
      <c r="U30" s="16">
        <f t="shared" si="26"/>
        <v>0</v>
      </c>
      <c r="V30" s="16">
        <f t="shared" si="26"/>
        <v>0</v>
      </c>
      <c r="W30" s="16">
        <f t="shared" si="26"/>
        <v>3744</v>
      </c>
      <c r="X30" s="16">
        <f t="shared" si="26"/>
        <v>3648</v>
      </c>
      <c r="Y30" s="16">
        <f t="shared" si="26"/>
        <v>3816</v>
      </c>
      <c r="Z30" s="16">
        <f t="shared" si="26"/>
        <v>4165</v>
      </c>
      <c r="AA30" s="16">
        <f t="shared" si="26"/>
        <v>4134</v>
      </c>
      <c r="AB30" s="16">
        <f t="shared" si="26"/>
        <v>21872</v>
      </c>
    </row>
    <row r="31" spans="1:28" ht="16.5" thickTop="1" thickBot="1" x14ac:dyDescent="0.3">
      <c r="A31" s="17" t="s">
        <v>34</v>
      </c>
      <c r="B31" s="16">
        <f>MAX(H39:H62)</f>
        <v>0</v>
      </c>
      <c r="C31" s="16">
        <f>MAX(C41:C64)</f>
        <v>0</v>
      </c>
      <c r="D31" s="16">
        <f>MAX(D41:D64)</f>
        <v>0</v>
      </c>
      <c r="E31" s="16">
        <f>MAX(E41:E64)</f>
        <v>0</v>
      </c>
      <c r="F31" s="16">
        <f>MAX(F41:F64)</f>
        <v>0</v>
      </c>
      <c r="G31" s="16">
        <f>MAX(G41:G64)</f>
        <v>0</v>
      </c>
      <c r="H31" s="16">
        <f t="shared" ref="H31:AB31" si="27">MAX(H4:H27)</f>
        <v>10206</v>
      </c>
      <c r="I31" s="16">
        <f t="shared" si="27"/>
        <v>10360</v>
      </c>
      <c r="J31" s="16">
        <f t="shared" si="27"/>
        <v>10017</v>
      </c>
      <c r="K31" s="16">
        <f t="shared" si="27"/>
        <v>10400</v>
      </c>
      <c r="L31" s="16">
        <f t="shared" si="27"/>
        <v>9600</v>
      </c>
      <c r="M31" s="16">
        <f t="shared" si="27"/>
        <v>16</v>
      </c>
      <c r="N31" s="16">
        <f t="shared" si="27"/>
        <v>16</v>
      </c>
      <c r="O31" s="16">
        <f t="shared" si="27"/>
        <v>14</v>
      </c>
      <c r="P31" s="16">
        <f t="shared" si="27"/>
        <v>15</v>
      </c>
      <c r="Q31" s="16">
        <f t="shared" si="27"/>
        <v>15</v>
      </c>
      <c r="R31" s="16">
        <f t="shared" si="27"/>
        <v>1323</v>
      </c>
      <c r="S31" s="16">
        <f t="shared" si="27"/>
        <v>400</v>
      </c>
      <c r="T31" s="16">
        <f t="shared" si="27"/>
        <v>364</v>
      </c>
      <c r="U31" s="16">
        <f t="shared" si="27"/>
        <v>294</v>
      </c>
      <c r="V31" s="16">
        <f t="shared" si="27"/>
        <v>390</v>
      </c>
      <c r="W31" s="16">
        <f t="shared" si="27"/>
        <v>11529</v>
      </c>
      <c r="X31" s="16">
        <f t="shared" si="27"/>
        <v>10760</v>
      </c>
      <c r="Y31" s="16">
        <f t="shared" si="27"/>
        <v>10329</v>
      </c>
      <c r="Z31" s="16">
        <f t="shared" si="27"/>
        <v>10640</v>
      </c>
      <c r="AA31" s="16">
        <f t="shared" si="27"/>
        <v>9808</v>
      </c>
      <c r="AB31" s="16">
        <f t="shared" si="27"/>
        <v>49268</v>
      </c>
    </row>
    <row r="32" spans="1:28" ht="16.5" thickTop="1" thickBot="1" x14ac:dyDescent="0.3">
      <c r="A32" s="17" t="s">
        <v>37</v>
      </c>
      <c r="B32" s="16" t="e">
        <f>MEDIAN(H39:H62)</f>
        <v>#NUM!</v>
      </c>
      <c r="C32" s="16" t="e">
        <f>MEDIAN(C41:C64)</f>
        <v>#NUM!</v>
      </c>
      <c r="D32" s="16" t="e">
        <f>MEDIAN(D41:D64)</f>
        <v>#NUM!</v>
      </c>
      <c r="E32" s="16" t="e">
        <f>MEDIAN(E41:E64)</f>
        <v>#NUM!</v>
      </c>
      <c r="F32" s="16" t="e">
        <f>MEDIAN(F41:F64)</f>
        <v>#NUM!</v>
      </c>
      <c r="G32" s="16" t="e">
        <f>MEDIAN(G41:G64)</f>
        <v>#NUM!</v>
      </c>
      <c r="H32" s="16">
        <f t="shared" ref="H32:AB32" si="28">MEDIAN(H4:H27)</f>
        <v>7301.5</v>
      </c>
      <c r="I32" s="16">
        <f t="shared" si="28"/>
        <v>6987</v>
      </c>
      <c r="J32" s="16">
        <f t="shared" si="28"/>
        <v>6785</v>
      </c>
      <c r="K32" s="16">
        <f t="shared" si="28"/>
        <v>6922.5</v>
      </c>
      <c r="L32" s="16">
        <f t="shared" si="28"/>
        <v>6639.5</v>
      </c>
      <c r="M32" s="16">
        <f t="shared" si="28"/>
        <v>6</v>
      </c>
      <c r="N32" s="16">
        <f t="shared" si="28"/>
        <v>3.5</v>
      </c>
      <c r="O32" s="16">
        <f t="shared" si="28"/>
        <v>5.5</v>
      </c>
      <c r="P32" s="16">
        <f t="shared" si="28"/>
        <v>6.5</v>
      </c>
      <c r="Q32" s="16">
        <f t="shared" si="28"/>
        <v>6</v>
      </c>
      <c r="R32" s="16">
        <f t="shared" si="28"/>
        <v>449.25</v>
      </c>
      <c r="S32" s="16">
        <f t="shared" si="28"/>
        <v>89</v>
      </c>
      <c r="T32" s="16">
        <f t="shared" si="28"/>
        <v>127.5</v>
      </c>
      <c r="U32" s="16">
        <f t="shared" si="28"/>
        <v>133.75</v>
      </c>
      <c r="V32" s="16">
        <f t="shared" si="28"/>
        <v>139</v>
      </c>
      <c r="W32" s="16">
        <f t="shared" si="28"/>
        <v>7593.25</v>
      </c>
      <c r="X32" s="16">
        <f t="shared" si="28"/>
        <v>6997</v>
      </c>
      <c r="Y32" s="16">
        <f t="shared" si="28"/>
        <v>7021</v>
      </c>
      <c r="Z32" s="16">
        <f t="shared" si="28"/>
        <v>7010.5</v>
      </c>
      <c r="AA32" s="16">
        <f t="shared" si="28"/>
        <v>6639.5</v>
      </c>
      <c r="AB32" s="16">
        <f t="shared" si="28"/>
        <v>37233.5</v>
      </c>
    </row>
    <row r="33" spans="1:28" ht="16.5" thickTop="1" thickBot="1" x14ac:dyDescent="0.3">
      <c r="A33" s="17" t="s">
        <v>36</v>
      </c>
      <c r="B33" s="16" t="e">
        <f>AVERAGE(H39:H62)</f>
        <v>#DIV/0!</v>
      </c>
      <c r="C33" s="16" t="e">
        <f>AVERAGE(C41:C64)</f>
        <v>#DIV/0!</v>
      </c>
      <c r="D33" s="16" t="e">
        <f>AVERAGE(D41:D64)</f>
        <v>#DIV/0!</v>
      </c>
      <c r="E33" s="16" t="e">
        <f>AVERAGE(E41:E64)</f>
        <v>#DIV/0!</v>
      </c>
      <c r="F33" s="16" t="e">
        <f>AVERAGE(F41:F64)</f>
        <v>#DIV/0!</v>
      </c>
      <c r="G33" s="16" t="e">
        <f>AVERAGE(G41:G64)</f>
        <v>#DIV/0!</v>
      </c>
      <c r="H33" s="16">
        <f t="shared" ref="H33:AB33" si="29">AVERAGE(H4:H27)</f>
        <v>7025.791666666667</v>
      </c>
      <c r="I33" s="16">
        <f t="shared" si="29"/>
        <v>6897.291666666667</v>
      </c>
      <c r="J33" s="16">
        <f t="shared" si="29"/>
        <v>6936.916666666667</v>
      </c>
      <c r="K33" s="16">
        <f t="shared" si="29"/>
        <v>6954.583333333333</v>
      </c>
      <c r="L33" s="16">
        <f t="shared" si="29"/>
        <v>6911.291666666667</v>
      </c>
      <c r="M33" s="16">
        <f t="shared" si="29"/>
        <v>6.083333333333333</v>
      </c>
      <c r="N33" s="16">
        <f t="shared" si="29"/>
        <v>5.291666666666667</v>
      </c>
      <c r="O33" s="16">
        <f t="shared" si="29"/>
        <v>5.666666666666667</v>
      </c>
      <c r="P33" s="16">
        <f t="shared" si="29"/>
        <v>5.958333333333333</v>
      </c>
      <c r="Q33" s="16">
        <f t="shared" si="29"/>
        <v>5.791666666666667</v>
      </c>
      <c r="R33" s="16">
        <f t="shared" si="29"/>
        <v>461.75</v>
      </c>
      <c r="S33" s="16">
        <f t="shared" si="29"/>
        <v>117.83333333333333</v>
      </c>
      <c r="T33" s="16">
        <f t="shared" si="29"/>
        <v>127.125</v>
      </c>
      <c r="U33" s="16">
        <f t="shared" si="29"/>
        <v>128.54166666666666</v>
      </c>
      <c r="V33" s="16">
        <f t="shared" si="29"/>
        <v>127.45833333333333</v>
      </c>
      <c r="W33" s="16">
        <f t="shared" si="29"/>
        <v>7487.541666666667</v>
      </c>
      <c r="X33" s="16">
        <f t="shared" si="29"/>
        <v>7015.125</v>
      </c>
      <c r="Y33" s="16">
        <f t="shared" si="29"/>
        <v>7064.041666666667</v>
      </c>
      <c r="Z33" s="16">
        <f t="shared" si="29"/>
        <v>7083.125</v>
      </c>
      <c r="AA33" s="16">
        <f t="shared" si="29"/>
        <v>7038.75</v>
      </c>
      <c r="AB33" s="16">
        <f t="shared" si="29"/>
        <v>35688.583333333336</v>
      </c>
    </row>
    <row r="34" spans="1:28" ht="15.75" thickTop="1" x14ac:dyDescent="0.25"/>
    <row r="35" spans="1:28" x14ac:dyDescent="0.25">
      <c r="A35" s="11" t="s">
        <v>39</v>
      </c>
      <c r="AA35" s="28" t="s">
        <v>44</v>
      </c>
      <c r="AB35" s="29"/>
    </row>
    <row r="36" spans="1:28" x14ac:dyDescent="0.25">
      <c r="A36" s="11" t="s">
        <v>40</v>
      </c>
      <c r="AA36" s="30">
        <f>SUM(AB4:AB27)</f>
        <v>856526</v>
      </c>
      <c r="AB36" s="31"/>
    </row>
    <row r="37" spans="1:28" x14ac:dyDescent="0.25">
      <c r="A37" s="11" t="s">
        <v>41</v>
      </c>
    </row>
    <row r="39" spans="1:28" x14ac:dyDescent="0.25">
      <c r="H39" s="1"/>
    </row>
    <row r="40" spans="1:28" x14ac:dyDescent="0.25">
      <c r="H40" s="1"/>
    </row>
    <row r="41" spans="1:28" x14ac:dyDescent="0.25">
      <c r="H41" s="1"/>
    </row>
    <row r="42" spans="1:28" x14ac:dyDescent="0.25">
      <c r="H42" s="1"/>
    </row>
    <row r="43" spans="1:28" x14ac:dyDescent="0.25">
      <c r="H43" s="1"/>
    </row>
    <row r="44" spans="1:28" x14ac:dyDescent="0.25">
      <c r="H44" s="1"/>
    </row>
    <row r="45" spans="1:28" x14ac:dyDescent="0.25">
      <c r="H45" s="1"/>
    </row>
    <row r="46" spans="1:28" x14ac:dyDescent="0.25">
      <c r="H46" s="1"/>
    </row>
    <row r="47" spans="1:28" x14ac:dyDescent="0.25">
      <c r="H47" s="1"/>
    </row>
    <row r="48" spans="1:2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</sheetData>
  <mergeCells count="2">
    <mergeCell ref="AA35:AB35"/>
    <mergeCell ref="AA36:AB36"/>
  </mergeCells>
  <hyperlinks>
    <hyperlink ref="A37" r:id="rId1"/>
  </hyperlinks>
  <pageMargins left="0.7" right="0.7" top="0.75" bottom="0.75" header="0.3" footer="0.3"/>
  <pageSetup paperSize="9" scale="89" fitToWidth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R99"/>
  <sheetViews>
    <sheetView tabSelected="1" topLeftCell="A59" zoomScale="73" zoomScaleNormal="73" workbookViewId="0">
      <selection activeCell="U9" sqref="U9"/>
    </sheetView>
  </sheetViews>
  <sheetFormatPr defaultRowHeight="15" x14ac:dyDescent="0.25"/>
  <cols>
    <col min="1" max="1" width="9.140625" customWidth="1"/>
    <col min="19" max="19" width="10.5703125" bestFit="1" customWidth="1"/>
  </cols>
  <sheetData>
    <row r="1" spans="1:18" ht="20.25" thickBot="1" x14ac:dyDescent="0.35">
      <c r="A1" s="32" t="s">
        <v>45</v>
      </c>
      <c r="B1" s="32"/>
      <c r="C1" s="32" t="s">
        <v>49</v>
      </c>
      <c r="D1" s="32"/>
      <c r="E1" s="32"/>
      <c r="F1" s="32"/>
      <c r="G1" s="32"/>
      <c r="H1" s="32"/>
    </row>
    <row r="2" spans="1:18" ht="15.75" thickTop="1" x14ac:dyDescent="0.25"/>
    <row r="3" spans="1:18" ht="18" thickBot="1" x14ac:dyDescent="0.35">
      <c r="C3" s="22" t="s">
        <v>55</v>
      </c>
      <c r="D3" s="22"/>
      <c r="E3" s="22"/>
      <c r="F3" s="22"/>
      <c r="G3" s="22"/>
      <c r="H3" s="22"/>
      <c r="J3" s="22" t="s">
        <v>54</v>
      </c>
      <c r="K3" s="22"/>
      <c r="L3" s="22"/>
      <c r="M3" s="22"/>
      <c r="N3" s="22"/>
      <c r="O3" s="22"/>
      <c r="P3" s="22"/>
    </row>
    <row r="4" spans="1:18" ht="126" thickTop="1" thickBot="1" x14ac:dyDescent="0.35">
      <c r="C4" s="23" t="s">
        <v>47</v>
      </c>
      <c r="D4" s="23" t="s">
        <v>48</v>
      </c>
      <c r="E4" s="23" t="s">
        <v>50</v>
      </c>
      <c r="F4" s="23" t="s">
        <v>52</v>
      </c>
      <c r="G4" s="23" t="s">
        <v>51</v>
      </c>
      <c r="H4" s="23" t="s">
        <v>42</v>
      </c>
      <c r="J4" s="23" t="s">
        <v>47</v>
      </c>
      <c r="K4" s="23" t="s">
        <v>48</v>
      </c>
      <c r="L4" s="23" t="s">
        <v>50</v>
      </c>
      <c r="M4" s="23" t="s">
        <v>52</v>
      </c>
      <c r="N4" s="23" t="s">
        <v>51</v>
      </c>
      <c r="O4" s="22"/>
      <c r="P4" s="23" t="s">
        <v>53</v>
      </c>
    </row>
    <row r="5" spans="1:18" ht="18.75" thickTop="1" thickBot="1" x14ac:dyDescent="0.35">
      <c r="A5" s="22" t="s">
        <v>46</v>
      </c>
      <c r="B5" s="22"/>
      <c r="C5">
        <v>25</v>
      </c>
      <c r="D5">
        <v>25</v>
      </c>
      <c r="E5">
        <v>20</v>
      </c>
      <c r="F5">
        <v>20</v>
      </c>
      <c r="G5">
        <v>10</v>
      </c>
    </row>
    <row r="6" spans="1:18" ht="18.75" thickTop="1" thickBot="1" x14ac:dyDescent="0.35">
      <c r="A6" s="22" t="s">
        <v>4</v>
      </c>
      <c r="B6" s="22"/>
    </row>
    <row r="7" spans="1:18" ht="16.5" thickTop="1" x14ac:dyDescent="0.25">
      <c r="A7" s="27" t="s">
        <v>0</v>
      </c>
      <c r="C7" s="24">
        <f ca="1">RANDBETWEEN(10,25)</f>
        <v>17</v>
      </c>
      <c r="D7" s="24">
        <f ca="1">RANDBETWEEN(10,25)</f>
        <v>10</v>
      </c>
      <c r="E7" s="24">
        <f ca="1">RANDBETWEEN(10,20)</f>
        <v>14</v>
      </c>
      <c r="F7" s="24">
        <f ca="1">RANDBETWEEN(10,20)</f>
        <v>16</v>
      </c>
      <c r="G7" s="24">
        <f ca="1">RANDBETWEEN(0,10)</f>
        <v>8</v>
      </c>
      <c r="H7" s="24">
        <f t="shared" ref="H7:H30" ca="1" si="0">SUM(C7:G7)</f>
        <v>65</v>
      </c>
      <c r="J7" s="25">
        <f t="shared" ref="J7:J30" ca="1" si="1">C7/C$5</f>
        <v>0.68</v>
      </c>
      <c r="K7" s="25">
        <f t="shared" ref="K7:K30" ca="1" si="2">D7/D$5</f>
        <v>0.4</v>
      </c>
      <c r="L7" s="25">
        <f t="shared" ref="L7:L30" ca="1" si="3">E7/E$5</f>
        <v>0.7</v>
      </c>
      <c r="M7" s="25">
        <f t="shared" ref="M7:M30" ca="1" si="4">F7/F$5</f>
        <v>0.8</v>
      </c>
      <c r="N7" s="25">
        <f t="shared" ref="N7:N30" ca="1" si="5">G7/G$5</f>
        <v>0.8</v>
      </c>
      <c r="P7" s="26" t="b">
        <f ca="1">AND(J7&gt;0.5,K7&gt;0.5,L7&gt;0.5,M7&gt;0.5,N7&gt;0.5)</f>
        <v>0</v>
      </c>
      <c r="Q7" s="20" t="s">
        <v>56</v>
      </c>
      <c r="R7" s="20"/>
    </row>
    <row r="8" spans="1:18" ht="15.75" x14ac:dyDescent="0.25">
      <c r="A8" s="27" t="s">
        <v>5</v>
      </c>
      <c r="C8" s="24">
        <f t="shared" ref="C8:D30" ca="1" si="6">RANDBETWEEN(10,25)</f>
        <v>25</v>
      </c>
      <c r="D8" s="24">
        <f t="shared" ca="1" si="6"/>
        <v>18</v>
      </c>
      <c r="E8" s="24">
        <f t="shared" ref="E8:F30" ca="1" si="7">RANDBETWEEN(10,20)</f>
        <v>14</v>
      </c>
      <c r="F8" s="24">
        <f t="shared" ca="1" si="7"/>
        <v>18</v>
      </c>
      <c r="G8" s="24">
        <f t="shared" ref="G8:G30" ca="1" si="8">RANDBETWEEN(0,10)</f>
        <v>0</v>
      </c>
      <c r="H8" s="24">
        <f t="shared" ca="1" si="0"/>
        <v>75</v>
      </c>
      <c r="J8" s="25">
        <f t="shared" ca="1" si="1"/>
        <v>1</v>
      </c>
      <c r="K8" s="25">
        <f t="shared" ca="1" si="2"/>
        <v>0.72</v>
      </c>
      <c r="L8" s="25">
        <f t="shared" ca="1" si="3"/>
        <v>0.7</v>
      </c>
      <c r="M8" s="25">
        <f t="shared" ca="1" si="4"/>
        <v>0.9</v>
      </c>
      <c r="N8" s="25">
        <f t="shared" ca="1" si="5"/>
        <v>0</v>
      </c>
      <c r="P8" s="26" t="b">
        <f t="shared" ref="P8:P30" ca="1" si="9">AND(J8&gt;0.5,K8&gt;0.5,L8&gt;0.5,M8&gt;0.5,N8&gt;0.5)</f>
        <v>0</v>
      </c>
      <c r="Q8" s="20" t="s">
        <v>57</v>
      </c>
      <c r="R8" s="20">
        <f ca="1">MIN(H7:H30)</f>
        <v>46</v>
      </c>
    </row>
    <row r="9" spans="1:18" ht="15.75" x14ac:dyDescent="0.25">
      <c r="A9" s="27" t="s">
        <v>6</v>
      </c>
      <c r="C9" s="24">
        <f t="shared" ca="1" si="6"/>
        <v>19</v>
      </c>
      <c r="D9" s="24">
        <f t="shared" ca="1" si="6"/>
        <v>20</v>
      </c>
      <c r="E9" s="24">
        <f t="shared" ca="1" si="7"/>
        <v>16</v>
      </c>
      <c r="F9" s="24">
        <f t="shared" ca="1" si="7"/>
        <v>18</v>
      </c>
      <c r="G9" s="24">
        <f t="shared" ca="1" si="8"/>
        <v>6</v>
      </c>
      <c r="H9" s="24">
        <f t="shared" ca="1" si="0"/>
        <v>79</v>
      </c>
      <c r="J9" s="25">
        <f t="shared" ca="1" si="1"/>
        <v>0.76</v>
      </c>
      <c r="K9" s="25">
        <f t="shared" ca="1" si="2"/>
        <v>0.8</v>
      </c>
      <c r="L9" s="25">
        <f t="shared" ca="1" si="3"/>
        <v>0.8</v>
      </c>
      <c r="M9" s="25">
        <f t="shared" ca="1" si="4"/>
        <v>0.9</v>
      </c>
      <c r="N9" s="25">
        <f t="shared" ca="1" si="5"/>
        <v>0.6</v>
      </c>
      <c r="P9" s="26" t="b">
        <f t="shared" ca="1" si="9"/>
        <v>1</v>
      </c>
      <c r="Q9" s="20" t="s">
        <v>58</v>
      </c>
      <c r="R9" s="20">
        <f ca="1">MAX(H7:H30)</f>
        <v>87</v>
      </c>
    </row>
    <row r="10" spans="1:18" ht="15.75" x14ac:dyDescent="0.25">
      <c r="A10" s="27" t="s">
        <v>7</v>
      </c>
      <c r="C10" s="24">
        <f t="shared" ca="1" si="6"/>
        <v>18</v>
      </c>
      <c r="D10" s="24">
        <f t="shared" ca="1" si="6"/>
        <v>22</v>
      </c>
      <c r="E10" s="24">
        <f t="shared" ca="1" si="7"/>
        <v>16</v>
      </c>
      <c r="F10" s="24">
        <f t="shared" ca="1" si="7"/>
        <v>15</v>
      </c>
      <c r="G10" s="24">
        <f t="shared" ca="1" si="8"/>
        <v>3</v>
      </c>
      <c r="H10" s="24">
        <f t="shared" ca="1" si="0"/>
        <v>74</v>
      </c>
      <c r="J10" s="25">
        <f t="shared" ca="1" si="1"/>
        <v>0.72</v>
      </c>
      <c r="K10" s="25">
        <f t="shared" ca="1" si="2"/>
        <v>0.88</v>
      </c>
      <c r="L10" s="25">
        <f t="shared" ca="1" si="3"/>
        <v>0.8</v>
      </c>
      <c r="M10" s="25">
        <f t="shared" ca="1" si="4"/>
        <v>0.75</v>
      </c>
      <c r="N10" s="25">
        <f t="shared" ca="1" si="5"/>
        <v>0.3</v>
      </c>
      <c r="P10" s="26" t="b">
        <f t="shared" ca="1" si="9"/>
        <v>0</v>
      </c>
      <c r="Q10" s="20" t="s">
        <v>43</v>
      </c>
      <c r="R10" s="21">
        <f ca="1">AVERAGE(H7:H30)</f>
        <v>72</v>
      </c>
    </row>
    <row r="11" spans="1:18" ht="15.75" x14ac:dyDescent="0.25">
      <c r="A11" s="27" t="s">
        <v>8</v>
      </c>
      <c r="C11" s="24">
        <f t="shared" ca="1" si="6"/>
        <v>24</v>
      </c>
      <c r="D11" s="24">
        <f t="shared" ca="1" si="6"/>
        <v>20</v>
      </c>
      <c r="E11" s="24">
        <f t="shared" ca="1" si="7"/>
        <v>17</v>
      </c>
      <c r="F11" s="24">
        <f t="shared" ca="1" si="7"/>
        <v>18</v>
      </c>
      <c r="G11" s="24">
        <f t="shared" ca="1" si="8"/>
        <v>0</v>
      </c>
      <c r="H11" s="24">
        <f t="shared" ca="1" si="0"/>
        <v>79</v>
      </c>
      <c r="J11" s="25">
        <f t="shared" ca="1" si="1"/>
        <v>0.96</v>
      </c>
      <c r="K11" s="25">
        <f t="shared" ca="1" si="2"/>
        <v>0.8</v>
      </c>
      <c r="L11" s="25">
        <f t="shared" ca="1" si="3"/>
        <v>0.85</v>
      </c>
      <c r="M11" s="25">
        <f t="shared" ca="1" si="4"/>
        <v>0.9</v>
      </c>
      <c r="N11" s="25">
        <f t="shared" ca="1" si="5"/>
        <v>0</v>
      </c>
      <c r="P11" s="26" t="b">
        <f t="shared" ca="1" si="9"/>
        <v>0</v>
      </c>
    </row>
    <row r="12" spans="1:18" ht="15.75" x14ac:dyDescent="0.25">
      <c r="A12" s="27" t="s">
        <v>10</v>
      </c>
      <c r="C12" s="24">
        <f t="shared" ca="1" si="6"/>
        <v>14</v>
      </c>
      <c r="D12" s="24">
        <f t="shared" ca="1" si="6"/>
        <v>12</v>
      </c>
      <c r="E12" s="24">
        <f t="shared" ca="1" si="7"/>
        <v>10</v>
      </c>
      <c r="F12" s="24">
        <f t="shared" ca="1" si="7"/>
        <v>12</v>
      </c>
      <c r="G12" s="24">
        <f t="shared" ca="1" si="8"/>
        <v>9</v>
      </c>
      <c r="H12" s="24">
        <f t="shared" ca="1" si="0"/>
        <v>57</v>
      </c>
      <c r="J12" s="25">
        <f t="shared" ca="1" si="1"/>
        <v>0.56000000000000005</v>
      </c>
      <c r="K12" s="25">
        <f t="shared" ca="1" si="2"/>
        <v>0.48</v>
      </c>
      <c r="L12" s="25">
        <f t="shared" ca="1" si="3"/>
        <v>0.5</v>
      </c>
      <c r="M12" s="25">
        <f t="shared" ca="1" si="4"/>
        <v>0.6</v>
      </c>
      <c r="N12" s="25">
        <f t="shared" ca="1" si="5"/>
        <v>0.9</v>
      </c>
      <c r="P12" s="26" t="b">
        <f t="shared" ca="1" si="9"/>
        <v>0</v>
      </c>
    </row>
    <row r="13" spans="1:18" ht="15.75" x14ac:dyDescent="0.25">
      <c r="A13" s="27" t="s">
        <v>19</v>
      </c>
      <c r="C13" s="24">
        <f t="shared" ca="1" si="6"/>
        <v>19</v>
      </c>
      <c r="D13" s="24">
        <f t="shared" ca="1" si="6"/>
        <v>23</v>
      </c>
      <c r="E13" s="24">
        <f t="shared" ca="1" si="7"/>
        <v>13</v>
      </c>
      <c r="F13" s="24">
        <f t="shared" ca="1" si="7"/>
        <v>19</v>
      </c>
      <c r="G13" s="24">
        <f t="shared" ca="1" si="8"/>
        <v>9</v>
      </c>
      <c r="H13" s="24">
        <f t="shared" ca="1" si="0"/>
        <v>83</v>
      </c>
      <c r="J13" s="25">
        <f t="shared" ca="1" si="1"/>
        <v>0.76</v>
      </c>
      <c r="K13" s="25">
        <f t="shared" ca="1" si="2"/>
        <v>0.92</v>
      </c>
      <c r="L13" s="25">
        <f t="shared" ca="1" si="3"/>
        <v>0.65</v>
      </c>
      <c r="M13" s="25">
        <f t="shared" ca="1" si="4"/>
        <v>0.95</v>
      </c>
      <c r="N13" s="25">
        <f t="shared" ca="1" si="5"/>
        <v>0.9</v>
      </c>
      <c r="P13" s="26" t="b">
        <f t="shared" ca="1" si="9"/>
        <v>1</v>
      </c>
    </row>
    <row r="14" spans="1:18" ht="15.75" x14ac:dyDescent="0.25">
      <c r="A14" s="27" t="s">
        <v>9</v>
      </c>
      <c r="C14" s="24">
        <f t="shared" ca="1" si="6"/>
        <v>16</v>
      </c>
      <c r="D14" s="24">
        <f t="shared" ca="1" si="6"/>
        <v>10</v>
      </c>
      <c r="E14" s="24">
        <f t="shared" ca="1" si="7"/>
        <v>16</v>
      </c>
      <c r="F14" s="24">
        <f t="shared" ca="1" si="7"/>
        <v>13</v>
      </c>
      <c r="G14" s="24">
        <f t="shared" ca="1" si="8"/>
        <v>8</v>
      </c>
      <c r="H14" s="24">
        <f t="shared" ca="1" si="0"/>
        <v>63</v>
      </c>
      <c r="J14" s="25">
        <f t="shared" ca="1" si="1"/>
        <v>0.64</v>
      </c>
      <c r="K14" s="25">
        <f t="shared" ca="1" si="2"/>
        <v>0.4</v>
      </c>
      <c r="L14" s="25">
        <f t="shared" ca="1" si="3"/>
        <v>0.8</v>
      </c>
      <c r="M14" s="25">
        <f t="shared" ca="1" si="4"/>
        <v>0.65</v>
      </c>
      <c r="N14" s="25">
        <f t="shared" ca="1" si="5"/>
        <v>0.8</v>
      </c>
      <c r="P14" s="26" t="b">
        <f t="shared" ca="1" si="9"/>
        <v>0</v>
      </c>
    </row>
    <row r="15" spans="1:18" ht="15.75" x14ac:dyDescent="0.25">
      <c r="A15" s="27" t="s">
        <v>11</v>
      </c>
      <c r="C15" s="24">
        <f t="shared" ca="1" si="6"/>
        <v>12</v>
      </c>
      <c r="D15" s="24">
        <f t="shared" ca="1" si="6"/>
        <v>14</v>
      </c>
      <c r="E15" s="24">
        <f t="shared" ca="1" si="7"/>
        <v>10</v>
      </c>
      <c r="F15" s="24">
        <f t="shared" ca="1" si="7"/>
        <v>10</v>
      </c>
      <c r="G15" s="24">
        <f t="shared" ca="1" si="8"/>
        <v>0</v>
      </c>
      <c r="H15" s="24">
        <f t="shared" ca="1" si="0"/>
        <v>46</v>
      </c>
      <c r="J15" s="25">
        <f t="shared" ca="1" si="1"/>
        <v>0.48</v>
      </c>
      <c r="K15" s="25">
        <f t="shared" ca="1" si="2"/>
        <v>0.56000000000000005</v>
      </c>
      <c r="L15" s="25">
        <f t="shared" ca="1" si="3"/>
        <v>0.5</v>
      </c>
      <c r="M15" s="25">
        <f t="shared" ca="1" si="4"/>
        <v>0.5</v>
      </c>
      <c r="N15" s="25">
        <f t="shared" ca="1" si="5"/>
        <v>0</v>
      </c>
      <c r="P15" s="26" t="b">
        <f t="shared" ca="1" si="9"/>
        <v>0</v>
      </c>
    </row>
    <row r="16" spans="1:18" ht="15.75" x14ac:dyDescent="0.25">
      <c r="A16" s="27" t="s">
        <v>12</v>
      </c>
      <c r="C16" s="24">
        <f t="shared" ca="1" si="6"/>
        <v>16</v>
      </c>
      <c r="D16" s="24">
        <f t="shared" ca="1" si="6"/>
        <v>18</v>
      </c>
      <c r="E16" s="24">
        <f t="shared" ca="1" si="7"/>
        <v>14</v>
      </c>
      <c r="F16" s="24">
        <f t="shared" ca="1" si="7"/>
        <v>17</v>
      </c>
      <c r="G16" s="24">
        <f t="shared" ca="1" si="8"/>
        <v>5</v>
      </c>
      <c r="H16" s="24">
        <f t="shared" ca="1" si="0"/>
        <v>70</v>
      </c>
      <c r="J16" s="25">
        <f t="shared" ca="1" si="1"/>
        <v>0.64</v>
      </c>
      <c r="K16" s="25">
        <f t="shared" ca="1" si="2"/>
        <v>0.72</v>
      </c>
      <c r="L16" s="25">
        <f t="shared" ca="1" si="3"/>
        <v>0.7</v>
      </c>
      <c r="M16" s="25">
        <f t="shared" ca="1" si="4"/>
        <v>0.85</v>
      </c>
      <c r="N16" s="25">
        <f t="shared" ca="1" si="5"/>
        <v>0.5</v>
      </c>
      <c r="P16" s="26" t="b">
        <f t="shared" ca="1" si="9"/>
        <v>0</v>
      </c>
    </row>
    <row r="17" spans="1:16" ht="15.75" x14ac:dyDescent="0.25">
      <c r="A17" s="27" t="s">
        <v>14</v>
      </c>
      <c r="C17" s="24">
        <f t="shared" ca="1" si="6"/>
        <v>22</v>
      </c>
      <c r="D17" s="24">
        <f t="shared" ca="1" si="6"/>
        <v>15</v>
      </c>
      <c r="E17" s="24">
        <f t="shared" ca="1" si="7"/>
        <v>11</v>
      </c>
      <c r="F17" s="24">
        <f t="shared" ca="1" si="7"/>
        <v>12</v>
      </c>
      <c r="G17" s="24">
        <f t="shared" ca="1" si="8"/>
        <v>9</v>
      </c>
      <c r="H17" s="24">
        <f t="shared" ca="1" si="0"/>
        <v>69</v>
      </c>
      <c r="J17" s="25">
        <f t="shared" ca="1" si="1"/>
        <v>0.88</v>
      </c>
      <c r="K17" s="25">
        <f t="shared" ca="1" si="2"/>
        <v>0.6</v>
      </c>
      <c r="L17" s="25">
        <f t="shared" ca="1" si="3"/>
        <v>0.55000000000000004</v>
      </c>
      <c r="M17" s="25">
        <f t="shared" ca="1" si="4"/>
        <v>0.6</v>
      </c>
      <c r="N17" s="25">
        <f t="shared" ca="1" si="5"/>
        <v>0.9</v>
      </c>
      <c r="P17" s="26" t="b">
        <f t="shared" ca="1" si="9"/>
        <v>1</v>
      </c>
    </row>
    <row r="18" spans="1:16" ht="15.75" x14ac:dyDescent="0.25">
      <c r="A18" s="27" t="s">
        <v>13</v>
      </c>
      <c r="C18" s="24">
        <f t="shared" ca="1" si="6"/>
        <v>11</v>
      </c>
      <c r="D18" s="24">
        <f t="shared" ca="1" si="6"/>
        <v>16</v>
      </c>
      <c r="E18" s="24">
        <f t="shared" ca="1" si="7"/>
        <v>15</v>
      </c>
      <c r="F18" s="24">
        <f t="shared" ca="1" si="7"/>
        <v>16</v>
      </c>
      <c r="G18" s="24">
        <f t="shared" ca="1" si="8"/>
        <v>10</v>
      </c>
      <c r="H18" s="24">
        <f t="shared" ca="1" si="0"/>
        <v>68</v>
      </c>
      <c r="J18" s="25">
        <f t="shared" ca="1" si="1"/>
        <v>0.44</v>
      </c>
      <c r="K18" s="25">
        <f t="shared" ca="1" si="2"/>
        <v>0.64</v>
      </c>
      <c r="L18" s="25">
        <f t="shared" ca="1" si="3"/>
        <v>0.75</v>
      </c>
      <c r="M18" s="25">
        <f t="shared" ca="1" si="4"/>
        <v>0.8</v>
      </c>
      <c r="N18" s="25">
        <f t="shared" ca="1" si="5"/>
        <v>1</v>
      </c>
      <c r="P18" s="26" t="b">
        <f t="shared" ca="1" si="9"/>
        <v>0</v>
      </c>
    </row>
    <row r="19" spans="1:16" ht="15.75" x14ac:dyDescent="0.25">
      <c r="A19" s="27" t="s">
        <v>15</v>
      </c>
      <c r="C19" s="24">
        <f t="shared" ca="1" si="6"/>
        <v>11</v>
      </c>
      <c r="D19" s="24">
        <f t="shared" ca="1" si="6"/>
        <v>17</v>
      </c>
      <c r="E19" s="24">
        <f t="shared" ca="1" si="7"/>
        <v>19</v>
      </c>
      <c r="F19" s="24">
        <f t="shared" ca="1" si="7"/>
        <v>13</v>
      </c>
      <c r="G19" s="24">
        <f t="shared" ca="1" si="8"/>
        <v>5</v>
      </c>
      <c r="H19" s="24">
        <f t="shared" ca="1" si="0"/>
        <v>65</v>
      </c>
      <c r="J19" s="25">
        <f t="shared" ca="1" si="1"/>
        <v>0.44</v>
      </c>
      <c r="K19" s="25">
        <f t="shared" ca="1" si="2"/>
        <v>0.68</v>
      </c>
      <c r="L19" s="25">
        <f t="shared" ca="1" si="3"/>
        <v>0.95</v>
      </c>
      <c r="M19" s="25">
        <f t="shared" ca="1" si="4"/>
        <v>0.65</v>
      </c>
      <c r="N19" s="25">
        <f t="shared" ca="1" si="5"/>
        <v>0.5</v>
      </c>
      <c r="P19" s="26" t="b">
        <f t="shared" ca="1" si="9"/>
        <v>0</v>
      </c>
    </row>
    <row r="20" spans="1:16" ht="15.75" x14ac:dyDescent="0.25">
      <c r="A20" s="27" t="s">
        <v>17</v>
      </c>
      <c r="C20" s="24">
        <f t="shared" ca="1" si="6"/>
        <v>24</v>
      </c>
      <c r="D20" s="24">
        <f t="shared" ca="1" si="6"/>
        <v>19</v>
      </c>
      <c r="E20" s="24">
        <f t="shared" ca="1" si="7"/>
        <v>18</v>
      </c>
      <c r="F20" s="24">
        <f t="shared" ca="1" si="7"/>
        <v>19</v>
      </c>
      <c r="G20" s="24">
        <f t="shared" ca="1" si="8"/>
        <v>5</v>
      </c>
      <c r="H20" s="24">
        <f t="shared" ca="1" si="0"/>
        <v>85</v>
      </c>
      <c r="J20" s="25">
        <f t="shared" ca="1" si="1"/>
        <v>0.96</v>
      </c>
      <c r="K20" s="25">
        <f t="shared" ca="1" si="2"/>
        <v>0.76</v>
      </c>
      <c r="L20" s="25">
        <f t="shared" ca="1" si="3"/>
        <v>0.9</v>
      </c>
      <c r="M20" s="25">
        <f t="shared" ca="1" si="4"/>
        <v>0.95</v>
      </c>
      <c r="N20" s="25">
        <f t="shared" ca="1" si="5"/>
        <v>0.5</v>
      </c>
      <c r="P20" s="26" t="b">
        <f t="shared" ca="1" si="9"/>
        <v>0</v>
      </c>
    </row>
    <row r="21" spans="1:16" ht="15.75" x14ac:dyDescent="0.25">
      <c r="A21" s="27" t="s">
        <v>16</v>
      </c>
      <c r="C21" s="24">
        <f t="shared" ca="1" si="6"/>
        <v>14</v>
      </c>
      <c r="D21" s="24">
        <f t="shared" ca="1" si="6"/>
        <v>25</v>
      </c>
      <c r="E21" s="24">
        <f t="shared" ca="1" si="7"/>
        <v>20</v>
      </c>
      <c r="F21" s="24">
        <f t="shared" ca="1" si="7"/>
        <v>20</v>
      </c>
      <c r="G21" s="24">
        <f t="shared" ca="1" si="8"/>
        <v>8</v>
      </c>
      <c r="H21" s="24">
        <f t="shared" ca="1" si="0"/>
        <v>87</v>
      </c>
      <c r="J21" s="25">
        <f t="shared" ca="1" si="1"/>
        <v>0.56000000000000005</v>
      </c>
      <c r="K21" s="25">
        <f t="shared" ca="1" si="2"/>
        <v>1</v>
      </c>
      <c r="L21" s="25">
        <f t="shared" ca="1" si="3"/>
        <v>1</v>
      </c>
      <c r="M21" s="25">
        <f t="shared" ca="1" si="4"/>
        <v>1</v>
      </c>
      <c r="N21" s="25">
        <f t="shared" ca="1" si="5"/>
        <v>0.8</v>
      </c>
      <c r="P21" s="26" t="b">
        <f t="shared" ca="1" si="9"/>
        <v>1</v>
      </c>
    </row>
    <row r="22" spans="1:16" ht="15.75" x14ac:dyDescent="0.25">
      <c r="A22" s="27" t="s">
        <v>22</v>
      </c>
      <c r="C22" s="24">
        <f t="shared" ca="1" si="6"/>
        <v>22</v>
      </c>
      <c r="D22" s="24">
        <f t="shared" ca="1" si="6"/>
        <v>25</v>
      </c>
      <c r="E22" s="24">
        <f t="shared" ca="1" si="7"/>
        <v>10</v>
      </c>
      <c r="F22" s="24">
        <f t="shared" ca="1" si="7"/>
        <v>12</v>
      </c>
      <c r="G22" s="24">
        <f t="shared" ca="1" si="8"/>
        <v>0</v>
      </c>
      <c r="H22" s="24">
        <f t="shared" ca="1" si="0"/>
        <v>69</v>
      </c>
      <c r="J22" s="25">
        <f t="shared" ca="1" si="1"/>
        <v>0.88</v>
      </c>
      <c r="K22" s="25">
        <f t="shared" ca="1" si="2"/>
        <v>1</v>
      </c>
      <c r="L22" s="25">
        <f t="shared" ca="1" si="3"/>
        <v>0.5</v>
      </c>
      <c r="M22" s="25">
        <f t="shared" ca="1" si="4"/>
        <v>0.6</v>
      </c>
      <c r="N22" s="25">
        <f t="shared" ca="1" si="5"/>
        <v>0</v>
      </c>
      <c r="P22" s="26" t="b">
        <f t="shared" ca="1" si="9"/>
        <v>0</v>
      </c>
    </row>
    <row r="23" spans="1:16" ht="15.75" x14ac:dyDescent="0.25">
      <c r="A23" s="27" t="s">
        <v>23</v>
      </c>
      <c r="C23" s="24">
        <f t="shared" ca="1" si="6"/>
        <v>24</v>
      </c>
      <c r="D23" s="24">
        <f t="shared" ca="1" si="6"/>
        <v>24</v>
      </c>
      <c r="E23" s="24">
        <f t="shared" ca="1" si="7"/>
        <v>13</v>
      </c>
      <c r="F23" s="24">
        <f t="shared" ca="1" si="7"/>
        <v>15</v>
      </c>
      <c r="G23" s="24">
        <f t="shared" ca="1" si="8"/>
        <v>4</v>
      </c>
      <c r="H23" s="24">
        <f t="shared" ca="1" si="0"/>
        <v>80</v>
      </c>
      <c r="J23" s="25">
        <f t="shared" ca="1" si="1"/>
        <v>0.96</v>
      </c>
      <c r="K23" s="25">
        <f t="shared" ca="1" si="2"/>
        <v>0.96</v>
      </c>
      <c r="L23" s="25">
        <f t="shared" ca="1" si="3"/>
        <v>0.65</v>
      </c>
      <c r="M23" s="25">
        <f t="shared" ca="1" si="4"/>
        <v>0.75</v>
      </c>
      <c r="N23" s="25">
        <f t="shared" ca="1" si="5"/>
        <v>0.4</v>
      </c>
      <c r="P23" s="26" t="b">
        <f t="shared" ca="1" si="9"/>
        <v>0</v>
      </c>
    </row>
    <row r="24" spans="1:16" ht="15.75" x14ac:dyDescent="0.25">
      <c r="A24" s="27" t="s">
        <v>24</v>
      </c>
      <c r="C24" s="24">
        <f t="shared" ca="1" si="6"/>
        <v>10</v>
      </c>
      <c r="D24" s="24">
        <f t="shared" ca="1" si="6"/>
        <v>23</v>
      </c>
      <c r="E24" s="24">
        <f t="shared" ca="1" si="7"/>
        <v>15</v>
      </c>
      <c r="F24" s="24">
        <f t="shared" ca="1" si="7"/>
        <v>11</v>
      </c>
      <c r="G24" s="24">
        <f t="shared" ca="1" si="8"/>
        <v>10</v>
      </c>
      <c r="H24" s="24">
        <f t="shared" ca="1" si="0"/>
        <v>69</v>
      </c>
      <c r="J24" s="25">
        <f t="shared" ca="1" si="1"/>
        <v>0.4</v>
      </c>
      <c r="K24" s="25">
        <f t="shared" ca="1" si="2"/>
        <v>0.92</v>
      </c>
      <c r="L24" s="25">
        <f t="shared" ca="1" si="3"/>
        <v>0.75</v>
      </c>
      <c r="M24" s="25">
        <f t="shared" ca="1" si="4"/>
        <v>0.55000000000000004</v>
      </c>
      <c r="N24" s="25">
        <f t="shared" ca="1" si="5"/>
        <v>1</v>
      </c>
      <c r="P24" s="26" t="b">
        <f t="shared" ca="1" si="9"/>
        <v>0</v>
      </c>
    </row>
    <row r="25" spans="1:16" ht="15.75" x14ac:dyDescent="0.25">
      <c r="A25" s="27" t="s">
        <v>25</v>
      </c>
      <c r="C25" s="24">
        <f t="shared" ca="1" si="6"/>
        <v>19</v>
      </c>
      <c r="D25" s="24">
        <f t="shared" ca="1" si="6"/>
        <v>15</v>
      </c>
      <c r="E25" s="24">
        <f t="shared" ca="1" si="7"/>
        <v>18</v>
      </c>
      <c r="F25" s="24">
        <f t="shared" ca="1" si="7"/>
        <v>11</v>
      </c>
      <c r="G25" s="24">
        <f t="shared" ca="1" si="8"/>
        <v>9</v>
      </c>
      <c r="H25" s="24">
        <f t="shared" ca="1" si="0"/>
        <v>72</v>
      </c>
      <c r="J25" s="25">
        <f t="shared" ca="1" si="1"/>
        <v>0.76</v>
      </c>
      <c r="K25" s="25">
        <f t="shared" ca="1" si="2"/>
        <v>0.6</v>
      </c>
      <c r="L25" s="25">
        <f t="shared" ca="1" si="3"/>
        <v>0.9</v>
      </c>
      <c r="M25" s="25">
        <f t="shared" ca="1" si="4"/>
        <v>0.55000000000000004</v>
      </c>
      <c r="N25" s="25">
        <f t="shared" ca="1" si="5"/>
        <v>0.9</v>
      </c>
      <c r="P25" s="26" t="b">
        <f t="shared" ca="1" si="9"/>
        <v>1</v>
      </c>
    </row>
    <row r="26" spans="1:16" ht="15.75" x14ac:dyDescent="0.25">
      <c r="A26" s="27" t="s">
        <v>26</v>
      </c>
      <c r="C26" s="24">
        <f t="shared" ca="1" si="6"/>
        <v>10</v>
      </c>
      <c r="D26" s="24">
        <f t="shared" ca="1" si="6"/>
        <v>25</v>
      </c>
      <c r="E26" s="24">
        <f t="shared" ca="1" si="7"/>
        <v>15</v>
      </c>
      <c r="F26" s="24">
        <f t="shared" ca="1" si="7"/>
        <v>13</v>
      </c>
      <c r="G26" s="24">
        <f t="shared" ca="1" si="8"/>
        <v>0</v>
      </c>
      <c r="H26" s="24">
        <f t="shared" ca="1" si="0"/>
        <v>63</v>
      </c>
      <c r="J26" s="25">
        <f t="shared" ca="1" si="1"/>
        <v>0.4</v>
      </c>
      <c r="K26" s="25">
        <f t="shared" ca="1" si="2"/>
        <v>1</v>
      </c>
      <c r="L26" s="25">
        <f t="shared" ca="1" si="3"/>
        <v>0.75</v>
      </c>
      <c r="M26" s="25">
        <f t="shared" ca="1" si="4"/>
        <v>0.65</v>
      </c>
      <c r="N26" s="25">
        <f t="shared" ca="1" si="5"/>
        <v>0</v>
      </c>
      <c r="P26" s="26" t="b">
        <f t="shared" ca="1" si="9"/>
        <v>0</v>
      </c>
    </row>
    <row r="27" spans="1:16" ht="15.75" x14ac:dyDescent="0.25">
      <c r="A27" s="27" t="s">
        <v>18</v>
      </c>
      <c r="C27" s="24">
        <f t="shared" ca="1" si="6"/>
        <v>24</v>
      </c>
      <c r="D27" s="24">
        <f t="shared" ca="1" si="6"/>
        <v>10</v>
      </c>
      <c r="E27" s="24">
        <f t="shared" ca="1" si="7"/>
        <v>16</v>
      </c>
      <c r="F27" s="24">
        <f t="shared" ca="1" si="7"/>
        <v>17</v>
      </c>
      <c r="G27" s="24">
        <f t="shared" ca="1" si="8"/>
        <v>6</v>
      </c>
      <c r="H27" s="24">
        <f t="shared" ca="1" si="0"/>
        <v>73</v>
      </c>
      <c r="J27" s="25">
        <f t="shared" ca="1" si="1"/>
        <v>0.96</v>
      </c>
      <c r="K27" s="25">
        <f t="shared" ca="1" si="2"/>
        <v>0.4</v>
      </c>
      <c r="L27" s="25">
        <f t="shared" ca="1" si="3"/>
        <v>0.8</v>
      </c>
      <c r="M27" s="25">
        <f t="shared" ca="1" si="4"/>
        <v>0.85</v>
      </c>
      <c r="N27" s="25">
        <f t="shared" ca="1" si="5"/>
        <v>0.6</v>
      </c>
      <c r="P27" s="26" t="b">
        <f t="shared" ca="1" si="9"/>
        <v>0</v>
      </c>
    </row>
    <row r="28" spans="1:16" ht="15.75" x14ac:dyDescent="0.25">
      <c r="A28" s="27" t="s">
        <v>20</v>
      </c>
      <c r="C28" s="24">
        <f t="shared" ca="1" si="6"/>
        <v>18</v>
      </c>
      <c r="D28" s="24">
        <f t="shared" ca="1" si="6"/>
        <v>25</v>
      </c>
      <c r="E28" s="24">
        <f t="shared" ca="1" si="7"/>
        <v>13</v>
      </c>
      <c r="F28" s="24">
        <f t="shared" ca="1" si="7"/>
        <v>20</v>
      </c>
      <c r="G28" s="24">
        <f t="shared" ca="1" si="8"/>
        <v>8</v>
      </c>
      <c r="H28" s="24">
        <f t="shared" ca="1" si="0"/>
        <v>84</v>
      </c>
      <c r="J28" s="25">
        <f t="shared" ca="1" si="1"/>
        <v>0.72</v>
      </c>
      <c r="K28" s="25">
        <f t="shared" ca="1" si="2"/>
        <v>1</v>
      </c>
      <c r="L28" s="25">
        <f t="shared" ca="1" si="3"/>
        <v>0.65</v>
      </c>
      <c r="M28" s="25">
        <f t="shared" ca="1" si="4"/>
        <v>1</v>
      </c>
      <c r="N28" s="25">
        <f t="shared" ca="1" si="5"/>
        <v>0.8</v>
      </c>
      <c r="P28" s="26" t="b">
        <f t="shared" ca="1" si="9"/>
        <v>1</v>
      </c>
    </row>
    <row r="29" spans="1:16" ht="15.75" x14ac:dyDescent="0.25">
      <c r="A29" s="27" t="s">
        <v>21</v>
      </c>
      <c r="C29" s="24">
        <f t="shared" ca="1" si="6"/>
        <v>21</v>
      </c>
      <c r="D29" s="24">
        <f t="shared" ca="1" si="6"/>
        <v>23</v>
      </c>
      <c r="E29" s="24">
        <f t="shared" ca="1" si="7"/>
        <v>12</v>
      </c>
      <c r="F29" s="24">
        <f t="shared" ca="1" si="7"/>
        <v>15</v>
      </c>
      <c r="G29" s="24">
        <f t="shared" ca="1" si="8"/>
        <v>4</v>
      </c>
      <c r="H29" s="24">
        <f t="shared" ca="1" si="0"/>
        <v>75</v>
      </c>
      <c r="J29" s="25">
        <f t="shared" ca="1" si="1"/>
        <v>0.84</v>
      </c>
      <c r="K29" s="25">
        <f t="shared" ca="1" si="2"/>
        <v>0.92</v>
      </c>
      <c r="L29" s="25">
        <f t="shared" ca="1" si="3"/>
        <v>0.6</v>
      </c>
      <c r="M29" s="25">
        <f t="shared" ca="1" si="4"/>
        <v>0.75</v>
      </c>
      <c r="N29" s="25">
        <f t="shared" ca="1" si="5"/>
        <v>0.4</v>
      </c>
      <c r="P29" s="26" t="b">
        <f t="shared" ca="1" si="9"/>
        <v>0</v>
      </c>
    </row>
    <row r="30" spans="1:16" ht="15.75" x14ac:dyDescent="0.25">
      <c r="A30" s="27" t="s">
        <v>27</v>
      </c>
      <c r="C30" s="24">
        <f t="shared" ca="1" si="6"/>
        <v>24</v>
      </c>
      <c r="D30" s="24">
        <f t="shared" ca="1" si="6"/>
        <v>23</v>
      </c>
      <c r="E30" s="24">
        <f t="shared" ca="1" si="7"/>
        <v>15</v>
      </c>
      <c r="F30" s="24">
        <f t="shared" ca="1" si="7"/>
        <v>13</v>
      </c>
      <c r="G30" s="24">
        <f t="shared" ca="1" si="8"/>
        <v>3</v>
      </c>
      <c r="H30" s="24">
        <f t="shared" ca="1" si="0"/>
        <v>78</v>
      </c>
      <c r="J30" s="25">
        <f t="shared" ca="1" si="1"/>
        <v>0.96</v>
      </c>
      <c r="K30" s="25">
        <f t="shared" ca="1" si="2"/>
        <v>0.92</v>
      </c>
      <c r="L30" s="25">
        <f t="shared" ca="1" si="3"/>
        <v>0.75</v>
      </c>
      <c r="M30" s="25">
        <f t="shared" ca="1" si="4"/>
        <v>0.65</v>
      </c>
      <c r="N30" s="25">
        <f t="shared" ca="1" si="5"/>
        <v>0.3</v>
      </c>
      <c r="P30" s="26" t="b">
        <f t="shared" ca="1" si="9"/>
        <v>0</v>
      </c>
    </row>
    <row r="32" spans="1:16" x14ac:dyDescent="0.25">
      <c r="A32" s="11" t="s">
        <v>60</v>
      </c>
    </row>
    <row r="33" spans="1:15" x14ac:dyDescent="0.25">
      <c r="A33" s="11" t="s">
        <v>59</v>
      </c>
    </row>
    <row r="40" spans="1:15" ht="18" thickBot="1" x14ac:dyDescent="0.35">
      <c r="A40" s="22" t="s">
        <v>61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5.75" thickTop="1" x14ac:dyDescent="0.25"/>
    <row r="97" spans="1:1" x14ac:dyDescent="0.25">
      <c r="A97" s="11" t="s">
        <v>39</v>
      </c>
    </row>
    <row r="98" spans="1:1" x14ac:dyDescent="0.25">
      <c r="A98" s="11" t="s">
        <v>40</v>
      </c>
    </row>
    <row r="99" spans="1:1" x14ac:dyDescent="0.25">
      <c r="A99" s="11" t="s">
        <v>41</v>
      </c>
    </row>
  </sheetData>
  <mergeCells count="2">
    <mergeCell ref="A1:B1"/>
    <mergeCell ref="C1:H1"/>
  </mergeCells>
  <conditionalFormatting sqref="H7:H30">
    <cfRule type="top10" dxfId="3" priority="5" percent="1" rank="10"/>
    <cfRule type="aboveAverage" dxfId="2" priority="6"/>
  </conditionalFormatting>
  <conditionalFormatting sqref="J7:N30">
    <cfRule type="cellIs" dxfId="1" priority="4" operator="lessThan">
      <formula>0.5</formula>
    </cfRule>
  </conditionalFormatting>
  <conditionalFormatting sqref="P7:P30">
    <cfRule type="cellIs" dxfId="0" priority="1" operator="equal">
      <formula>TRUE</formula>
    </cfRule>
  </conditionalFormatting>
  <hyperlinks>
    <hyperlink ref="A99" r:id="rId1"/>
  </hyperlinks>
  <pageMargins left="0.7" right="0.7" top="0.75" bottom="0.75" header="0.3" footer="0.3"/>
  <pageSetup paperSize="9" scale="75" fitToWidth="0" orientation="landscape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9552AD72-705B-42FB-93A9-8E3A1EA5F52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C7:D30</xm:sqref>
        </x14:conditionalFormatting>
        <x14:conditionalFormatting xmlns:xm="http://schemas.microsoft.com/office/excel/2006/main">
          <x14:cfRule type="iconSet" priority="9" id="{5DCE217D-8D0E-4019-A1FA-E1DBF09CAFD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E7:F30</xm:sqref>
        </x14:conditionalFormatting>
        <x14:conditionalFormatting xmlns:xm="http://schemas.microsoft.com/office/excel/2006/main">
          <x14:cfRule type="iconSet" priority="8" id="{175100DF-BCE9-411D-8DC0-EEA6242B5F0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G7:G30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payroll</vt:lpstr>
      <vt:lpstr>gradebook</vt:lpstr>
    </vt:vector>
  </TitlesOfParts>
  <Company>N/A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msexcel-beginners-practice</dc:title>
  <dc:creator>MAYO</dc:creator>
  <cp:keywords>michael viernes</cp:keywords>
  <cp:lastModifiedBy>Viernes</cp:lastModifiedBy>
  <cp:lastPrinted>2022-06-22T23:48:18Z</cp:lastPrinted>
  <dcterms:created xsi:type="dcterms:W3CDTF">2022-06-22T01:18:08Z</dcterms:created>
  <dcterms:modified xsi:type="dcterms:W3CDTF">2022-06-22T23:48:31Z</dcterms:modified>
  <cp:category>practice, sample</cp:category>
  <cp:contentStatus>ongoing</cp:contentStatus>
</cp:coreProperties>
</file>