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icha\Desktop\Michaela\Skola\VS\bakalarka\python\pymupdf\Theses-Checker\theses\"/>
    </mc:Choice>
  </mc:AlternateContent>
  <xr:revisionPtr revIDLastSave="0" documentId="13_ncr:1_{277069CD-AC7F-4173-9AB8-4D09055AC597}" xr6:coauthVersionLast="47" xr6:coauthVersionMax="47" xr10:uidLastSave="{00000000-0000-0000-0000-000000000000}"/>
  <bookViews>
    <workbookView xWindow="-108" yWindow="-108" windowWidth="23256" windowHeight="12456" xr2:uid="{466126B8-30B6-459D-8490-4F2EBCF8186B}"/>
  </bookViews>
  <sheets>
    <sheet name="List1" sheetId="1" r:id="rId1"/>
    <sheet name="hodnoceni oznaceni" sheetId="2" r:id="rId2"/>
    <sheet name="dokázali jste zkontrolovat" sheetId="4" r:id="rId3"/>
    <sheet name="dokázali jste nahrát" sheetId="5" r:id="rId4"/>
    <sheet name="pop-up anotace" sheetId="6" r:id="rId5"/>
    <sheet name="špatné označení" sheetId="7" r:id="rId6"/>
    <sheet name="práce se stránkou jednoduchá" sheetId="8" r:id="rId7"/>
    <sheet name="prohlížeč"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9" l="1"/>
  <c r="E8" i="9"/>
  <c r="E6" i="9"/>
  <c r="E5" i="9"/>
  <c r="E4" i="9"/>
  <c r="E5" i="8"/>
  <c r="E4" i="8"/>
  <c r="E5" i="7"/>
  <c r="E4" i="7"/>
  <c r="E5" i="6"/>
  <c r="E4" i="6"/>
  <c r="E5" i="5"/>
  <c r="E4" i="5"/>
  <c r="E5" i="4"/>
  <c r="E4" i="4"/>
  <c r="M7" i="2"/>
  <c r="M5" i="2"/>
  <c r="M8" i="2"/>
  <c r="M9" i="2"/>
  <c r="M6" i="2"/>
  <c r="E7" i="9"/>
  <c r="E10" i="9" l="1"/>
  <c r="N6" i="2"/>
  <c r="O6" i="2" s="1"/>
  <c r="N9" i="2"/>
  <c r="O9" i="2" s="1"/>
  <c r="N7" i="2"/>
  <c r="O7" i="2" s="1"/>
  <c r="N8" i="2"/>
  <c r="O8" i="2" s="1"/>
  <c r="N10" i="2"/>
  <c r="O10" i="2" s="1"/>
  <c r="N5" i="2"/>
  <c r="O5" i="2" s="1"/>
</calcChain>
</file>

<file path=xl/sharedStrings.xml><?xml version="1.0" encoding="utf-8"?>
<sst xmlns="http://schemas.openxmlformats.org/spreadsheetml/2006/main" count="510" uniqueCount="72">
  <si>
    <t>Časová značka</t>
  </si>
  <si>
    <t>Pomocí jakého prohlížeče jste aplikaci použili?</t>
  </si>
  <si>
    <t>Dokázali jste pomocí aplikace Theses Checker zkontrolovat svou diplomovou práci?</t>
  </si>
  <si>
    <t>Dokázali jste jednoduše nahrát PDF soubor?</t>
  </si>
  <si>
    <t>Zhodnoťte přehlednost označení chyb ve výsledném PDF:</t>
  </si>
  <si>
    <t>Zobrazují se vám pop-up anotace? Viz obrázek.</t>
  </si>
  <si>
    <t>Bylo něco špatně označeno jako chyba?</t>
  </si>
  <si>
    <t>Jaký typ chyby byl špatně označen?</t>
  </si>
  <si>
    <t>Uveďte prosím přesnější popis nesprávného označení. (Např. bylo označeno za chybu "help()", ale help je název funkce)</t>
  </si>
  <si>
    <t>Popište co Vám při používání webu nebylo jasné.</t>
  </si>
  <si>
    <t>Pokud máte nějaké nápady na rozšíření či vylepšení, napište je zde:</t>
  </si>
  <si>
    <t>Google Chrome</t>
  </si>
  <si>
    <t>Ano</t>
  </si>
  <si>
    <t>Vynechaná mezera před levou závorkou, Výskyt textu mezi nadpisy</t>
  </si>
  <si>
    <t>Závorka ve vzorci a v regulárním výrazu. Text mezi nadpisy v obrázku.</t>
  </si>
  <si>
    <t>Opera</t>
  </si>
  <si>
    <t>Přetečení za okraj vpravo, Vynechaná mezera před levou závorkou, Výskyt textu mezi nadpisy</t>
  </si>
  <si>
    <t xml:space="preserve">- závorky před funkcema v matematickém zápíse i kódech a taky například násobení v rovnicích kde se vynechává * často
- detekován chybějící text mezi nadpisy ve vektorových obrázcích
příklady hodně zde: https://www.fit.vut.cz/study/phd-thesis/666/
- a taky po výpisu kódu a následujícím nadpise
https://www.fit.vut.cz/study/thesis/24405/
- zde text mezi nadpisy u obsahu:
https://www.fit.vut.cz/study/thesis/9301/
- sice označen nadpis 3. úrovně v obsahu, ale pop-up okno s chybou jen problikne při najetí v Opeře - asi protože je to označené číslo klikací?
https://www.fit.vut.cz/study/thesis/24770
- u přetečení se často neobjeví pop-up okno s chybou když na to najedu
- v příloze ty dva nadpisy asi uplně na závadu nejsou
https://www.fit.vut.cz/study/thesis/24779/
- rozdělení nadpisu se stává automaticky v šabloně někdy pokud nejde slovo přesunout, zde je to označeno jako chyba
https://www.fit.vut.cz/study/thesis/24400/
</t>
  </si>
  <si>
    <t>Implementovat více častých chyb, zrovna ten spojovník mi nepřijde třeba až tak závažná věc.</t>
  </si>
  <si>
    <t>Chybějící text mezi nadpisy - označeno u kódu, popisků obrázků a podobně.</t>
  </si>
  <si>
    <t>Kontroly např.: Krátké sekce, dlouhé odstavce, obrázky jinde než na začátku stránky, špatná kvalita obrázk - rastrové grafy, citace by neměly být za odstavcema, rovnice musí být součástí vět.</t>
  </si>
  <si>
    <t>Přetečení za okraj vlevo, Přetečení za okraj vpravo, Používání spojovníku místo pomlčky, Vynechaná mezera před levou závorkou, Výskyt textu mezi nadpisy</t>
  </si>
  <si>
    <t>Přetečení za okraje v zadání.
Použití spojovníku a vynechané mezery v kódu vysázeném pomocí balíčku minted a příkazu \texttt (např. \texttt{performance.now()}).
Chybějící text mezi nadpisy v pár pixelů širokém prostoru mezi dvěmi horizontálními čárami oddělující záhlaví tabulky (ze všech takových tabulek v textu označená pouze jedna)</t>
  </si>
  <si>
    <t>Ne</t>
  </si>
  <si>
    <t>Přetečení za okraj vpravo</t>
  </si>
  <si>
    <t>Pravý okraj zakaždým ukázalo inak veľký. Dokonca až príiš.</t>
  </si>
  <si>
    <t>Přetečení za okraj vlevo, Přetečení za okraj vpravo, Vynechaná mezera před levou závorkou</t>
  </si>
  <si>
    <t>Some(T), ale je to název funkce</t>
  </si>
  <si>
    <t>Mozilla Firefox</t>
  </si>
  <si>
    <t>Používání spojovníku místo pomlčky, Výskyt textu mezi nadpisy</t>
  </si>
  <si>
    <t>Nie som si istý, či pri písaní vzorcov má byť medzera pred zátvorkou (je to len warning), ale od klasického textu sa to dá odlíšiť len ťažko :(
Taktiež mi pri jednom obrázku zvláštne vyznačilo chybu 'Chýba text medzi nadpismi'</t>
  </si>
  <si>
    <t>Super práca, len tak ďalej :)</t>
  </si>
  <si>
    <t>Výskyt textu mezi nadpisy</t>
  </si>
  <si>
    <t>text mezi nadpisy mezi llisting funkci a novym nadpisem i kdyz mezi dvema nadpisy text byl</t>
  </si>
  <si>
    <t>Vynechaná mezera před levou závorkou</t>
  </si>
  <si>
    <t>Nejčastěji právě u názvů funkce, dále také například u množin. Párkrát byl také text nesprávně považován za nadpis.</t>
  </si>
  <si>
    <t>Mozno by bol fajn dat uzivatelovi moznost vypnut niektore warnings. V mojom pripade boli skoro vsetky warnings o tom ze mi chyba medzera pred zatvorkou, ale to v matematickych vzorcoch nedava moc zmysel. Tym ze tam mam dost tej matiky tak to bolo neskutocne neprehladne takze by bolo fajn proste keby sa niektore nechybove hlasenia dali ignorovat.</t>
  </si>
  <si>
    <t>Výskyt textu mezi nadpisy, Špatně uvedená reference</t>
  </si>
  <si>
    <t>Používání spojovníku místo pomlčky, Vynechaná mezera před levou závorkou</t>
  </si>
  <si>
    <t>bylo označeno za chybu "help()", ale help je název funkce, ukazovaly se chyby ze tam maji byt spojovniky, ale spravne tam maji byt pomlcky</t>
  </si>
  <si>
    <t>Intuitivní, dělá, co bych čekal. Hezká práce. :)</t>
  </si>
  <si>
    <t>Přetečení za okraj vlevo, Přetečení za okraj vpravo</t>
  </si>
  <si>
    <t>Pokud výsledné pdf bylo zkompilováno pomocí Overleaf, tak nebyl s označením problém, ale pokud bylo pdf zkompilováno pomocí příkazu make v linuxu nebo pomocí rozšíření do VS Code LaTeX WorkShop, tak byly označeny okraje (jak levé, tak i pravé červeně). Přitom výsledné pdf mělo stejný vzhled jako to z Overleafu.</t>
  </si>
  <si>
    <t>Možná by nebylo od věci, aby se při zobrazeném zkontrolovaném pdf, bylo tlačítko na znovunahrání pdf, aby nebylo nutné se vracet zpět na úvodní stránku. Jako uživatel bych to očekával, ale není to potřebné. Pěkná práce :)</t>
  </si>
  <si>
    <t>Brave</t>
  </si>
  <si>
    <t>Názvy funkcí v textu práce - např. main() háže varování že chybí mezera před závorkou. Taky bych uvítal seznam chyb někde na straně, ale každopádně velmi pomohlo, díky! :)</t>
  </si>
  <si>
    <t>vložené zadání bylo označené jako, kdyby mělo přetečení na obou okrajích</t>
  </si>
  <si>
    <t>Přetečení za okraj vlevo</t>
  </si>
  <si>
    <t>Preteceny okraj vlevo kdyz jsem tam vlozil zadani (takze ten overflow tam je, jenom ho tam chci mit). U funkcí v texttt mi to hlasi chybu, ze pred levou zavorkou neni mezera, ale je to funkce, tak tam byt nema. Jinak v ukazkach yaml kodu vlozenych pres minted taky haze chyby, ze tam mam - a ma misto toho byt spojovnik nebo co. Jinak mi to nejake chyby naslo, takze jsem rad, ze to existuje, a v pripade tohohle nastroje je lepsi dostat false positive nez nedostat upozorneni na chybu.</t>
  </si>
  <si>
    <t>Odpovedeno v predchozi otazce.</t>
  </si>
  <si>
    <t>Brave - chromium based</t>
  </si>
  <si>
    <t>ano, velakrat aj vramci matematickch blokov. Napr pri syntexi $\mathcal{FRC}_{[H]}$ alebo v ukazke kodu.</t>
  </si>
  <si>
    <t>Super tool, diki &lt;3</t>
  </si>
  <si>
    <t>Napriklad u matematickych vyrazu log_{10}(x) si to stezuje na vynechanou mezeru, ale to nemam jak ovlivnit, protoze latex resi mezery v matematickych vyrazech po svem.</t>
  </si>
  <si>
    <t>Brave (chromium)</t>
  </si>
  <si>
    <t>Třídy</t>
  </si>
  <si>
    <t>Další</t>
  </si>
  <si>
    <t>Četnost</t>
  </si>
  <si>
    <t>Moznosti</t>
  </si>
  <si>
    <t>Cetnost</t>
  </si>
  <si>
    <t>Byla práce s webovou stránkou jednoduchá?</t>
  </si>
  <si>
    <t>Microsoft Edge</t>
  </si>
  <si>
    <t>Safari</t>
  </si>
  <si>
    <t>Špatně uvedená reference</t>
  </si>
  <si>
    <t>Dej do predchozi otazky moznost ostatni. 
Nachazelo mi to pomlcky v lstlisting (kodu). Coz mi navadilo, ale nevidel bych to za chybu.</t>
  </si>
  <si>
    <t>Nemusel bych to tam nahravat 2x :D</t>
  </si>
  <si>
    <t>hlidani footnote, priklad: Flutter 6 -&gt; aby to bylo Flutter\footnote{.....
naopak hlidani mezer u \ref{} aby to nebylo kapitola5.7 -&gt; ale kapitola \ref{.....
Ale je to pecka!</t>
  </si>
  <si>
    <t>bylo označeno za chybu "help()", ale help je název funkce, bylo označeno za chybu "P[x]", ale jedná se o součýst rovnice</t>
  </si>
  <si>
    <t>Niektoré anotácie nezobrazili pop-up a nevedel som, čo s nimi bolo zle: napríklad mám figure na celú šírku stránky a checker mi na jej ľavý a pravý okraj pridal červené čiary s nejakými šípkami. Netuším ale, čo chcel povedať</t>
  </si>
  <si>
    <t>Vynechaná mezera před levou závorkou, Výskyt textu mezi nadpisy, Oznacenie dolneho indexu ako zatvorky, ktorej chyba medzera na lavej strane</t>
  </si>
  <si>
    <t>Oznacovanie chybajucej medzery pred zatvorkou v matematickych funkciach v matematickom prostredi, napr `sin(x)`.</t>
  </si>
  <si>
    <t>vynechaná medzera pred zatvorkou v názvoch funkcií bola označena za chybu ako aj pred zatvrkou v rovniciach ale to je mozno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</si>
</sst>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38"/>
      <scheme val="minor"/>
    </font>
    <font>
      <sz val="10"/>
      <color theme="1"/>
      <name val="Arial"/>
      <family val="2"/>
      <charset val="238"/>
    </font>
    <font>
      <i/>
      <sz val="11"/>
      <color theme="1"/>
      <name val="Calibri"/>
      <family val="2"/>
      <charset val="238"/>
      <scheme val="minor"/>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right/>
      <top style="medium">
        <color indexed="64"/>
      </top>
      <bottom style="thin">
        <color indexed="64"/>
      </bottom>
      <diagonal/>
    </border>
    <border>
      <left style="medium">
        <color rgb="FFCCCCCC"/>
      </left>
      <right style="medium">
        <color rgb="FFCCCCCC"/>
      </right>
      <top/>
      <bottom/>
      <diagonal/>
    </border>
  </borders>
  <cellStyleXfs count="1">
    <xf numFmtId="0" fontId="0" fillId="0" borderId="0"/>
  </cellStyleXfs>
  <cellXfs count="8">
    <xf numFmtId="0" fontId="0" fillId="0" borderId="0" xfId="0"/>
    <xf numFmtId="0" fontId="1" fillId="0" borderId="1" xfId="0" applyFont="1" applyBorder="1" applyAlignment="1">
      <alignment wrapText="1"/>
    </xf>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0" fontId="0" fillId="0" borderId="2" xfId="0" applyBorder="1"/>
    <xf numFmtId="0" fontId="2" fillId="0" borderId="3" xfId="0" applyFont="1" applyBorder="1" applyAlignment="1">
      <alignment horizontal="center"/>
    </xf>
    <xf numFmtId="0" fontId="1" fillId="0" borderId="1" xfId="0" applyFont="1" applyBorder="1" applyAlignment="1">
      <alignment vertical="center"/>
    </xf>
    <xf numFmtId="0" fontId="1" fillId="0" borderId="4" xfId="0" applyFont="1" applyBorder="1" applyAlignment="1">
      <alignment wrapText="1"/>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Četnost</c:v>
          </c:tx>
          <c:invertIfNegative val="0"/>
          <c:dLbls>
            <c:dLbl>
              <c:idx val="0"/>
              <c:tx>
                <c:rich>
                  <a:bodyPr/>
                  <a:lstStyle/>
                  <a:p>
                    <a:fld id="{81A9C0AA-6533-4CFB-8C4B-8866BCD087B4}" type="CELLRANGE">
                      <a:rPr lang="en-US"/>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A7D-4AF4-AD2F-440C68D0C15F}"/>
                </c:ext>
              </c:extLst>
            </c:dLbl>
            <c:dLbl>
              <c:idx val="1"/>
              <c:tx>
                <c:rich>
                  <a:bodyPr/>
                  <a:lstStyle/>
                  <a:p>
                    <a:fld id="{A7227834-32D8-4349-B347-9FC6FBA37C38}" type="CELLRANGE">
                      <a:rPr lang="cs-CZ"/>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A7D-4AF4-AD2F-440C68D0C15F}"/>
                </c:ext>
              </c:extLst>
            </c:dLbl>
            <c:dLbl>
              <c:idx val="2"/>
              <c:tx>
                <c:rich>
                  <a:bodyPr/>
                  <a:lstStyle/>
                  <a:p>
                    <a:fld id="{10F2A8E7-1961-493B-8F1F-C81C694234AA}" type="CELLRANGE">
                      <a:rPr lang="cs-CZ"/>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A7D-4AF4-AD2F-440C68D0C15F}"/>
                </c:ext>
              </c:extLst>
            </c:dLbl>
            <c:dLbl>
              <c:idx val="3"/>
              <c:tx>
                <c:rich>
                  <a:bodyPr/>
                  <a:lstStyle/>
                  <a:p>
                    <a:fld id="{82F0EF85-C2C5-4039-8CB4-5FAEBD45ADC2}" type="CELLRANGE">
                      <a:rPr lang="cs-CZ"/>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A7D-4AF4-AD2F-440C68D0C15F}"/>
                </c:ext>
              </c:extLst>
            </c:dLbl>
            <c:dLbl>
              <c:idx val="4"/>
              <c:tx>
                <c:rich>
                  <a:bodyPr/>
                  <a:lstStyle/>
                  <a:p>
                    <a:fld id="{3B95497C-9332-48B4-B3AF-9CF347E7C91A}" type="CELLRANGE">
                      <a:rPr lang="cs-CZ"/>
                      <a:pPr/>
                      <a:t>[OBLAST BUNĚK]</a:t>
                    </a:fld>
                    <a:endParaRPr lang="cs-CZ"/>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A7D-4AF4-AD2F-440C68D0C15F}"/>
                </c:ext>
              </c:extLst>
            </c:dLbl>
            <c:spPr>
              <a:noFill/>
              <a:ln>
                <a:noFill/>
              </a:ln>
              <a:effectLst/>
            </c:sp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extLst>
                <c:ext xmlns:c15="http://schemas.microsoft.com/office/drawing/2012/chart" uri="{02D57815-91ED-43cb-92C2-25804820EDAC}">
                  <c15:fullRef>
                    <c15:sqref>'hodnoceni oznaceni'!$L$5:$L$10</c15:sqref>
                  </c15:fullRef>
                </c:ext>
              </c:extLst>
              <c:f>'hodnoceni oznaceni'!$L$5:$L$9</c:f>
              <c:strCache>
                <c:ptCount val="5"/>
                <c:pt idx="0">
                  <c:v>1</c:v>
                </c:pt>
                <c:pt idx="1">
                  <c:v>2</c:v>
                </c:pt>
                <c:pt idx="2">
                  <c:v>3</c:v>
                </c:pt>
                <c:pt idx="3">
                  <c:v>4</c:v>
                </c:pt>
                <c:pt idx="4">
                  <c:v>5</c:v>
                </c:pt>
              </c:strCache>
            </c:strRef>
          </c:cat>
          <c:val>
            <c:numRef>
              <c:extLst>
                <c:ext xmlns:c15="http://schemas.microsoft.com/office/drawing/2012/chart" uri="{02D57815-91ED-43cb-92C2-25804820EDAC}">
                  <c15:fullRef>
                    <c15:sqref>'hodnoceni oznaceni'!$M$5:$M$10</c15:sqref>
                  </c15:fullRef>
                </c:ext>
              </c:extLst>
              <c:f>'hodnoceni oznaceni'!$M$5:$M$9</c:f>
              <c:numCache>
                <c:formatCode>General</c:formatCode>
                <c:ptCount val="5"/>
                <c:pt idx="0">
                  <c:v>0</c:v>
                </c:pt>
                <c:pt idx="1">
                  <c:v>0</c:v>
                </c:pt>
                <c:pt idx="2">
                  <c:v>3</c:v>
                </c:pt>
                <c:pt idx="3">
                  <c:v>11</c:v>
                </c:pt>
                <c:pt idx="4">
                  <c:v>20</c:v>
                </c:pt>
              </c:numCache>
            </c:numRef>
          </c:val>
          <c:extLst>
            <c:ext xmlns:c15="http://schemas.microsoft.com/office/drawing/2012/chart" uri="{02D57815-91ED-43cb-92C2-25804820EDAC}">
              <c15:datalabelsRange>
                <c15:f>'hodnoceni oznaceni'!$O$5:$O$10</c15:f>
                <c15:dlblRangeCache>
                  <c:ptCount val="6"/>
                  <c:pt idx="0">
                    <c:v>0 (0 %)</c:v>
                  </c:pt>
                  <c:pt idx="1">
                    <c:v>0 (0 %)</c:v>
                  </c:pt>
                  <c:pt idx="2">
                    <c:v>3 (8,8 %)</c:v>
                  </c:pt>
                  <c:pt idx="3">
                    <c:v>11 (32,4 %)</c:v>
                  </c:pt>
                  <c:pt idx="4">
                    <c:v>20 (58,8 %)</c:v>
                  </c:pt>
                  <c:pt idx="5">
                    <c:v>0 (0 %)</c:v>
                  </c:pt>
                </c15:dlblRangeCache>
              </c15:datalabelsRange>
            </c:ext>
            <c:ext xmlns:c16="http://schemas.microsoft.com/office/drawing/2014/chart" uri="{C3380CC4-5D6E-409C-BE32-E72D297353CC}">
              <c16:uniqueId val="{00000001-FA7D-4AF4-AD2F-440C68D0C15F}"/>
            </c:ext>
          </c:extLst>
        </c:ser>
        <c:dLbls>
          <c:dLblPos val="outEnd"/>
          <c:showLegendKey val="0"/>
          <c:showVal val="1"/>
          <c:showCatName val="0"/>
          <c:showSerName val="0"/>
          <c:showPercent val="0"/>
          <c:showBubbleSize val="0"/>
        </c:dLbls>
        <c:gapWidth val="50"/>
        <c:axId val="1964137391"/>
        <c:axId val="1964139311"/>
      </c:barChart>
      <c:catAx>
        <c:axId val="1964137391"/>
        <c:scaling>
          <c:orientation val="minMax"/>
        </c:scaling>
        <c:delete val="0"/>
        <c:axPos val="b"/>
        <c:title>
          <c:tx>
            <c:rich>
              <a:bodyPr/>
              <a:lstStyle/>
              <a:p>
                <a:pPr>
                  <a:defRPr/>
                </a:pPr>
                <a:r>
                  <a:rPr lang="cs-CZ" sz="1200">
                    <a:latin typeface="Times New Roman" panose="02020603050405020304" pitchFamily="18" charset="0"/>
                    <a:cs typeface="Times New Roman" panose="02020603050405020304" pitchFamily="18" charset="0"/>
                  </a:rPr>
                  <a:t>Hodnocení</a:t>
                </a:r>
              </a:p>
            </c:rich>
          </c:tx>
          <c:overlay val="0"/>
        </c:title>
        <c:numFmt formatCode="General" sourceLinked="1"/>
        <c:majorTickMark val="out"/>
        <c:minorTickMark val="none"/>
        <c:tickLblPos val="nextTo"/>
        <c:crossAx val="1964139311"/>
        <c:crosses val="autoZero"/>
        <c:auto val="1"/>
        <c:lblAlgn val="ctr"/>
        <c:lblOffset val="100"/>
        <c:noMultiLvlLbl val="0"/>
      </c:catAx>
      <c:valAx>
        <c:axId val="1964139311"/>
        <c:scaling>
          <c:orientation val="minMax"/>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cs-CZ" sz="1200">
                    <a:latin typeface="Times New Roman" panose="02020603050405020304" pitchFamily="18" charset="0"/>
                    <a:cs typeface="Times New Roman" panose="02020603050405020304" pitchFamily="18" charset="0"/>
                  </a:rPr>
                  <a:t>Počet odpovědí</a:t>
                </a:r>
              </a:p>
            </c:rich>
          </c:tx>
          <c:layout>
            <c:manualLayout>
              <c:xMode val="edge"/>
              <c:yMode val="edge"/>
              <c:x val="1.3051006828656722E-2"/>
              <c:y val="0.20356712765642665"/>
            </c:manualLayout>
          </c:layout>
          <c:overlay val="0"/>
        </c:title>
        <c:numFmt formatCode="General" sourceLinked="1"/>
        <c:majorTickMark val="out"/>
        <c:minorTickMark val="none"/>
        <c:tickLblPos val="nextTo"/>
        <c:spPr>
          <a:ln/>
        </c:spPr>
        <c:crossAx val="1964137391"/>
        <c:crosses val="autoZero"/>
        <c:crossBetween val="between"/>
        <c:majorUnit val="5"/>
        <c:minorUnit val="2.5"/>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noFill/>
    </a:ln>
  </c:sp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'dokázali jste zkontrolovat'!$E$3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EB-4B8A-878F-F77E2801BB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EB-4B8A-878F-F77E2801BB65}"/>
              </c:ext>
            </c:extLst>
          </c:dPt>
          <c:cat>
            <c:strRef>
              <c:f>'dokázali jste zkontrolovat'!$D$4:$D$5</c:f>
              <c:strCache>
                <c:ptCount val="2"/>
                <c:pt idx="0">
                  <c:v>Ano</c:v>
                </c:pt>
                <c:pt idx="1">
                  <c:v>Ne</c:v>
                </c:pt>
              </c:strCache>
            </c:strRef>
          </c:cat>
          <c:val>
            <c:numRef>
              <c:f>'dokázali jste zkontrolovat'!$E$4:$E$5</c:f>
              <c:numCache>
                <c:formatCode>General</c:formatCode>
                <c:ptCount val="2"/>
                <c:pt idx="0">
                  <c:v>34</c:v>
                </c:pt>
                <c:pt idx="1">
                  <c:v>0</c:v>
                </c:pt>
              </c:numCache>
            </c:numRef>
          </c:val>
          <c:extLst>
            <c:ext xmlns:c16="http://schemas.microsoft.com/office/drawing/2014/chart" uri="{C3380CC4-5D6E-409C-BE32-E72D297353CC}">
              <c16:uniqueId val="{00000000-7613-4F3C-8C85-B436D4D5886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'dokázali jste nahrát'!$E$3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4B-4225-893F-6C454A407E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4B-4225-893F-6C454A407EBA}"/>
              </c:ext>
            </c:extLst>
          </c:dPt>
          <c:cat>
            <c:strRef>
              <c:f>'dokázali jste nahrát'!$D$4:$D$5</c:f>
              <c:strCache>
                <c:ptCount val="2"/>
                <c:pt idx="0">
                  <c:v>Ano</c:v>
                </c:pt>
                <c:pt idx="1">
                  <c:v>Ne</c:v>
                </c:pt>
              </c:strCache>
            </c:strRef>
          </c:cat>
          <c:val>
            <c:numRef>
              <c:f>'dokázali jste nahrát'!$E$4:$E$5</c:f>
              <c:numCache>
                <c:formatCode>General</c:formatCode>
                <c:ptCount val="2"/>
                <c:pt idx="0">
                  <c:v>34</c:v>
                </c:pt>
                <c:pt idx="1">
                  <c:v>0</c:v>
                </c:pt>
              </c:numCache>
            </c:numRef>
          </c:val>
          <c:extLst>
            <c:ext xmlns:c16="http://schemas.microsoft.com/office/drawing/2014/chart" uri="{C3380CC4-5D6E-409C-BE32-E72D297353CC}">
              <c16:uniqueId val="{00000004-0C4B-4225-893F-6C454A407EB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'pop-up anotace'!$E$3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12-469A-920F-084295C07B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12-469A-920F-084295C07B3E}"/>
              </c:ext>
            </c:extLst>
          </c:dPt>
          <c:cat>
            <c:strRef>
              <c:f>'pop-up anotace'!$D$4:$D$5</c:f>
              <c:strCache>
                <c:ptCount val="2"/>
                <c:pt idx="0">
                  <c:v>Ano</c:v>
                </c:pt>
                <c:pt idx="1">
                  <c:v>Ne</c:v>
                </c:pt>
              </c:strCache>
            </c:strRef>
          </c:cat>
          <c:val>
            <c:numRef>
              <c:f>'pop-up anotace'!$E$4:$E$5</c:f>
              <c:numCache>
                <c:formatCode>General</c:formatCode>
                <c:ptCount val="2"/>
                <c:pt idx="0">
                  <c:v>33</c:v>
                </c:pt>
                <c:pt idx="1">
                  <c:v>1</c:v>
                </c:pt>
              </c:numCache>
            </c:numRef>
          </c:val>
          <c:extLst>
            <c:ext xmlns:c16="http://schemas.microsoft.com/office/drawing/2014/chart" uri="{C3380CC4-5D6E-409C-BE32-E72D297353CC}">
              <c16:uniqueId val="{00000004-9412-469A-920F-084295C07B3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'špatné označení'!$E$3</c:f>
              <c:strCache>
                <c:ptCount val="1"/>
                <c:pt idx="0">
                  <c:v>Cetnost</c:v>
                </c:pt>
              </c:strCache>
            </c:strRef>
          </c:tx>
          <c:dPt>
            <c:idx val="0"/>
            <c:bubble3D val="0"/>
            <c:spPr>
              <a:solidFill>
                <a:schemeClr val="accent1"/>
              </a:solidFill>
              <a:ln w="0">
                <a:noFill/>
              </a:ln>
              <a:effectLst/>
            </c:spPr>
            <c:extLst>
              <c:ext xmlns:c16="http://schemas.microsoft.com/office/drawing/2014/chart" uri="{C3380CC4-5D6E-409C-BE32-E72D297353CC}">
                <c16:uniqueId val="{00000001-51B6-4A8B-A495-FDB588874610}"/>
              </c:ext>
            </c:extLst>
          </c:dPt>
          <c:dPt>
            <c:idx val="1"/>
            <c:bubble3D val="0"/>
            <c:spPr>
              <a:solidFill>
                <a:schemeClr val="accent2"/>
              </a:solidFill>
              <a:ln w="19050">
                <a:noFill/>
              </a:ln>
              <a:effectLst/>
            </c:spPr>
            <c:extLst>
              <c:ext xmlns:c16="http://schemas.microsoft.com/office/drawing/2014/chart" uri="{C3380CC4-5D6E-409C-BE32-E72D297353CC}">
                <c16:uniqueId val="{00000003-51B6-4A8B-A495-FDB588874610}"/>
              </c:ext>
            </c:extLst>
          </c:dPt>
          <c:dLbls>
            <c:dLbl>
              <c:idx val="0"/>
              <c:tx>
                <c:rich>
                  <a:bodyPr/>
                  <a:lstStyle/>
                  <a:p>
                    <a:fld id="{28659106-7CA5-4CAF-A98F-03B16A5D744C}" type="VALUE">
                      <a:rPr lang="en-US"/>
                      <a:pPr/>
                      <a:t>[HODNOTA]</a:t>
                    </a:fld>
                    <a:r>
                      <a:rPr lang="en-US" baseline="0"/>
                      <a:t> (</a:t>
                    </a:r>
                    <a:fld id="{389A8E9B-08C1-44BF-A878-0ED231C2E258}" type="PERCENTAGE">
                      <a:rPr lang="en-US" baseline="0"/>
                      <a:pPr/>
                      <a:t>[PROCENTO]</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51B6-4A8B-A495-FDB588874610}"/>
                </c:ext>
              </c:extLst>
            </c:dLbl>
            <c:dLbl>
              <c:idx val="1"/>
              <c:tx>
                <c:rich>
                  <a:bodyPr/>
                  <a:lstStyle/>
                  <a:p>
                    <a:fld id="{8C2276F3-F0AD-423B-9AF1-2F8B90B53602}" type="VALUE">
                      <a:rPr lang="en-US"/>
                      <a:pPr/>
                      <a:t>[HODNOTA]</a:t>
                    </a:fld>
                    <a:r>
                      <a:rPr lang="en-US" baseline="0"/>
                      <a:t> (</a:t>
                    </a:r>
                    <a:fld id="{6CAB6AFE-F982-4D51-A500-945CA0053E44}" type="PERCENTAGE">
                      <a:rPr lang="en-US" baseline="0"/>
                      <a:pPr/>
                      <a:t>[PROCENTO]</a:t>
                    </a:fld>
                    <a:r>
                      <a:rPr lang="en-US" baseline="0"/>
                      <a:t>)</a:t>
                    </a:r>
                  </a:p>
                </c:rich>
              </c:tx>
              <c:dLblPos val="ct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51B6-4A8B-A495-FDB58887461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effectLst/>
                    <a:latin typeface="Times New Roman" panose="02020603050405020304" pitchFamily="18" charset="0"/>
                    <a:ea typeface="+mn-ea"/>
                    <a:cs typeface="Times New Roman" panose="02020603050405020304" pitchFamily="18" charset="0"/>
                  </a:defRPr>
                </a:pPr>
                <a:endParaRPr lang="cs-CZ"/>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'špatné označení'!$D$4:$D$5</c:f>
              <c:strCache>
                <c:ptCount val="2"/>
                <c:pt idx="0">
                  <c:v>Ano</c:v>
                </c:pt>
                <c:pt idx="1">
                  <c:v>Ne</c:v>
                </c:pt>
              </c:strCache>
            </c:strRef>
          </c:cat>
          <c:val>
            <c:numRef>
              <c:f>'špatné označení'!$E$4:$E$5</c:f>
              <c:numCache>
                <c:formatCode>General</c:formatCode>
                <c:ptCount val="2"/>
                <c:pt idx="0">
                  <c:v>20</c:v>
                </c:pt>
                <c:pt idx="1">
                  <c:v>14</c:v>
                </c:pt>
              </c:numCache>
            </c:numRef>
          </c:val>
          <c:extLst>
            <c:ext xmlns:c16="http://schemas.microsoft.com/office/drawing/2014/chart" uri="{C3380CC4-5D6E-409C-BE32-E72D297353CC}">
              <c16:uniqueId val="{00000004-51B6-4A8B-A495-FDB58887461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a:softEdge rad="0"/>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no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pieChart>
        <c:varyColors val="1"/>
        <c:ser>
          <c:idx val="0"/>
          <c:order val="0"/>
          <c:tx>
            <c:strRef>
              <c:f>'práce se stránkou jednoduchá'!$E$3</c:f>
              <c:strCache>
                <c:ptCount val="1"/>
                <c:pt idx="0">
                  <c:v>Cetnost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50-4581-BB70-4734992076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50-4581-BB70-4734992076C5}"/>
              </c:ext>
            </c:extLst>
          </c:dPt>
          <c:cat>
            <c:strRef>
              <c:f>'práce se stránkou jednoduchá'!$D$4:$D$5</c:f>
              <c:strCache>
                <c:ptCount val="2"/>
                <c:pt idx="0">
                  <c:v>Ano</c:v>
                </c:pt>
                <c:pt idx="1">
                  <c:v>Ne</c:v>
                </c:pt>
              </c:strCache>
            </c:strRef>
          </c:cat>
          <c:val>
            <c:numRef>
              <c:f>'práce se stránkou jednoduchá'!$E$4:$E$5</c:f>
              <c:numCache>
                <c:formatCode>General</c:formatCode>
                <c:ptCount val="2"/>
                <c:pt idx="0">
                  <c:v>34</c:v>
                </c:pt>
                <c:pt idx="1">
                  <c:v>0</c:v>
                </c:pt>
              </c:numCache>
            </c:numRef>
          </c:val>
          <c:extLst>
            <c:ext xmlns:c16="http://schemas.microsoft.com/office/drawing/2014/chart" uri="{C3380CC4-5D6E-409C-BE32-E72D297353CC}">
              <c16:uniqueId val="{00000004-1650-4581-BB70-4734992076C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240681014169747"/>
          <c:y val="0.1520364970502307"/>
          <c:w val="0.45336210819344658"/>
          <c:h val="0.77650985324474631"/>
        </c:manualLayout>
      </c:layout>
      <c:pieChart>
        <c:varyColors val="1"/>
        <c:ser>
          <c:idx val="0"/>
          <c:order val="0"/>
          <c:tx>
            <c:strRef>
              <c:f>prohlížeč!$E$3</c:f>
              <c:strCache>
                <c:ptCount val="1"/>
                <c:pt idx="0">
                  <c:v>Cetnost</c:v>
                </c:pt>
              </c:strCache>
            </c:strRef>
          </c:tx>
          <c:dPt>
            <c:idx val="0"/>
            <c:bubble3D val="0"/>
            <c:spPr>
              <a:solidFill>
                <a:schemeClr val="accent1"/>
              </a:solidFill>
              <a:ln w="0">
                <a:solidFill>
                  <a:schemeClr val="lt1"/>
                </a:solidFill>
              </a:ln>
              <a:effectLst/>
            </c:spPr>
            <c:extLst>
              <c:ext xmlns:c16="http://schemas.microsoft.com/office/drawing/2014/chart" uri="{C3380CC4-5D6E-409C-BE32-E72D297353CC}">
                <c16:uniqueId val="{00000005-DCA8-455B-B06D-BDA46CA57A03}"/>
              </c:ext>
            </c:extLst>
          </c:dPt>
          <c:dPt>
            <c:idx val="1"/>
            <c:bubble3D val="0"/>
            <c:spPr>
              <a:solidFill>
                <a:schemeClr val="accent2"/>
              </a:solidFill>
              <a:ln w="0">
                <a:solidFill>
                  <a:schemeClr val="lt1"/>
                </a:solidFill>
              </a:ln>
              <a:effectLst/>
            </c:spPr>
            <c:extLst>
              <c:ext xmlns:c16="http://schemas.microsoft.com/office/drawing/2014/chart" uri="{C3380CC4-5D6E-409C-BE32-E72D297353CC}">
                <c16:uniqueId val="{00000001-DCA8-455B-B06D-BDA46CA57A03}"/>
              </c:ext>
            </c:extLst>
          </c:dPt>
          <c:dPt>
            <c:idx val="2"/>
            <c:bubble3D val="0"/>
            <c:spPr>
              <a:solidFill>
                <a:schemeClr val="accent3"/>
              </a:solidFill>
              <a:ln w="0">
                <a:solidFill>
                  <a:schemeClr val="lt1"/>
                </a:solidFill>
              </a:ln>
              <a:effectLst/>
            </c:spPr>
            <c:extLst>
              <c:ext xmlns:c16="http://schemas.microsoft.com/office/drawing/2014/chart" uri="{C3380CC4-5D6E-409C-BE32-E72D297353CC}">
                <c16:uniqueId val="{00000002-DCA8-455B-B06D-BDA46CA57A03}"/>
              </c:ext>
            </c:extLst>
          </c:dPt>
          <c:dPt>
            <c:idx val="3"/>
            <c:bubble3D val="0"/>
            <c:spPr>
              <a:solidFill>
                <a:schemeClr val="accent4"/>
              </a:solidFill>
              <a:ln w="0">
                <a:solidFill>
                  <a:schemeClr val="lt1"/>
                </a:solidFill>
              </a:ln>
              <a:effectLst/>
            </c:spPr>
            <c:extLst>
              <c:ext xmlns:c16="http://schemas.microsoft.com/office/drawing/2014/chart" uri="{C3380CC4-5D6E-409C-BE32-E72D297353CC}">
                <c16:uniqueId val="{00000003-DCA8-455B-B06D-BDA46CA57A03}"/>
              </c:ext>
            </c:extLst>
          </c:dPt>
          <c:dPt>
            <c:idx val="4"/>
            <c:bubble3D val="0"/>
            <c:spPr>
              <a:solidFill>
                <a:schemeClr val="accent5"/>
              </a:solidFill>
              <a:ln w="0">
                <a:solidFill>
                  <a:schemeClr val="lt1"/>
                </a:solidFill>
              </a:ln>
              <a:effectLst/>
            </c:spPr>
            <c:extLst>
              <c:ext xmlns:c16="http://schemas.microsoft.com/office/drawing/2014/chart" uri="{C3380CC4-5D6E-409C-BE32-E72D297353CC}">
                <c16:uniqueId val="{00000004-DCA8-455B-B06D-BDA46CA57A03}"/>
              </c:ext>
            </c:extLst>
          </c:dPt>
          <c:dPt>
            <c:idx val="5"/>
            <c:bubble3D val="0"/>
            <c:spPr>
              <a:solidFill>
                <a:schemeClr val="accent6"/>
              </a:solidFill>
              <a:ln w="0">
                <a:solidFill>
                  <a:schemeClr val="lt1"/>
                </a:solidFill>
              </a:ln>
              <a:effectLst/>
            </c:spPr>
            <c:extLst>
              <c:ext xmlns:c16="http://schemas.microsoft.com/office/drawing/2014/chart" uri="{C3380CC4-5D6E-409C-BE32-E72D297353CC}">
                <c16:uniqueId val="{00000006-DCA8-455B-B06D-BDA46CA57A03}"/>
              </c:ext>
            </c:extLst>
          </c:dPt>
          <c:dLbls>
            <c:dLbl>
              <c:idx val="0"/>
              <c:layout>
                <c:manualLayout>
                  <c:x val="-4.1820414660113527E-2"/>
                  <c:y val="0.12535109587032295"/>
                </c:manualLayout>
              </c:layout>
              <c:tx>
                <c:rich>
                  <a:bodyPr/>
                  <a:lstStyle/>
                  <a:p>
                    <a:fld id="{2A2BA478-8A8F-45FC-9363-E1D0DA8A0F94}" type="CATEGORYNAME">
                      <a:rPr lang="en-US"/>
                      <a:pPr/>
                      <a:t>[NÁZEV KATEGORIE]</a:t>
                    </a:fld>
                    <a:r>
                      <a:rPr lang="en-US" baseline="0"/>
                      <a:t>; </a:t>
                    </a:r>
                    <a:fld id="{F84650E8-F37B-4297-BAAA-E4F7AC657A18}" type="VALUE">
                      <a:rPr lang="en-US" baseline="0"/>
                      <a:pPr/>
                      <a:t>[HODNOTA]</a:t>
                    </a:fld>
                    <a:r>
                      <a:rPr lang="en-US" baseline="0"/>
                      <a:t> (</a:t>
                    </a:r>
                    <a:fld id="{030A18B3-FB75-408E-AD33-34B918F56E01}" type="PERCENTAGE">
                      <a:rPr lang="en-US" baseline="0"/>
                      <a:pPr/>
                      <a:t>[PROCENTO]</a:t>
                    </a:fld>
                    <a:r>
                      <a:rPr lang="en-US" baseline="0"/>
                      <a:t>)</a:t>
                    </a:r>
                  </a:p>
                </c:rich>
              </c:tx>
              <c:dLblPos val="bestFit"/>
              <c:showLegendKey val="1"/>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CA8-455B-B06D-BDA46CA57A03}"/>
                </c:ext>
              </c:extLst>
            </c:dLbl>
            <c:dLbl>
              <c:idx val="1"/>
              <c:layout>
                <c:manualLayout>
                  <c:x val="-9.7471202672389163E-4"/>
                  <c:y val="6.8221875669761192E-2"/>
                </c:manualLayout>
              </c:layout>
              <c:tx>
                <c:rich>
                  <a:bodyPr/>
                  <a:lstStyle/>
                  <a:p>
                    <a:fld id="{DDBFC1A5-F08A-451E-AB4B-E2F1C3F6E751}" type="CATEGORYNAME">
                      <a:rPr lang="en-US"/>
                      <a:pPr/>
                      <a:t>[NÁZEV KATEGORIE]</a:t>
                    </a:fld>
                    <a:r>
                      <a:rPr lang="en-US" baseline="0"/>
                      <a:t>; </a:t>
                    </a:r>
                    <a:fld id="{583B1CC8-6088-416D-92A8-4E42B0B0BC6D}" type="VALUE">
                      <a:rPr lang="en-US" baseline="0"/>
                      <a:pPr/>
                      <a:t>[HODNOTA]</a:t>
                    </a:fld>
                    <a:r>
                      <a:rPr lang="en-US" baseline="0"/>
                      <a:t> (</a:t>
                    </a:r>
                    <a:fld id="{5030378A-353C-4E6C-8A58-69F0F18CB51E}" type="PERCENTAGE">
                      <a:rPr lang="en-US" baseline="0"/>
                      <a:pPr/>
                      <a:t>[PROCENTO]</a:t>
                    </a:fld>
                    <a:r>
                      <a:rPr lang="en-US" baseline="0"/>
                      <a:t>)</a:t>
                    </a:r>
                  </a:p>
                </c:rich>
              </c:tx>
              <c:dLblPos val="bestFit"/>
              <c:showLegendKey val="1"/>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CA8-455B-B06D-BDA46CA57A03}"/>
                </c:ext>
              </c:extLst>
            </c:dLbl>
            <c:dLbl>
              <c:idx val="2"/>
              <c:layout>
                <c:manualLayout>
                  <c:x val="-1.0964069636753065E-2"/>
                  <c:y val="6.9222992408432993E-2"/>
                </c:manualLayout>
              </c:layout>
              <c:tx>
                <c:rich>
                  <a:bodyPr/>
                  <a:lstStyle/>
                  <a:p>
                    <a:fld id="{C0521599-CA04-4F1D-8BE8-84A60C774F0F}" type="CATEGORYNAME">
                      <a:rPr lang="en-US"/>
                      <a:pPr/>
                      <a:t>[NÁZEV KATEGORIE]</a:t>
                    </a:fld>
                    <a:r>
                      <a:rPr lang="en-US" baseline="0"/>
                      <a:t>;</a:t>
                    </a:r>
                  </a:p>
                  <a:p>
                    <a:fld id="{FC9B507B-7D88-4E08-93A9-5EF8E5CADEB4}" type="VALUE">
                      <a:rPr lang="en-US" baseline="0"/>
                      <a:pPr/>
                      <a:t>[HODNOTA]</a:t>
                    </a:fld>
                    <a:r>
                      <a:rPr lang="en-US" baseline="0"/>
                      <a:t> (</a:t>
                    </a:r>
                    <a:fld id="{4AA8DF4E-FE3D-4155-9C94-74B83CA37015}" type="PERCENTAGE">
                      <a:rPr lang="en-US" baseline="0"/>
                      <a:pPr/>
                      <a:t>[PROCENTO]</a:t>
                    </a:fld>
                    <a:r>
                      <a:rPr lang="en-US" baseline="0"/>
                      <a:t>)</a:t>
                    </a:r>
                  </a:p>
                </c:rich>
              </c:tx>
              <c:dLblPos val="bestFit"/>
              <c:showLegendKey val="1"/>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CA8-455B-B06D-BDA46CA57A03}"/>
                </c:ext>
              </c:extLst>
            </c:dLbl>
            <c:dLbl>
              <c:idx val="3"/>
              <c:layout>
                <c:manualLayout>
                  <c:x val="-2.8181032178051239E-2"/>
                  <c:y val="-8.7843411241836047E-2"/>
                </c:manualLayout>
              </c:layout>
              <c:tx>
                <c:rich>
                  <a:bodyPr/>
                  <a:lstStyle/>
                  <a:p>
                    <a:fld id="{E71EF290-3C54-4EA5-88C9-1AEE07CD7FE4}" type="CATEGORYNAME">
                      <a:rPr lang="en-US"/>
                      <a:pPr/>
                      <a:t>[NÁZEV KATEGORIE]</a:t>
                    </a:fld>
                    <a:r>
                      <a:rPr lang="en-US" baseline="0"/>
                      <a:t>; </a:t>
                    </a:r>
                    <a:fld id="{86B14D4B-FE26-443B-80CC-C46F55EB32B4}" type="VALUE">
                      <a:rPr lang="en-US" baseline="0"/>
                      <a:pPr/>
                      <a:t>[HODNOTA]</a:t>
                    </a:fld>
                    <a:r>
                      <a:rPr lang="en-US" baseline="0"/>
                      <a:t> (</a:t>
                    </a:r>
                    <a:fld id="{58F462C6-7ECB-482E-8BC5-FA8ECF9B9B4C}" type="PERCENTAGE">
                      <a:rPr lang="en-US" baseline="0"/>
                      <a:pPr/>
                      <a:t>[PROCENTO]</a:t>
                    </a:fld>
                    <a:r>
                      <a:rPr lang="en-US" baseline="0"/>
                      <a:t>)</a:t>
                    </a:r>
                  </a:p>
                </c:rich>
              </c:tx>
              <c:dLblPos val="bestFit"/>
              <c:showLegendKey val="1"/>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CA8-455B-B06D-BDA46CA57A03}"/>
                </c:ext>
              </c:extLst>
            </c:dLbl>
            <c:dLbl>
              <c:idx val="4"/>
              <c:layout>
                <c:manualLayout>
                  <c:x val="1.4889261311938514E-3"/>
                  <c:y val="-5.971379341462589E-2"/>
                </c:manualLayout>
              </c:layout>
              <c:tx>
                <c:rich>
                  <a:bodyPr/>
                  <a:lstStyle/>
                  <a:p>
                    <a:fld id="{506069EC-E78A-4273-909D-BAAD15AD8319}" type="CATEGORYNAME">
                      <a:rPr lang="en-US"/>
                      <a:pPr/>
                      <a:t>[NÁZEV KATEGORIE]</a:t>
                    </a:fld>
                    <a:r>
                      <a:rPr lang="en-US" baseline="0"/>
                      <a:t>; </a:t>
                    </a:r>
                  </a:p>
                  <a:p>
                    <a:fld id="{E84053A3-945C-4F9F-9C82-4BE078EFA7A3}" type="VALUE">
                      <a:rPr lang="en-US" baseline="0"/>
                      <a:pPr/>
                      <a:t>[HODNOTA]</a:t>
                    </a:fld>
                    <a:r>
                      <a:rPr lang="en-US" baseline="0"/>
                      <a:t> (</a:t>
                    </a:r>
                    <a:fld id="{39F64A8A-C58B-4133-9B58-8FEEA30A97C2}" type="PERCENTAGE">
                      <a:rPr lang="en-US" baseline="0"/>
                      <a:pPr/>
                      <a:t>[PROCENTO]</a:t>
                    </a:fld>
                    <a:r>
                      <a:rPr lang="en-US" baseline="0"/>
                      <a:t>)</a:t>
                    </a:r>
                  </a:p>
                </c:rich>
              </c:tx>
              <c:dLblPos val="bestFit"/>
              <c:showLegendKey val="1"/>
              <c:showVal val="1"/>
              <c:showCatName val="1"/>
              <c:showSerName val="0"/>
              <c:showPercent val="1"/>
              <c:showBubbleSize val="0"/>
              <c:extLst>
                <c:ext xmlns:c15="http://schemas.microsoft.com/office/drawing/2012/chart" uri="{CE6537A1-D6FC-4f65-9D91-7224C49458BB}">
                  <c15:layout>
                    <c:manualLayout>
                      <c:w val="0.19161056138349836"/>
                      <c:h val="0.1128780273206168"/>
                    </c:manualLayout>
                  </c15:layout>
                  <c15:dlblFieldTable/>
                  <c15:showDataLabelsRange val="0"/>
                </c:ext>
                <c:ext xmlns:c16="http://schemas.microsoft.com/office/drawing/2014/chart" uri="{C3380CC4-5D6E-409C-BE32-E72D297353CC}">
                  <c16:uniqueId val="{00000004-DCA8-455B-B06D-BDA46CA57A03}"/>
                </c:ext>
              </c:extLst>
            </c:dLbl>
            <c:dLbl>
              <c:idx val="5"/>
              <c:layout>
                <c:manualLayout>
                  <c:x val="-1.8296431413799625E-2"/>
                  <c:y val="-1.7907299410046127E-2"/>
                </c:manualLayout>
              </c:layout>
              <c:tx>
                <c:rich>
                  <a:bodyPr/>
                  <a:lstStyle/>
                  <a:p>
                    <a:fld id="{B416E17B-D56D-4045-8377-7E73C857A837}" type="CATEGORYNAME">
                      <a:rPr lang="en-US"/>
                      <a:pPr/>
                      <a:t>[NÁZEV KATEGORIE]</a:t>
                    </a:fld>
                    <a:r>
                      <a:rPr lang="en-US" baseline="0"/>
                      <a:t>; </a:t>
                    </a:r>
                    <a:fld id="{38AD2709-EE47-4767-B1A0-95616598B291}" type="VALUE">
                      <a:rPr lang="en-US" baseline="0"/>
                      <a:pPr/>
                      <a:t>[HODNOTA]</a:t>
                    </a:fld>
                    <a:r>
                      <a:rPr lang="en-US" baseline="0"/>
                      <a:t> (</a:t>
                    </a:r>
                    <a:fld id="{FBAA2064-9395-4328-8B09-554671DE00CC}" type="PERCENTAGE">
                      <a:rPr lang="en-US" baseline="0"/>
                      <a:pPr/>
                      <a:t>[PROCENTO]</a:t>
                    </a:fld>
                    <a:r>
                      <a:rPr lang="en-US" baseline="0"/>
                      <a:t>)</a:t>
                    </a:r>
                  </a:p>
                </c:rich>
              </c:tx>
              <c:dLblPos val="bestFit"/>
              <c:showLegendKey val="1"/>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CA8-455B-B06D-BDA46CA57A0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cs-CZ"/>
              </a:p>
            </c:txPr>
            <c:dLblPos val="outEnd"/>
            <c:showLegendKey val="1"/>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prohlížeč!$D$4:$D$9</c:f>
              <c:strCache>
                <c:ptCount val="6"/>
                <c:pt idx="0">
                  <c:v>Google Chrome</c:v>
                </c:pt>
                <c:pt idx="1">
                  <c:v>Opera</c:v>
                </c:pt>
                <c:pt idx="2">
                  <c:v>Microsoft Edge</c:v>
                </c:pt>
                <c:pt idx="3">
                  <c:v>Safari</c:v>
                </c:pt>
                <c:pt idx="4">
                  <c:v>Mozilla Firefox</c:v>
                </c:pt>
                <c:pt idx="5">
                  <c:v>Brave</c:v>
                </c:pt>
              </c:strCache>
            </c:strRef>
          </c:cat>
          <c:val>
            <c:numRef>
              <c:f>prohlížeč!$E$4:$E$9</c:f>
              <c:numCache>
                <c:formatCode>General</c:formatCode>
                <c:ptCount val="6"/>
                <c:pt idx="0">
                  <c:v>21</c:v>
                </c:pt>
                <c:pt idx="1">
                  <c:v>3</c:v>
                </c:pt>
                <c:pt idx="2">
                  <c:v>1</c:v>
                </c:pt>
                <c:pt idx="3">
                  <c:v>0</c:v>
                </c:pt>
                <c:pt idx="4">
                  <c:v>6</c:v>
                </c:pt>
                <c:pt idx="5">
                  <c:v>3</c:v>
                </c:pt>
              </c:numCache>
            </c:numRef>
          </c:val>
          <c:extLst>
            <c:ext xmlns:c16="http://schemas.microsoft.com/office/drawing/2014/chart" uri="{C3380CC4-5D6E-409C-BE32-E72D297353CC}">
              <c16:uniqueId val="{00000000-DCA8-455B-B06D-BDA46CA57A0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showDLblsOverMax val="0"/>
  </c:chart>
  <c:spPr>
    <a:solidFill>
      <a:schemeClr val="bg1"/>
    </a:solidFill>
    <a:ln w="9525" cap="flat" cmpd="sng" algn="ctr">
      <a:noFill/>
      <a:round/>
    </a:ln>
    <a:effectLst/>
  </c:spPr>
  <c:txPr>
    <a:bodyPr/>
    <a:lstStyle/>
    <a:p>
      <a:pPr>
        <a:defRPr/>
      </a:pPr>
      <a:endParaRPr lang="cs-CZ"/>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19</xdr:col>
      <xdr:colOff>3655</xdr:colOff>
      <xdr:row>1</xdr:row>
      <xdr:rowOff>1797</xdr:rowOff>
    </xdr:from>
    <xdr:to>
      <xdr:col>26</xdr:col>
      <xdr:colOff>601980</xdr:colOff>
      <xdr:row>13</xdr:row>
      <xdr:rowOff>182880</xdr:rowOff>
    </xdr:to>
    <xdr:graphicFrame macro="">
      <xdr:nvGraphicFramePr>
        <xdr:cNvPr id="5" name="Graf 4">
          <a:extLst>
            <a:ext uri="{FF2B5EF4-FFF2-40B4-BE49-F238E27FC236}">
              <a16:creationId xmlns:a16="http://schemas.microsoft.com/office/drawing/2014/main" id="{169F0356-01A8-BFD1-AF84-092B9D6F7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4" name="Graf 3">
          <a:extLst>
            <a:ext uri="{FF2B5EF4-FFF2-40B4-BE49-F238E27FC236}">
              <a16:creationId xmlns:a16="http://schemas.microsoft.com/office/drawing/2014/main" id="{B2E8CEC2-E10C-EEDA-1E0F-AD3BD088A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2" name="Graf 1">
          <a:extLst>
            <a:ext uri="{FF2B5EF4-FFF2-40B4-BE49-F238E27FC236}">
              <a16:creationId xmlns:a16="http://schemas.microsoft.com/office/drawing/2014/main" id="{7B500016-5770-4FE4-AC31-62A5AE109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2" name="Graf 1">
          <a:extLst>
            <a:ext uri="{FF2B5EF4-FFF2-40B4-BE49-F238E27FC236}">
              <a16:creationId xmlns:a16="http://schemas.microsoft.com/office/drawing/2014/main" id="{0EE1253B-67DD-4FD7-8CFE-1CE4177CE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10583</xdr:colOff>
      <xdr:row>4</xdr:row>
      <xdr:rowOff>14816</xdr:rowOff>
    </xdr:from>
    <xdr:to>
      <xdr:col>16</xdr:col>
      <xdr:colOff>556591</xdr:colOff>
      <xdr:row>15</xdr:row>
      <xdr:rowOff>145775</xdr:rowOff>
    </xdr:to>
    <xdr:graphicFrame macro="">
      <xdr:nvGraphicFramePr>
        <xdr:cNvPr id="2" name="Graf 1">
          <a:extLst>
            <a:ext uri="{FF2B5EF4-FFF2-40B4-BE49-F238E27FC236}">
              <a16:creationId xmlns:a16="http://schemas.microsoft.com/office/drawing/2014/main" id="{D8D68031-5D69-4C1E-B963-86D738348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105833</xdr:colOff>
      <xdr:row>4</xdr:row>
      <xdr:rowOff>57150</xdr:rowOff>
    </xdr:from>
    <xdr:to>
      <xdr:col>19</xdr:col>
      <xdr:colOff>381000</xdr:colOff>
      <xdr:row>18</xdr:row>
      <xdr:rowOff>133350</xdr:rowOff>
    </xdr:to>
    <xdr:graphicFrame macro="">
      <xdr:nvGraphicFramePr>
        <xdr:cNvPr id="2" name="Graf 1">
          <a:extLst>
            <a:ext uri="{FF2B5EF4-FFF2-40B4-BE49-F238E27FC236}">
              <a16:creationId xmlns:a16="http://schemas.microsoft.com/office/drawing/2014/main" id="{861ABDC2-B04B-4479-9D16-0009CCE06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8964</xdr:colOff>
      <xdr:row>3</xdr:row>
      <xdr:rowOff>9462</xdr:rowOff>
    </xdr:from>
    <xdr:to>
      <xdr:col>15</xdr:col>
      <xdr:colOff>600635</xdr:colOff>
      <xdr:row>17</xdr:row>
      <xdr:rowOff>179294</xdr:rowOff>
    </xdr:to>
    <xdr:graphicFrame macro="">
      <xdr:nvGraphicFramePr>
        <xdr:cNvPr id="3" name="Graf 2">
          <a:extLst>
            <a:ext uri="{FF2B5EF4-FFF2-40B4-BE49-F238E27FC236}">
              <a16:creationId xmlns:a16="http://schemas.microsoft.com/office/drawing/2014/main" id="{CBF5FFBD-AC26-8A06-ED5C-F8964C2DE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82D1-CCC3-495C-8663-E9147CE4F0E9}">
  <dimension ref="A1:L35"/>
  <sheetViews>
    <sheetView tabSelected="1" topLeftCell="B1" workbookViewId="0">
      <pane ySplit="1" topLeftCell="A21" activePane="bottomLeft" state="frozen"/>
      <selection pane="bottomLeft" activeCell="H30" sqref="H30"/>
    </sheetView>
  </sheetViews>
  <sheetFormatPr defaultRowHeight="14.4" x14ac:dyDescent="0.3"/>
  <cols>
    <col min="1" max="1" width="19.6640625" customWidth="1"/>
    <col min="2" max="2" width="18.6640625" customWidth="1"/>
    <col min="3" max="7" width="10.77734375" customWidth="1"/>
    <col min="8" max="8" width="25.21875" customWidth="1"/>
    <col min="9" max="9" width="31.5546875" customWidth="1"/>
    <col min="10" max="11" width="10.77734375" customWidth="1"/>
    <col min="12" max="12" width="29.44140625" customWidth="1"/>
  </cols>
  <sheetData>
    <row r="1" spans="1:12" ht="124.8" customHeight="1" thickBot="1" x14ac:dyDescent="0.35">
      <c r="A1" s="1" t="s">
        <v>0</v>
      </c>
      <c r="B1" s="1" t="s">
        <v>1</v>
      </c>
      <c r="C1" s="1" t="s">
        <v>2</v>
      </c>
      <c r="D1" s="1" t="s">
        <v>3</v>
      </c>
      <c r="E1" s="1" t="s">
        <v>4</v>
      </c>
      <c r="F1" s="1" t="s">
        <v>5</v>
      </c>
      <c r="G1" s="1" t="s">
        <v>6</v>
      </c>
      <c r="H1" s="1" t="s">
        <v>7</v>
      </c>
      <c r="I1" s="1" t="s">
        <v>8</v>
      </c>
      <c r="J1" s="1" t="s">
        <v>60</v>
      </c>
      <c r="K1" s="1" t="s">
        <v>9</v>
      </c>
      <c r="L1" s="1" t="s">
        <v>10</v>
      </c>
    </row>
    <row r="2" spans="1:12" ht="40.799999999999997" thickBot="1" x14ac:dyDescent="0.35">
      <c r="A2" s="2">
        <v>45005.010300925926</v>
      </c>
      <c r="B2" s="1" t="s">
        <v>11</v>
      </c>
      <c r="C2" s="1" t="s">
        <v>12</v>
      </c>
      <c r="D2" s="1" t="s">
        <v>12</v>
      </c>
      <c r="E2" s="3">
        <v>4</v>
      </c>
      <c r="F2" s="1" t="s">
        <v>12</v>
      </c>
      <c r="G2" s="1" t="s">
        <v>12</v>
      </c>
      <c r="H2" s="1" t="s">
        <v>13</v>
      </c>
      <c r="I2" s="1" t="s">
        <v>14</v>
      </c>
      <c r="J2" s="1" t="s">
        <v>12</v>
      </c>
      <c r="K2" s="1"/>
      <c r="L2" s="1"/>
    </row>
    <row r="3" spans="1:12" ht="409.6" thickBot="1" x14ac:dyDescent="0.35">
      <c r="A3" s="2">
        <v>45005.812847222223</v>
      </c>
      <c r="B3" s="1" t="s">
        <v>15</v>
      </c>
      <c r="C3" s="1" t="s">
        <v>12</v>
      </c>
      <c r="D3" s="1" t="s">
        <v>12</v>
      </c>
      <c r="E3" s="3">
        <v>5</v>
      </c>
      <c r="F3" s="1" t="s">
        <v>12</v>
      </c>
      <c r="G3" s="1" t="s">
        <v>12</v>
      </c>
      <c r="H3" s="1" t="s">
        <v>16</v>
      </c>
      <c r="I3" s="1" t="s">
        <v>17</v>
      </c>
      <c r="J3" s="1" t="s">
        <v>12</v>
      </c>
      <c r="K3" s="1"/>
      <c r="L3" s="1" t="s">
        <v>18</v>
      </c>
    </row>
    <row r="4" spans="1:12" ht="93.6" thickBot="1" x14ac:dyDescent="0.35">
      <c r="A4" s="2">
        <v>45006.389444444445</v>
      </c>
      <c r="B4" s="1" t="s">
        <v>11</v>
      </c>
      <c r="C4" s="1" t="s">
        <v>12</v>
      </c>
      <c r="D4" s="1" t="s">
        <v>12</v>
      </c>
      <c r="E4" s="3">
        <v>3</v>
      </c>
      <c r="F4" s="1" t="s">
        <v>12</v>
      </c>
      <c r="G4" s="1" t="s">
        <v>12</v>
      </c>
      <c r="H4" s="1" t="s">
        <v>13</v>
      </c>
      <c r="I4" s="1" t="s">
        <v>19</v>
      </c>
      <c r="J4" s="1" t="s">
        <v>12</v>
      </c>
      <c r="K4" s="1"/>
      <c r="L4" s="1" t="s">
        <v>20</v>
      </c>
    </row>
    <row r="5" spans="1:12" ht="146.4" thickBot="1" x14ac:dyDescent="0.35">
      <c r="A5" s="2">
        <v>45006.539224537039</v>
      </c>
      <c r="B5" s="1" t="s">
        <v>11</v>
      </c>
      <c r="C5" s="1" t="s">
        <v>12</v>
      </c>
      <c r="D5" s="1" t="s">
        <v>12</v>
      </c>
      <c r="E5" s="3">
        <v>4</v>
      </c>
      <c r="F5" s="1" t="s">
        <v>12</v>
      </c>
      <c r="G5" s="1" t="s">
        <v>12</v>
      </c>
      <c r="H5" s="1" t="s">
        <v>21</v>
      </c>
      <c r="I5" s="1" t="s">
        <v>22</v>
      </c>
      <c r="J5" s="1" t="s">
        <v>12</v>
      </c>
      <c r="K5" s="1"/>
      <c r="L5" s="1"/>
    </row>
    <row r="6" spans="1:12" ht="15" thickBot="1" x14ac:dyDescent="0.35">
      <c r="A6" s="2">
        <v>45006.599745370368</v>
      </c>
      <c r="B6" s="1" t="s">
        <v>11</v>
      </c>
      <c r="C6" s="1" t="s">
        <v>12</v>
      </c>
      <c r="D6" s="1" t="s">
        <v>12</v>
      </c>
      <c r="E6" s="3">
        <v>4</v>
      </c>
      <c r="F6" s="1" t="s">
        <v>12</v>
      </c>
      <c r="G6" s="1" t="s">
        <v>23</v>
      </c>
      <c r="H6" s="1"/>
      <c r="I6" s="1"/>
      <c r="J6" s="1" t="s">
        <v>12</v>
      </c>
      <c r="K6" s="1"/>
      <c r="L6" s="1"/>
    </row>
    <row r="7" spans="1:12" ht="27.6" thickBot="1" x14ac:dyDescent="0.35">
      <c r="A7" s="2">
        <v>45006.607361111113</v>
      </c>
      <c r="B7" s="1" t="s">
        <v>11</v>
      </c>
      <c r="C7" s="1" t="s">
        <v>12</v>
      </c>
      <c r="D7" s="1" t="s">
        <v>12</v>
      </c>
      <c r="E7" s="3">
        <v>5</v>
      </c>
      <c r="F7" s="1" t="s">
        <v>12</v>
      </c>
      <c r="G7" s="1" t="s">
        <v>12</v>
      </c>
      <c r="H7" s="1" t="s">
        <v>24</v>
      </c>
      <c r="I7" s="1" t="s">
        <v>25</v>
      </c>
      <c r="J7" s="1" t="s">
        <v>12</v>
      </c>
      <c r="K7" s="1"/>
      <c r="L7" s="1"/>
    </row>
    <row r="8" spans="1:12" ht="54" thickBot="1" x14ac:dyDescent="0.35">
      <c r="A8" s="2">
        <v>45006.75199074074</v>
      </c>
      <c r="B8" s="1" t="s">
        <v>11</v>
      </c>
      <c r="C8" s="1" t="s">
        <v>12</v>
      </c>
      <c r="D8" s="1" t="s">
        <v>12</v>
      </c>
      <c r="E8" s="3">
        <v>4</v>
      </c>
      <c r="F8" s="1" t="s">
        <v>12</v>
      </c>
      <c r="G8" s="1" t="s">
        <v>12</v>
      </c>
      <c r="H8" s="1" t="s">
        <v>26</v>
      </c>
      <c r="I8" s="1" t="s">
        <v>27</v>
      </c>
      <c r="J8" s="1" t="s">
        <v>12</v>
      </c>
      <c r="K8" s="1"/>
      <c r="L8" s="1"/>
    </row>
    <row r="9" spans="1:12" ht="106.8" thickBot="1" x14ac:dyDescent="0.35">
      <c r="A9" s="2">
        <v>45006.835868055554</v>
      </c>
      <c r="B9" s="1" t="s">
        <v>28</v>
      </c>
      <c r="C9" s="1" t="s">
        <v>12</v>
      </c>
      <c r="D9" s="1" t="s">
        <v>12</v>
      </c>
      <c r="E9" s="3">
        <v>5</v>
      </c>
      <c r="F9" s="1" t="s">
        <v>12</v>
      </c>
      <c r="G9" s="1" t="s">
        <v>12</v>
      </c>
      <c r="H9" s="1" t="s">
        <v>29</v>
      </c>
      <c r="I9" s="1" t="s">
        <v>30</v>
      </c>
      <c r="J9" s="1" t="s">
        <v>12</v>
      </c>
      <c r="K9" s="1"/>
      <c r="L9" s="1" t="s">
        <v>31</v>
      </c>
    </row>
    <row r="10" spans="1:12" ht="40.799999999999997" thickBot="1" x14ac:dyDescent="0.35">
      <c r="A10" s="2">
        <v>45008.378506944442</v>
      </c>
      <c r="B10" s="1" t="s">
        <v>11</v>
      </c>
      <c r="C10" s="1" t="s">
        <v>12</v>
      </c>
      <c r="D10" s="1" t="s">
        <v>12</v>
      </c>
      <c r="E10" s="3">
        <v>5</v>
      </c>
      <c r="F10" s="1" t="s">
        <v>12</v>
      </c>
      <c r="G10" s="1" t="s">
        <v>12</v>
      </c>
      <c r="H10" s="1" t="s">
        <v>32</v>
      </c>
      <c r="I10" s="1" t="s">
        <v>33</v>
      </c>
      <c r="J10" s="1" t="s">
        <v>12</v>
      </c>
      <c r="K10" s="1"/>
      <c r="L10" s="1"/>
    </row>
    <row r="11" spans="1:12" ht="54" thickBot="1" x14ac:dyDescent="0.35">
      <c r="A11" s="2">
        <v>45008.470937500002</v>
      </c>
      <c r="B11" s="1" t="s">
        <v>28</v>
      </c>
      <c r="C11" s="1" t="s">
        <v>12</v>
      </c>
      <c r="D11" s="1" t="s">
        <v>12</v>
      </c>
      <c r="E11" s="3">
        <v>4</v>
      </c>
      <c r="F11" s="1" t="s">
        <v>12</v>
      </c>
      <c r="G11" s="1" t="s">
        <v>12</v>
      </c>
      <c r="H11" s="1" t="s">
        <v>34</v>
      </c>
      <c r="I11" s="1" t="s">
        <v>35</v>
      </c>
      <c r="J11" s="1" t="s">
        <v>12</v>
      </c>
      <c r="K11" s="1"/>
      <c r="L11" s="1"/>
    </row>
    <row r="12" spans="1:12" ht="146.4" thickBot="1" x14ac:dyDescent="0.35">
      <c r="A12" s="2">
        <v>45020.612534722219</v>
      </c>
      <c r="B12" s="1" t="s">
        <v>11</v>
      </c>
      <c r="C12" s="1" t="s">
        <v>12</v>
      </c>
      <c r="D12" s="1" t="s">
        <v>12</v>
      </c>
      <c r="E12" s="3">
        <v>4</v>
      </c>
      <c r="F12" s="1" t="s">
        <v>12</v>
      </c>
      <c r="G12" s="1" t="s">
        <v>23</v>
      </c>
      <c r="H12" s="1"/>
      <c r="I12" s="1"/>
      <c r="J12" s="1" t="s">
        <v>12</v>
      </c>
      <c r="K12" s="1"/>
      <c r="L12" s="1" t="s">
        <v>36</v>
      </c>
    </row>
    <row r="13" spans="1:12" ht="27.6" thickBot="1" x14ac:dyDescent="0.35">
      <c r="A13" s="2">
        <v>45020.762418981481</v>
      </c>
      <c r="B13" s="1" t="s">
        <v>11</v>
      </c>
      <c r="C13" s="1" t="s">
        <v>12</v>
      </c>
      <c r="D13" s="1" t="s">
        <v>12</v>
      </c>
      <c r="E13" s="3">
        <v>5</v>
      </c>
      <c r="F13" s="1" t="s">
        <v>12</v>
      </c>
      <c r="G13" s="1" t="s">
        <v>12</v>
      </c>
      <c r="H13" s="1" t="s">
        <v>37</v>
      </c>
      <c r="I13" s="1"/>
      <c r="J13" s="1" t="s">
        <v>12</v>
      </c>
      <c r="K13" s="1"/>
      <c r="L13" s="1"/>
    </row>
    <row r="14" spans="1:12" ht="54" thickBot="1" x14ac:dyDescent="0.35">
      <c r="A14" s="2">
        <v>45020.895833333336</v>
      </c>
      <c r="B14" s="1" t="s">
        <v>11</v>
      </c>
      <c r="C14" s="1" t="s">
        <v>12</v>
      </c>
      <c r="D14" s="1" t="s">
        <v>12</v>
      </c>
      <c r="E14" s="3">
        <v>3</v>
      </c>
      <c r="F14" s="1" t="s">
        <v>12</v>
      </c>
      <c r="G14" s="1" t="s">
        <v>12</v>
      </c>
      <c r="H14" s="1" t="s">
        <v>38</v>
      </c>
      <c r="I14" s="1" t="s">
        <v>39</v>
      </c>
      <c r="J14" s="1" t="s">
        <v>12</v>
      </c>
      <c r="K14" s="1"/>
      <c r="L14" s="1"/>
    </row>
    <row r="15" spans="1:12" ht="27.6" thickBot="1" x14ac:dyDescent="0.35">
      <c r="A15" s="2">
        <v>45021.446087962962</v>
      </c>
      <c r="B15" s="1" t="s">
        <v>15</v>
      </c>
      <c r="C15" s="1" t="s">
        <v>12</v>
      </c>
      <c r="D15" s="1" t="s">
        <v>12</v>
      </c>
      <c r="E15" s="3">
        <v>5</v>
      </c>
      <c r="F15" s="1" t="s">
        <v>12</v>
      </c>
      <c r="G15" s="1" t="s">
        <v>23</v>
      </c>
      <c r="H15" s="1"/>
      <c r="I15" s="1"/>
      <c r="J15" s="1" t="s">
        <v>12</v>
      </c>
      <c r="K15" s="1"/>
      <c r="L15" s="1" t="s">
        <v>40</v>
      </c>
    </row>
    <row r="16" spans="1:12" ht="133.19999999999999" thickBot="1" x14ac:dyDescent="0.35">
      <c r="A16" s="2">
        <v>45021.496249999997</v>
      </c>
      <c r="B16" s="1" t="s">
        <v>11</v>
      </c>
      <c r="C16" s="1" t="s">
        <v>12</v>
      </c>
      <c r="D16" s="1" t="s">
        <v>12</v>
      </c>
      <c r="E16" s="3">
        <v>4</v>
      </c>
      <c r="F16" s="1" t="s">
        <v>12</v>
      </c>
      <c r="G16" s="1" t="s">
        <v>12</v>
      </c>
      <c r="H16" s="1" t="s">
        <v>41</v>
      </c>
      <c r="I16" s="1" t="s">
        <v>42</v>
      </c>
      <c r="J16" s="1" t="s">
        <v>12</v>
      </c>
      <c r="K16" s="1"/>
      <c r="L16" s="1" t="s">
        <v>43</v>
      </c>
    </row>
    <row r="17" spans="1:12" ht="15" thickBot="1" x14ac:dyDescent="0.35">
      <c r="A17" s="2">
        <v>45021.588773148149</v>
      </c>
      <c r="B17" s="1" t="s">
        <v>11</v>
      </c>
      <c r="C17" s="1" t="s">
        <v>12</v>
      </c>
      <c r="D17" s="1" t="s">
        <v>12</v>
      </c>
      <c r="E17" s="3">
        <v>5</v>
      </c>
      <c r="F17" s="1" t="s">
        <v>12</v>
      </c>
      <c r="G17" s="1" t="s">
        <v>23</v>
      </c>
      <c r="H17" s="1"/>
      <c r="I17" s="1"/>
      <c r="J17" s="1" t="s">
        <v>12</v>
      </c>
      <c r="K17" s="1"/>
      <c r="L17" s="1"/>
    </row>
    <row r="18" spans="1:12" ht="15" thickBot="1" x14ac:dyDescent="0.35">
      <c r="A18" s="2">
        <v>45028.37636574074</v>
      </c>
      <c r="B18" s="1" t="s">
        <v>44</v>
      </c>
      <c r="C18" s="1" t="s">
        <v>12</v>
      </c>
      <c r="D18" s="1" t="s">
        <v>12</v>
      </c>
      <c r="E18" s="3">
        <v>4</v>
      </c>
      <c r="F18" s="1" t="s">
        <v>12</v>
      </c>
      <c r="G18" s="1" t="s">
        <v>23</v>
      </c>
      <c r="H18" s="1"/>
      <c r="I18" s="1"/>
      <c r="J18" s="1" t="s">
        <v>12</v>
      </c>
      <c r="K18" s="1"/>
      <c r="L18" s="1"/>
    </row>
    <row r="19" spans="1:12" ht="80.400000000000006" thickBot="1" x14ac:dyDescent="0.35">
      <c r="A19" s="2">
        <v>45036.085358796299</v>
      </c>
      <c r="B19" s="1" t="s">
        <v>11</v>
      </c>
      <c r="C19" s="1" t="s">
        <v>12</v>
      </c>
      <c r="D19" s="1" t="s">
        <v>12</v>
      </c>
      <c r="E19" s="3">
        <v>5</v>
      </c>
      <c r="F19" s="1" t="s">
        <v>12</v>
      </c>
      <c r="G19" s="1" t="s">
        <v>23</v>
      </c>
      <c r="H19" s="1"/>
      <c r="I19" s="1"/>
      <c r="J19" s="1" t="s">
        <v>12</v>
      </c>
      <c r="K19" s="1"/>
      <c r="L19" s="1" t="s">
        <v>45</v>
      </c>
    </row>
    <row r="20" spans="1:12" ht="40.799999999999997" thickBot="1" x14ac:dyDescent="0.35">
      <c r="A20" s="2">
        <v>45038.615324074075</v>
      </c>
      <c r="B20" s="1" t="s">
        <v>11</v>
      </c>
      <c r="C20" s="1" t="s">
        <v>12</v>
      </c>
      <c r="D20" s="1" t="s">
        <v>12</v>
      </c>
      <c r="E20" s="3">
        <v>5</v>
      </c>
      <c r="F20" s="1" t="s">
        <v>12</v>
      </c>
      <c r="G20" s="1" t="s">
        <v>12</v>
      </c>
      <c r="H20" s="1" t="s">
        <v>41</v>
      </c>
      <c r="I20" s="1" t="s">
        <v>46</v>
      </c>
      <c r="J20" s="1" t="s">
        <v>12</v>
      </c>
      <c r="K20" s="1"/>
      <c r="L20" s="1"/>
    </row>
    <row r="21" spans="1:12" ht="186" thickBot="1" x14ac:dyDescent="0.35">
      <c r="A21" s="2">
        <v>45040.942546296297</v>
      </c>
      <c r="B21" s="1" t="s">
        <v>28</v>
      </c>
      <c r="C21" s="1" t="s">
        <v>12</v>
      </c>
      <c r="D21" s="1" t="s">
        <v>12</v>
      </c>
      <c r="E21" s="3">
        <v>5</v>
      </c>
      <c r="F21" s="1" t="s">
        <v>12</v>
      </c>
      <c r="G21" s="1" t="s">
        <v>12</v>
      </c>
      <c r="H21" s="1" t="s">
        <v>47</v>
      </c>
      <c r="I21" s="1" t="s">
        <v>48</v>
      </c>
      <c r="J21" s="1" t="s">
        <v>12</v>
      </c>
      <c r="K21" s="1"/>
      <c r="L21" s="1" t="s">
        <v>49</v>
      </c>
    </row>
    <row r="22" spans="1:12" ht="15" thickBot="1" x14ac:dyDescent="0.35">
      <c r="A22" s="2">
        <v>45042.013275462959</v>
      </c>
      <c r="B22" s="1" t="s">
        <v>11</v>
      </c>
      <c r="C22" s="1" t="s">
        <v>12</v>
      </c>
      <c r="D22" s="1" t="s">
        <v>12</v>
      </c>
      <c r="E22" s="3">
        <v>5</v>
      </c>
      <c r="F22" s="1" t="s">
        <v>12</v>
      </c>
      <c r="G22" s="1" t="s">
        <v>23</v>
      </c>
      <c r="H22" s="1"/>
      <c r="I22" s="1"/>
      <c r="J22" s="1" t="s">
        <v>12</v>
      </c>
      <c r="K22" s="1"/>
      <c r="L22" s="1"/>
    </row>
    <row r="23" spans="1:12" ht="15" thickBot="1" x14ac:dyDescent="0.35">
      <c r="A23" s="2">
        <v>45042.676030092596</v>
      </c>
      <c r="B23" s="1" t="s">
        <v>28</v>
      </c>
      <c r="C23" s="1" t="s">
        <v>12</v>
      </c>
      <c r="D23" s="1" t="s">
        <v>12</v>
      </c>
      <c r="E23" s="3">
        <v>5</v>
      </c>
      <c r="F23" s="1" t="s">
        <v>12</v>
      </c>
      <c r="G23" s="1" t="s">
        <v>23</v>
      </c>
      <c r="H23" s="1"/>
      <c r="I23" s="1"/>
      <c r="J23" s="1" t="s">
        <v>12</v>
      </c>
      <c r="K23" s="1"/>
      <c r="L23" s="1"/>
    </row>
    <row r="24" spans="1:12" ht="54" thickBot="1" x14ac:dyDescent="0.35">
      <c r="A24" s="2">
        <v>45047.414849537039</v>
      </c>
      <c r="B24" s="1" t="s">
        <v>50</v>
      </c>
      <c r="C24" s="1" t="s">
        <v>12</v>
      </c>
      <c r="D24" s="1" t="s">
        <v>12</v>
      </c>
      <c r="E24" s="3">
        <v>4</v>
      </c>
      <c r="F24" s="1" t="s">
        <v>12</v>
      </c>
      <c r="G24" s="1" t="s">
        <v>12</v>
      </c>
      <c r="H24" s="1" t="s">
        <v>34</v>
      </c>
      <c r="I24" s="1" t="s">
        <v>51</v>
      </c>
      <c r="J24" s="1" t="s">
        <v>12</v>
      </c>
      <c r="K24" s="1"/>
      <c r="L24" s="1" t="s">
        <v>52</v>
      </c>
    </row>
    <row r="25" spans="1:12" ht="15" thickBot="1" x14ac:dyDescent="0.35">
      <c r="A25" s="2">
        <v>45047.513553240744</v>
      </c>
      <c r="B25" s="1" t="s">
        <v>11</v>
      </c>
      <c r="C25" s="1" t="s">
        <v>12</v>
      </c>
      <c r="D25" s="1" t="s">
        <v>12</v>
      </c>
      <c r="E25" s="3">
        <v>5</v>
      </c>
      <c r="F25" s="1" t="s">
        <v>12</v>
      </c>
      <c r="G25" s="1" t="s">
        <v>23</v>
      </c>
      <c r="H25" s="1"/>
      <c r="I25" s="1"/>
      <c r="J25" s="1" t="s">
        <v>12</v>
      </c>
      <c r="K25" s="1"/>
      <c r="L25" s="1"/>
    </row>
    <row r="26" spans="1:12" ht="67.2" thickBot="1" x14ac:dyDescent="0.35">
      <c r="A26" s="2">
        <v>45048.492002314815</v>
      </c>
      <c r="B26" s="1" t="s">
        <v>28</v>
      </c>
      <c r="C26" s="1" t="s">
        <v>12</v>
      </c>
      <c r="D26" s="1" t="s">
        <v>12</v>
      </c>
      <c r="E26" s="3">
        <v>5</v>
      </c>
      <c r="F26" s="1" t="s">
        <v>12</v>
      </c>
      <c r="G26" s="1" t="s">
        <v>12</v>
      </c>
      <c r="H26" s="1" t="s">
        <v>34</v>
      </c>
      <c r="I26" s="1" t="s">
        <v>53</v>
      </c>
      <c r="J26" s="1" t="s">
        <v>12</v>
      </c>
      <c r="K26" s="1"/>
      <c r="L26" s="1"/>
    </row>
    <row r="27" spans="1:12" ht="15" thickBot="1" x14ac:dyDescent="0.35">
      <c r="A27" s="2">
        <v>45048.792812500003</v>
      </c>
      <c r="B27" s="1" t="s">
        <v>54</v>
      </c>
      <c r="C27" s="1" t="s">
        <v>12</v>
      </c>
      <c r="D27" s="1" t="s">
        <v>12</v>
      </c>
      <c r="E27" s="3">
        <v>4</v>
      </c>
      <c r="F27" s="1" t="s">
        <v>12</v>
      </c>
      <c r="G27" s="1" t="s">
        <v>23</v>
      </c>
      <c r="H27" s="1"/>
      <c r="I27" s="1"/>
      <c r="J27" s="1" t="s">
        <v>12</v>
      </c>
      <c r="K27" s="1"/>
      <c r="L27" s="1"/>
    </row>
    <row r="28" spans="1:12" ht="80.400000000000006" thickBot="1" x14ac:dyDescent="0.35">
      <c r="A28" s="2">
        <v>45051.543449074074</v>
      </c>
      <c r="B28" s="1" t="s">
        <v>11</v>
      </c>
      <c r="C28" s="1" t="s">
        <v>12</v>
      </c>
      <c r="D28" s="1" t="s">
        <v>12</v>
      </c>
      <c r="E28" s="3">
        <v>5</v>
      </c>
      <c r="F28" s="1" t="s">
        <v>12</v>
      </c>
      <c r="G28" s="1" t="s">
        <v>12</v>
      </c>
      <c r="H28" s="1" t="s">
        <v>63</v>
      </c>
      <c r="I28" s="1" t="s">
        <v>64</v>
      </c>
      <c r="J28" s="1" t="s">
        <v>12</v>
      </c>
      <c r="K28" s="1"/>
      <c r="L28" s="1" t="s">
        <v>65</v>
      </c>
    </row>
    <row r="29" spans="1:12" ht="15" thickBot="1" x14ac:dyDescent="0.35">
      <c r="A29" s="2">
        <v>45052.656597222223</v>
      </c>
      <c r="B29" s="1" t="s">
        <v>11</v>
      </c>
      <c r="C29" s="1" t="s">
        <v>12</v>
      </c>
      <c r="D29" s="1" t="s">
        <v>12</v>
      </c>
      <c r="E29" s="3">
        <v>4</v>
      </c>
      <c r="F29" s="1" t="s">
        <v>12</v>
      </c>
      <c r="G29" s="1" t="s">
        <v>23</v>
      </c>
      <c r="H29" s="1"/>
      <c r="I29" s="1"/>
      <c r="J29" s="1" t="s">
        <v>12</v>
      </c>
      <c r="K29" s="1"/>
      <c r="L29" s="6" t="s">
        <v>66</v>
      </c>
    </row>
    <row r="30" spans="1:12" ht="54" thickBot="1" x14ac:dyDescent="0.35">
      <c r="A30" s="2">
        <v>45053.004571759258</v>
      </c>
      <c r="B30" s="1" t="s">
        <v>11</v>
      </c>
      <c r="C30" s="1" t="s">
        <v>12</v>
      </c>
      <c r="D30" s="1" t="s">
        <v>12</v>
      </c>
      <c r="E30" s="3">
        <v>5</v>
      </c>
      <c r="F30" s="1" t="s">
        <v>12</v>
      </c>
      <c r="G30" s="1" t="s">
        <v>12</v>
      </c>
      <c r="H30" s="1" t="s">
        <v>34</v>
      </c>
      <c r="I30" s="1" t="s">
        <v>67</v>
      </c>
      <c r="J30" s="1" t="s">
        <v>12</v>
      </c>
      <c r="K30" s="1"/>
      <c r="L30" s="1"/>
    </row>
    <row r="31" spans="1:12" ht="15" thickBot="1" x14ac:dyDescent="0.35">
      <c r="A31" s="2">
        <v>45053.729386574072</v>
      </c>
      <c r="B31" s="1" t="s">
        <v>11</v>
      </c>
      <c r="C31" s="1" t="s">
        <v>12</v>
      </c>
      <c r="D31" s="1" t="s">
        <v>12</v>
      </c>
      <c r="E31" s="3">
        <v>3</v>
      </c>
      <c r="F31" s="1" t="s">
        <v>12</v>
      </c>
      <c r="G31" s="1" t="s">
        <v>23</v>
      </c>
      <c r="H31" s="1"/>
      <c r="I31" s="1"/>
      <c r="J31" s="1" t="s">
        <v>12</v>
      </c>
      <c r="K31" s="1"/>
      <c r="L31" s="6" t="s">
        <v>68</v>
      </c>
    </row>
    <row r="32" spans="1:12" ht="80.400000000000006" thickBot="1" x14ac:dyDescent="0.35">
      <c r="A32" s="2">
        <v>45053.739479166667</v>
      </c>
      <c r="B32" s="1" t="s">
        <v>28</v>
      </c>
      <c r="C32" s="1" t="s">
        <v>12</v>
      </c>
      <c r="D32" s="1" t="s">
        <v>12</v>
      </c>
      <c r="E32" s="3">
        <v>5</v>
      </c>
      <c r="F32" s="1" t="s">
        <v>12</v>
      </c>
      <c r="G32" s="1" t="s">
        <v>12</v>
      </c>
      <c r="H32" s="1" t="s">
        <v>69</v>
      </c>
      <c r="I32" s="1" t="s">
        <v>70</v>
      </c>
      <c r="J32" s="1" t="s">
        <v>12</v>
      </c>
      <c r="K32" s="1"/>
      <c r="L32" s="1"/>
    </row>
    <row r="33" spans="1:12" ht="15" thickBot="1" x14ac:dyDescent="0.35">
      <c r="A33" s="2">
        <v>45053.742384259262</v>
      </c>
      <c r="B33" s="1" t="s">
        <v>11</v>
      </c>
      <c r="C33" s="1" t="s">
        <v>12</v>
      </c>
      <c r="D33" s="1" t="s">
        <v>12</v>
      </c>
      <c r="E33" s="3">
        <v>5</v>
      </c>
      <c r="F33" s="1" t="s">
        <v>23</v>
      </c>
      <c r="G33" s="1" t="s">
        <v>23</v>
      </c>
      <c r="H33" s="1"/>
      <c r="I33" s="1"/>
      <c r="J33" s="1" t="s">
        <v>12</v>
      </c>
      <c r="K33" s="1"/>
      <c r="L33" s="1"/>
    </row>
    <row r="34" spans="1:12" ht="54" thickBot="1" x14ac:dyDescent="0.35">
      <c r="A34" s="2">
        <v>45054.57372685185</v>
      </c>
      <c r="B34" s="1" t="s">
        <v>61</v>
      </c>
      <c r="C34" s="1" t="s">
        <v>12</v>
      </c>
      <c r="D34" s="1" t="s">
        <v>12</v>
      </c>
      <c r="E34" s="3">
        <v>5</v>
      </c>
      <c r="F34" s="1" t="s">
        <v>12</v>
      </c>
      <c r="G34" s="1" t="s">
        <v>12</v>
      </c>
      <c r="H34" s="1" t="s">
        <v>34</v>
      </c>
      <c r="I34" s="1" t="s">
        <v>71</v>
      </c>
      <c r="J34" s="1" t="s">
        <v>12</v>
      </c>
      <c r="K34" s="1"/>
      <c r="L34" s="1"/>
    </row>
    <row r="35" spans="1:12" ht="15" thickBot="1" x14ac:dyDescent="0.35">
      <c r="A35" s="2">
        <v>45055.511817129627</v>
      </c>
      <c r="B35" s="1" t="s">
        <v>15</v>
      </c>
      <c r="C35" s="1" t="s">
        <v>12</v>
      </c>
      <c r="D35" s="1" t="s">
        <v>12</v>
      </c>
      <c r="E35" s="3">
        <v>5</v>
      </c>
      <c r="F35" s="1" t="s">
        <v>12</v>
      </c>
      <c r="G35" s="1" t="s">
        <v>23</v>
      </c>
      <c r="H35" s="1"/>
      <c r="I35" s="1"/>
      <c r="J35" s="1" t="s">
        <v>12</v>
      </c>
      <c r="K35" s="1"/>
      <c r="L35" s="1"/>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B590A-9C0A-4443-B6F6-FCA4BE736D50}">
  <dimension ref="A1:O35"/>
  <sheetViews>
    <sheetView topLeftCell="J1" zoomScaleNormal="100" workbookViewId="0">
      <selection activeCell="U18" sqref="U18"/>
    </sheetView>
  </sheetViews>
  <sheetFormatPr defaultRowHeight="14.4" x14ac:dyDescent="0.3"/>
  <cols>
    <col min="1" max="1" width="10.77734375" customWidth="1"/>
  </cols>
  <sheetData>
    <row r="1" spans="1:15" ht="80.400000000000006" thickBot="1" x14ac:dyDescent="0.35">
      <c r="A1" s="1" t="s">
        <v>4</v>
      </c>
    </row>
    <row r="2" spans="1:15" ht="15" thickBot="1" x14ac:dyDescent="0.35">
      <c r="A2" s="3">
        <v>4</v>
      </c>
      <c r="D2">
        <v>1</v>
      </c>
      <c r="E2">
        <v>2</v>
      </c>
      <c r="F2">
        <v>3</v>
      </c>
      <c r="G2">
        <v>4</v>
      </c>
      <c r="H2">
        <v>5</v>
      </c>
    </row>
    <row r="3" spans="1:15" ht="15" thickBot="1" x14ac:dyDescent="0.35">
      <c r="A3" s="3">
        <v>5</v>
      </c>
    </row>
    <row r="4" spans="1:15" ht="15" thickBot="1" x14ac:dyDescent="0.35">
      <c r="A4" s="3">
        <v>3</v>
      </c>
      <c r="L4" s="5" t="s">
        <v>55</v>
      </c>
      <c r="M4" s="5" t="s">
        <v>57</v>
      </c>
    </row>
    <row r="5" spans="1:15" ht="15" thickBot="1" x14ac:dyDescent="0.35">
      <c r="A5" s="3">
        <v>4</v>
      </c>
      <c r="L5">
        <v>1</v>
      </c>
      <c r="M5">
        <f>COUNTIF(A:A,L5)</f>
        <v>0</v>
      </c>
      <c r="N5">
        <f>M5/SUM($M$5:$M$10)*100</f>
        <v>0</v>
      </c>
      <c r="O5" t="str">
        <f t="shared" ref="O5:O6" si="0">_xlfn.CONCAT(M5, " (",ROUND( N5,1), " %)")</f>
        <v>0 (0 %)</v>
      </c>
    </row>
    <row r="6" spans="1:15" ht="15" thickBot="1" x14ac:dyDescent="0.35">
      <c r="A6" s="3">
        <v>4</v>
      </c>
      <c r="L6">
        <v>2</v>
      </c>
      <c r="M6">
        <f>COUNTIF(A:A,L6)</f>
        <v>0</v>
      </c>
      <c r="N6">
        <f t="shared" ref="N6:N10" si="1">M6/SUM($M$5:$M$10)*100</f>
        <v>0</v>
      </c>
      <c r="O6" t="str">
        <f t="shared" si="0"/>
        <v>0 (0 %)</v>
      </c>
    </row>
    <row r="7" spans="1:15" ht="15" thickBot="1" x14ac:dyDescent="0.35">
      <c r="A7" s="3">
        <v>5</v>
      </c>
      <c r="L7">
        <v>3</v>
      </c>
      <c r="M7">
        <f>COUNTIF(A:A,L7)</f>
        <v>3</v>
      </c>
      <c r="N7">
        <f t="shared" si="1"/>
        <v>8.8235294117647065</v>
      </c>
      <c r="O7" t="str">
        <f>_xlfn.CONCAT(M7, " (",ROUND( N7,1), " %)")</f>
        <v>3 (8,8 %)</v>
      </c>
    </row>
    <row r="8" spans="1:15" ht="15" thickBot="1" x14ac:dyDescent="0.35">
      <c r="A8" s="3">
        <v>4</v>
      </c>
      <c r="L8">
        <v>4</v>
      </c>
      <c r="M8">
        <f t="shared" ref="M8:M9" si="2">COUNTIF(A:A,L8)</f>
        <v>11</v>
      </c>
      <c r="N8">
        <f t="shared" si="1"/>
        <v>32.352941176470587</v>
      </c>
      <c r="O8" t="str">
        <f t="shared" ref="O8:O10" si="3">_xlfn.CONCAT(M8, " (",ROUND( N8,1), " %)")</f>
        <v>11 (32,4 %)</v>
      </c>
    </row>
    <row r="9" spans="1:15" ht="15" thickBot="1" x14ac:dyDescent="0.35">
      <c r="A9" s="3">
        <v>5</v>
      </c>
      <c r="L9">
        <v>5</v>
      </c>
      <c r="M9">
        <f t="shared" si="2"/>
        <v>20</v>
      </c>
      <c r="N9">
        <f t="shared" si="1"/>
        <v>58.82352941176471</v>
      </c>
      <c r="O9" t="str">
        <f t="shared" si="3"/>
        <v>20 (58,8 %)</v>
      </c>
    </row>
    <row r="10" spans="1:15" ht="15" thickBot="1" x14ac:dyDescent="0.35">
      <c r="A10" s="3">
        <v>5</v>
      </c>
      <c r="L10" s="4" t="s">
        <v>56</v>
      </c>
      <c r="M10" s="4">
        <v>0</v>
      </c>
      <c r="N10">
        <f t="shared" si="1"/>
        <v>0</v>
      </c>
      <c r="O10" t="str">
        <f t="shared" si="3"/>
        <v>0 (0 %)</v>
      </c>
    </row>
    <row r="11" spans="1:15" ht="15" thickBot="1" x14ac:dyDescent="0.35">
      <c r="A11" s="3">
        <v>4</v>
      </c>
    </row>
    <row r="12" spans="1:15" ht="15" thickBot="1" x14ac:dyDescent="0.35">
      <c r="A12" s="3">
        <v>4</v>
      </c>
    </row>
    <row r="13" spans="1:15" ht="15" thickBot="1" x14ac:dyDescent="0.35">
      <c r="A13" s="3">
        <v>5</v>
      </c>
    </row>
    <row r="14" spans="1:15" ht="15" thickBot="1" x14ac:dyDescent="0.35">
      <c r="A14" s="3">
        <v>3</v>
      </c>
    </row>
    <row r="15" spans="1:15" ht="15" thickBot="1" x14ac:dyDescent="0.35">
      <c r="A15" s="3">
        <v>5</v>
      </c>
    </row>
    <row r="16" spans="1:15" ht="15" thickBot="1" x14ac:dyDescent="0.35">
      <c r="A16" s="3">
        <v>4</v>
      </c>
    </row>
    <row r="17" spans="1:1" ht="15" thickBot="1" x14ac:dyDescent="0.35">
      <c r="A17" s="3">
        <v>5</v>
      </c>
    </row>
    <row r="18" spans="1:1" ht="15" thickBot="1" x14ac:dyDescent="0.35">
      <c r="A18" s="3">
        <v>4</v>
      </c>
    </row>
    <row r="19" spans="1:1" ht="15" thickBot="1" x14ac:dyDescent="0.35">
      <c r="A19" s="3">
        <v>5</v>
      </c>
    </row>
    <row r="20" spans="1:1" ht="15" thickBot="1" x14ac:dyDescent="0.35">
      <c r="A20" s="3">
        <v>5</v>
      </c>
    </row>
    <row r="21" spans="1:1" ht="15" thickBot="1" x14ac:dyDescent="0.35">
      <c r="A21" s="3">
        <v>5</v>
      </c>
    </row>
    <row r="22" spans="1:1" ht="15" thickBot="1" x14ac:dyDescent="0.35">
      <c r="A22" s="3">
        <v>5</v>
      </c>
    </row>
    <row r="23" spans="1:1" ht="15" thickBot="1" x14ac:dyDescent="0.35">
      <c r="A23" s="3">
        <v>5</v>
      </c>
    </row>
    <row r="24" spans="1:1" ht="15" thickBot="1" x14ac:dyDescent="0.35">
      <c r="A24" s="3">
        <v>4</v>
      </c>
    </row>
    <row r="25" spans="1:1" ht="15" thickBot="1" x14ac:dyDescent="0.35">
      <c r="A25" s="3">
        <v>5</v>
      </c>
    </row>
    <row r="26" spans="1:1" ht="15" thickBot="1" x14ac:dyDescent="0.35">
      <c r="A26" s="3">
        <v>5</v>
      </c>
    </row>
    <row r="27" spans="1:1" ht="15" thickBot="1" x14ac:dyDescent="0.35">
      <c r="A27" s="3">
        <v>4</v>
      </c>
    </row>
    <row r="28" spans="1:1" ht="15" thickBot="1" x14ac:dyDescent="0.35">
      <c r="A28" s="3">
        <v>5</v>
      </c>
    </row>
    <row r="29" spans="1:1" ht="15" thickBot="1" x14ac:dyDescent="0.35">
      <c r="A29" s="3">
        <v>4</v>
      </c>
    </row>
    <row r="30" spans="1:1" ht="15" thickBot="1" x14ac:dyDescent="0.35">
      <c r="A30" s="3">
        <v>5</v>
      </c>
    </row>
    <row r="31" spans="1:1" ht="15" thickBot="1" x14ac:dyDescent="0.35">
      <c r="A31" s="3">
        <v>3</v>
      </c>
    </row>
    <row r="32" spans="1:1" ht="15" thickBot="1" x14ac:dyDescent="0.35">
      <c r="A32" s="3">
        <v>5</v>
      </c>
    </row>
    <row r="33" spans="1:1" ht="15" thickBot="1" x14ac:dyDescent="0.35">
      <c r="A33" s="3">
        <v>5</v>
      </c>
    </row>
    <row r="34" spans="1:1" ht="15" thickBot="1" x14ac:dyDescent="0.35">
      <c r="A34" s="3">
        <v>5</v>
      </c>
    </row>
    <row r="35" spans="1:1" ht="15" thickBot="1" x14ac:dyDescent="0.35">
      <c r="A35" s="3">
        <v>5</v>
      </c>
    </row>
  </sheetData>
  <sortState xmlns:xlrd2="http://schemas.microsoft.com/office/spreadsheetml/2017/richdata2" ref="L5:L9">
    <sortCondition ref="L5"/>
  </sortState>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DE950-20A1-4FBC-A79E-122D07B5D9A9}">
  <dimension ref="A1:E35"/>
  <sheetViews>
    <sheetView zoomScale="72" zoomScaleNormal="100" workbookViewId="0">
      <selection activeCell="I4" sqref="I4"/>
    </sheetView>
  </sheetViews>
  <sheetFormatPr defaultRowHeight="14.4" x14ac:dyDescent="0.3"/>
  <cols>
    <col min="1" max="1" width="10.77734375" customWidth="1"/>
  </cols>
  <sheetData>
    <row r="1" spans="1:5" ht="120" thickBot="1" x14ac:dyDescent="0.35">
      <c r="A1" s="1" t="s">
        <v>2</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COUNTIF(A:A,"Ano")</f>
        <v>34</v>
      </c>
    </row>
    <row r="5" spans="1:5" ht="15" thickBot="1" x14ac:dyDescent="0.35">
      <c r="A5" s="1" t="s">
        <v>12</v>
      </c>
      <c r="D5" t="s">
        <v>23</v>
      </c>
      <c r="E5">
        <f>COUNTIF(A:A,"Ne")</f>
        <v>0</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t="s">
        <v>12</v>
      </c>
    </row>
    <row r="29" spans="1:1" ht="15" thickBot="1" x14ac:dyDescent="0.35">
      <c r="A29" s="1" t="s">
        <v>12</v>
      </c>
    </row>
    <row r="30" spans="1:1" ht="15" thickBot="1" x14ac:dyDescent="0.35">
      <c r="A30" s="1" t="s">
        <v>12</v>
      </c>
    </row>
    <row r="31" spans="1:1" ht="15" thickBot="1" x14ac:dyDescent="0.35">
      <c r="A31" s="1" t="s">
        <v>12</v>
      </c>
    </row>
    <row r="32" spans="1:1" ht="15" thickBot="1" x14ac:dyDescent="0.35">
      <c r="A32" s="1" t="s">
        <v>12</v>
      </c>
    </row>
    <row r="33" spans="1:1" ht="15" thickBot="1" x14ac:dyDescent="0.35">
      <c r="A33" s="1" t="s">
        <v>12</v>
      </c>
    </row>
    <row r="34" spans="1:1" ht="15" thickBot="1" x14ac:dyDescent="0.35">
      <c r="A34" s="1" t="s">
        <v>12</v>
      </c>
    </row>
    <row r="35" spans="1:1" ht="15" thickBot="1" x14ac:dyDescent="0.35">
      <c r="A35" s="1" t="s">
        <v>12</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A4E79-A66E-4A04-B511-170E617530DA}">
  <dimension ref="A1:E35"/>
  <sheetViews>
    <sheetView zoomScale="72" zoomScaleNormal="100" workbookViewId="0">
      <selection activeCell="E11" sqref="E11"/>
    </sheetView>
  </sheetViews>
  <sheetFormatPr defaultRowHeight="14.4" x14ac:dyDescent="0.3"/>
  <cols>
    <col min="1" max="1" width="10.77734375" customWidth="1"/>
  </cols>
  <sheetData>
    <row r="1" spans="1:5" ht="67.2" thickBot="1" x14ac:dyDescent="0.35">
      <c r="A1" s="1" t="s">
        <v>3</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COUNTIF(A:A,"Ano")</f>
        <v>34</v>
      </c>
    </row>
    <row r="5" spans="1:5" ht="15" thickBot="1" x14ac:dyDescent="0.35">
      <c r="A5" s="1" t="s">
        <v>12</v>
      </c>
      <c r="D5" t="s">
        <v>23</v>
      </c>
      <c r="E5">
        <f>COUNTIF(A:A,"Ne")</f>
        <v>0</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t="s">
        <v>12</v>
      </c>
    </row>
    <row r="29" spans="1:1" ht="15" thickBot="1" x14ac:dyDescent="0.35">
      <c r="A29" s="1" t="s">
        <v>12</v>
      </c>
    </row>
    <row r="30" spans="1:1" ht="15" thickBot="1" x14ac:dyDescent="0.35">
      <c r="A30" s="1" t="s">
        <v>12</v>
      </c>
    </row>
    <row r="31" spans="1:1" ht="15" thickBot="1" x14ac:dyDescent="0.35">
      <c r="A31" s="1" t="s">
        <v>12</v>
      </c>
    </row>
    <row r="32" spans="1:1" ht="15" thickBot="1" x14ac:dyDescent="0.35">
      <c r="A32" s="1" t="s">
        <v>12</v>
      </c>
    </row>
    <row r="33" spans="1:1" ht="15" thickBot="1" x14ac:dyDescent="0.35">
      <c r="A33" s="1" t="s">
        <v>12</v>
      </c>
    </row>
    <row r="34" spans="1:1" ht="15" thickBot="1" x14ac:dyDescent="0.35">
      <c r="A34" s="1" t="s">
        <v>12</v>
      </c>
    </row>
    <row r="35" spans="1:1" ht="15" thickBot="1" x14ac:dyDescent="0.35">
      <c r="A35" s="1" t="s">
        <v>12</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2D31-969D-426E-8304-FE0696847C1A}">
  <dimension ref="A1:E35"/>
  <sheetViews>
    <sheetView zoomScale="72" zoomScaleNormal="100" workbookViewId="0">
      <selection activeCell="D11" sqref="D11"/>
    </sheetView>
  </sheetViews>
  <sheetFormatPr defaultRowHeight="14.4" x14ac:dyDescent="0.3"/>
  <cols>
    <col min="1" max="1" width="10.77734375" customWidth="1"/>
  </cols>
  <sheetData>
    <row r="1" spans="1:5" ht="80.400000000000006" thickBot="1" x14ac:dyDescent="0.35">
      <c r="A1" s="1" t="s">
        <v>5</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COUNTIF(A:A,"Ano")</f>
        <v>33</v>
      </c>
    </row>
    <row r="5" spans="1:5" ht="15" thickBot="1" x14ac:dyDescent="0.35">
      <c r="A5" s="1" t="s">
        <v>12</v>
      </c>
      <c r="D5" t="s">
        <v>23</v>
      </c>
      <c r="E5">
        <f>COUNTIF(A:A,"Ne")</f>
        <v>1</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t="s">
        <v>12</v>
      </c>
    </row>
    <row r="29" spans="1:1" ht="15" thickBot="1" x14ac:dyDescent="0.35">
      <c r="A29" s="1" t="s">
        <v>12</v>
      </c>
    </row>
    <row r="30" spans="1:1" ht="15" thickBot="1" x14ac:dyDescent="0.35">
      <c r="A30" s="1" t="s">
        <v>12</v>
      </c>
    </row>
    <row r="31" spans="1:1" ht="15" thickBot="1" x14ac:dyDescent="0.35">
      <c r="A31" s="1" t="s">
        <v>12</v>
      </c>
    </row>
    <row r="32" spans="1:1" ht="15" thickBot="1" x14ac:dyDescent="0.35">
      <c r="A32" s="1" t="s">
        <v>12</v>
      </c>
    </row>
    <row r="33" spans="1:1" ht="15" thickBot="1" x14ac:dyDescent="0.35">
      <c r="A33" s="1" t="s">
        <v>23</v>
      </c>
    </row>
    <row r="34" spans="1:1" ht="15" thickBot="1" x14ac:dyDescent="0.35">
      <c r="A34" s="1" t="s">
        <v>12</v>
      </c>
    </row>
    <row r="35" spans="1:1" ht="15" thickBot="1" x14ac:dyDescent="0.35">
      <c r="A35" s="1" t="s">
        <v>12</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6DEC1-FB1C-47CA-82BA-AD8C93AEC10B}">
  <dimension ref="A1:E35"/>
  <sheetViews>
    <sheetView topLeftCell="D1" zoomScale="115" zoomScaleNormal="115" workbookViewId="0">
      <selection activeCell="S19" sqref="S19"/>
    </sheetView>
  </sheetViews>
  <sheetFormatPr defaultRowHeight="14.4" x14ac:dyDescent="0.3"/>
  <cols>
    <col min="1" max="1" width="10.77734375" customWidth="1"/>
  </cols>
  <sheetData>
    <row r="1" spans="1:5" ht="54" thickBot="1" x14ac:dyDescent="0.35">
      <c r="A1" s="1" t="s">
        <v>6</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COUNTIF(A:A,"Ano")</f>
        <v>20</v>
      </c>
    </row>
    <row r="5" spans="1:5" ht="15" thickBot="1" x14ac:dyDescent="0.35">
      <c r="A5" s="1" t="s">
        <v>12</v>
      </c>
      <c r="D5" t="s">
        <v>23</v>
      </c>
      <c r="E5">
        <f>COUNTIF(A:A,"Ne")</f>
        <v>14</v>
      </c>
    </row>
    <row r="6" spans="1:5" ht="15" thickBot="1" x14ac:dyDescent="0.35">
      <c r="A6" s="1" t="s">
        <v>23</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23</v>
      </c>
    </row>
    <row r="13" spans="1:5" ht="15" thickBot="1" x14ac:dyDescent="0.35">
      <c r="A13" s="1" t="s">
        <v>12</v>
      </c>
    </row>
    <row r="14" spans="1:5" ht="15" thickBot="1" x14ac:dyDescent="0.35">
      <c r="A14" s="1" t="s">
        <v>12</v>
      </c>
    </row>
    <row r="15" spans="1:5" ht="15" thickBot="1" x14ac:dyDescent="0.35">
      <c r="A15" s="1" t="s">
        <v>23</v>
      </c>
    </row>
    <row r="16" spans="1:5" ht="15" thickBot="1" x14ac:dyDescent="0.35">
      <c r="A16" s="1" t="s">
        <v>12</v>
      </c>
    </row>
    <row r="17" spans="1:1" ht="15" thickBot="1" x14ac:dyDescent="0.35">
      <c r="A17" s="1" t="s">
        <v>23</v>
      </c>
    </row>
    <row r="18" spans="1:1" ht="15" thickBot="1" x14ac:dyDescent="0.35">
      <c r="A18" s="1" t="s">
        <v>23</v>
      </c>
    </row>
    <row r="19" spans="1:1" ht="15" thickBot="1" x14ac:dyDescent="0.35">
      <c r="A19" s="1" t="s">
        <v>23</v>
      </c>
    </row>
    <row r="20" spans="1:1" ht="15" thickBot="1" x14ac:dyDescent="0.35">
      <c r="A20" s="1" t="s">
        <v>12</v>
      </c>
    </row>
    <row r="21" spans="1:1" ht="15" thickBot="1" x14ac:dyDescent="0.35">
      <c r="A21" s="1" t="s">
        <v>12</v>
      </c>
    </row>
    <row r="22" spans="1:1" ht="15" thickBot="1" x14ac:dyDescent="0.35">
      <c r="A22" s="1" t="s">
        <v>23</v>
      </c>
    </row>
    <row r="23" spans="1:1" ht="15" thickBot="1" x14ac:dyDescent="0.35">
      <c r="A23" s="1" t="s">
        <v>23</v>
      </c>
    </row>
    <row r="24" spans="1:1" ht="15" thickBot="1" x14ac:dyDescent="0.35">
      <c r="A24" s="1" t="s">
        <v>12</v>
      </c>
    </row>
    <row r="25" spans="1:1" ht="15" thickBot="1" x14ac:dyDescent="0.35">
      <c r="A25" s="1" t="s">
        <v>23</v>
      </c>
    </row>
    <row r="26" spans="1:1" ht="15" thickBot="1" x14ac:dyDescent="0.35">
      <c r="A26" s="1" t="s">
        <v>12</v>
      </c>
    </row>
    <row r="27" spans="1:1" ht="15" thickBot="1" x14ac:dyDescent="0.35">
      <c r="A27" s="1" t="s">
        <v>23</v>
      </c>
    </row>
    <row r="28" spans="1:1" ht="15" thickBot="1" x14ac:dyDescent="0.35">
      <c r="A28" s="1" t="s">
        <v>12</v>
      </c>
    </row>
    <row r="29" spans="1:1" ht="15" thickBot="1" x14ac:dyDescent="0.35">
      <c r="A29" s="1" t="s">
        <v>23</v>
      </c>
    </row>
    <row r="30" spans="1:1" ht="15" thickBot="1" x14ac:dyDescent="0.35">
      <c r="A30" s="1" t="s">
        <v>12</v>
      </c>
    </row>
    <row r="31" spans="1:1" ht="15" thickBot="1" x14ac:dyDescent="0.35">
      <c r="A31" s="1" t="s">
        <v>23</v>
      </c>
    </row>
    <row r="32" spans="1:1" ht="15" thickBot="1" x14ac:dyDescent="0.35">
      <c r="A32" s="1" t="s">
        <v>12</v>
      </c>
    </row>
    <row r="33" spans="1:1" ht="15" thickBot="1" x14ac:dyDescent="0.35">
      <c r="A33" s="1" t="s">
        <v>23</v>
      </c>
    </row>
    <row r="34" spans="1:1" ht="15" thickBot="1" x14ac:dyDescent="0.35">
      <c r="A34" s="1" t="s">
        <v>12</v>
      </c>
    </row>
    <row r="35" spans="1:1" ht="15" thickBot="1" x14ac:dyDescent="0.35">
      <c r="A35" s="1" t="s">
        <v>23</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074E-E579-4E2D-B3FB-C77649D8C25E}">
  <dimension ref="A1:E35"/>
  <sheetViews>
    <sheetView zoomScale="72" zoomScaleNormal="100" workbookViewId="0">
      <selection activeCell="C8" sqref="C8"/>
    </sheetView>
  </sheetViews>
  <sheetFormatPr defaultRowHeight="14.4" x14ac:dyDescent="0.3"/>
  <cols>
    <col min="1" max="1" width="10.77734375" customWidth="1"/>
  </cols>
  <sheetData>
    <row r="1" spans="1:5" ht="67.2" thickBot="1" x14ac:dyDescent="0.35">
      <c r="A1" s="1" t="s">
        <v>60</v>
      </c>
    </row>
    <row r="2" spans="1:5" ht="15" thickBot="1" x14ac:dyDescent="0.35">
      <c r="A2" s="1" t="s">
        <v>12</v>
      </c>
    </row>
    <row r="3" spans="1:5" ht="15" thickBot="1" x14ac:dyDescent="0.35">
      <c r="A3" s="1" t="s">
        <v>12</v>
      </c>
      <c r="D3" t="s">
        <v>58</v>
      </c>
      <c r="E3" t="s">
        <v>59</v>
      </c>
    </row>
    <row r="4" spans="1:5" ht="15" thickBot="1" x14ac:dyDescent="0.35">
      <c r="A4" s="1" t="s">
        <v>12</v>
      </c>
      <c r="D4" t="s">
        <v>12</v>
      </c>
      <c r="E4">
        <f>COUNTIF(A:A,"Ano")</f>
        <v>34</v>
      </c>
    </row>
    <row r="5" spans="1:5" ht="15" thickBot="1" x14ac:dyDescent="0.35">
      <c r="A5" s="1" t="s">
        <v>12</v>
      </c>
      <c r="D5" t="s">
        <v>23</v>
      </c>
      <c r="E5">
        <f>COUNTIF(A:A,"Ne")</f>
        <v>0</v>
      </c>
    </row>
    <row r="6" spans="1:5" ht="15" thickBot="1" x14ac:dyDescent="0.35">
      <c r="A6" s="1" t="s">
        <v>12</v>
      </c>
    </row>
    <row r="7" spans="1:5" ht="15" thickBot="1" x14ac:dyDescent="0.35">
      <c r="A7" s="1" t="s">
        <v>12</v>
      </c>
    </row>
    <row r="8" spans="1:5" ht="15" thickBot="1" x14ac:dyDescent="0.35">
      <c r="A8" s="1" t="s">
        <v>12</v>
      </c>
    </row>
    <row r="9" spans="1:5" ht="15" thickBot="1" x14ac:dyDescent="0.35">
      <c r="A9" s="1" t="s">
        <v>12</v>
      </c>
    </row>
    <row r="10" spans="1:5" ht="15" thickBot="1" x14ac:dyDescent="0.35">
      <c r="A10" s="1" t="s">
        <v>12</v>
      </c>
    </row>
    <row r="11" spans="1:5" ht="15" thickBot="1" x14ac:dyDescent="0.35">
      <c r="A11" s="1" t="s">
        <v>12</v>
      </c>
    </row>
    <row r="12" spans="1:5" ht="15" thickBot="1" x14ac:dyDescent="0.35">
      <c r="A12" s="1" t="s">
        <v>12</v>
      </c>
    </row>
    <row r="13" spans="1:5" ht="15" thickBot="1" x14ac:dyDescent="0.35">
      <c r="A13" s="1" t="s">
        <v>12</v>
      </c>
    </row>
    <row r="14" spans="1:5" ht="15" thickBot="1" x14ac:dyDescent="0.35">
      <c r="A14" s="1" t="s">
        <v>12</v>
      </c>
    </row>
    <row r="15" spans="1:5" ht="15" thickBot="1" x14ac:dyDescent="0.35">
      <c r="A15" s="1" t="s">
        <v>12</v>
      </c>
    </row>
    <row r="16" spans="1:5" ht="15" thickBot="1" x14ac:dyDescent="0.35">
      <c r="A16" s="1" t="s">
        <v>12</v>
      </c>
    </row>
    <row r="17" spans="1:1" ht="15" thickBot="1" x14ac:dyDescent="0.35">
      <c r="A17" s="1" t="s">
        <v>12</v>
      </c>
    </row>
    <row r="18" spans="1:1" ht="15" thickBot="1" x14ac:dyDescent="0.35">
      <c r="A18" s="1" t="s">
        <v>12</v>
      </c>
    </row>
    <row r="19" spans="1:1" ht="15" thickBot="1" x14ac:dyDescent="0.35">
      <c r="A19" s="1" t="s">
        <v>12</v>
      </c>
    </row>
    <row r="20" spans="1:1" ht="15" thickBot="1" x14ac:dyDescent="0.35">
      <c r="A20" s="1" t="s">
        <v>12</v>
      </c>
    </row>
    <row r="21" spans="1:1" ht="15" thickBot="1" x14ac:dyDescent="0.35">
      <c r="A21" s="1" t="s">
        <v>12</v>
      </c>
    </row>
    <row r="22" spans="1:1" ht="15" thickBot="1" x14ac:dyDescent="0.35">
      <c r="A22" s="1" t="s">
        <v>12</v>
      </c>
    </row>
    <row r="23" spans="1:1" ht="15" thickBot="1" x14ac:dyDescent="0.35">
      <c r="A23" s="1" t="s">
        <v>12</v>
      </c>
    </row>
    <row r="24" spans="1:1" ht="15" thickBot="1" x14ac:dyDescent="0.35">
      <c r="A24" s="1" t="s">
        <v>12</v>
      </c>
    </row>
    <row r="25" spans="1:1" ht="15" thickBot="1" x14ac:dyDescent="0.35">
      <c r="A25" s="1" t="s">
        <v>12</v>
      </c>
    </row>
    <row r="26" spans="1:1" ht="15" thickBot="1" x14ac:dyDescent="0.35">
      <c r="A26" s="1" t="s">
        <v>12</v>
      </c>
    </row>
    <row r="27" spans="1:1" ht="15" thickBot="1" x14ac:dyDescent="0.35">
      <c r="A27" s="1" t="s">
        <v>12</v>
      </c>
    </row>
    <row r="28" spans="1:1" ht="15" thickBot="1" x14ac:dyDescent="0.35">
      <c r="A28" s="1" t="s">
        <v>12</v>
      </c>
    </row>
    <row r="29" spans="1:1" ht="15" thickBot="1" x14ac:dyDescent="0.35">
      <c r="A29" s="1" t="s">
        <v>12</v>
      </c>
    </row>
    <row r="30" spans="1:1" ht="15" thickBot="1" x14ac:dyDescent="0.35">
      <c r="A30" s="1" t="s">
        <v>12</v>
      </c>
    </row>
    <row r="31" spans="1:1" ht="15" thickBot="1" x14ac:dyDescent="0.35">
      <c r="A31" s="1" t="s">
        <v>12</v>
      </c>
    </row>
    <row r="32" spans="1:1" ht="15" thickBot="1" x14ac:dyDescent="0.35">
      <c r="A32" s="1" t="s">
        <v>12</v>
      </c>
    </row>
    <row r="33" spans="1:1" ht="15" thickBot="1" x14ac:dyDescent="0.35">
      <c r="A33" s="1" t="s">
        <v>12</v>
      </c>
    </row>
    <row r="34" spans="1:1" ht="15" thickBot="1" x14ac:dyDescent="0.35">
      <c r="A34" s="1" t="s">
        <v>12</v>
      </c>
    </row>
    <row r="35" spans="1:1" ht="15" thickBot="1" x14ac:dyDescent="0.35">
      <c r="A35" s="1" t="s">
        <v>12</v>
      </c>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357F4-B73F-41EA-945F-B9F7B171EE1C}">
  <dimension ref="A1:E36"/>
  <sheetViews>
    <sheetView zoomScaleNormal="100" workbookViewId="0">
      <selection activeCell="D19" sqref="D19"/>
    </sheetView>
  </sheetViews>
  <sheetFormatPr defaultRowHeight="14.4" x14ac:dyDescent="0.3"/>
  <cols>
    <col min="1" max="1" width="18.6640625" customWidth="1"/>
  </cols>
  <sheetData>
    <row r="1" spans="1:5" ht="40.799999999999997" thickBot="1" x14ac:dyDescent="0.35">
      <c r="A1" s="1" t="s">
        <v>1</v>
      </c>
    </row>
    <row r="2" spans="1:5" ht="15" thickBot="1" x14ac:dyDescent="0.35">
      <c r="A2" s="1" t="s">
        <v>11</v>
      </c>
    </row>
    <row r="3" spans="1:5" ht="15" thickBot="1" x14ac:dyDescent="0.35">
      <c r="A3" s="1" t="s">
        <v>15</v>
      </c>
      <c r="D3" t="s">
        <v>58</v>
      </c>
      <c r="E3" t="s">
        <v>59</v>
      </c>
    </row>
    <row r="4" spans="1:5" ht="15" thickBot="1" x14ac:dyDescent="0.35">
      <c r="A4" s="1" t="s">
        <v>11</v>
      </c>
      <c r="D4" t="s">
        <v>11</v>
      </c>
      <c r="E4">
        <f>COUNTIF(A:A,"Google Chrome")</f>
        <v>21</v>
      </c>
    </row>
    <row r="5" spans="1:5" ht="15" thickBot="1" x14ac:dyDescent="0.35">
      <c r="A5" s="1" t="s">
        <v>11</v>
      </c>
      <c r="D5" t="s">
        <v>15</v>
      </c>
      <c r="E5">
        <f>COUNTIF(A:A,"Opera")</f>
        <v>3</v>
      </c>
    </row>
    <row r="6" spans="1:5" ht="15" thickBot="1" x14ac:dyDescent="0.35">
      <c r="A6" s="1" t="s">
        <v>11</v>
      </c>
      <c r="D6" t="s">
        <v>61</v>
      </c>
      <c r="E6">
        <f>COUNTIF(A:A,"Microsoft Edge")</f>
        <v>1</v>
      </c>
    </row>
    <row r="7" spans="1:5" ht="15" thickBot="1" x14ac:dyDescent="0.35">
      <c r="A7" s="1" t="s">
        <v>11</v>
      </c>
      <c r="D7" t="s">
        <v>62</v>
      </c>
      <c r="E7">
        <f>COUNTIF(A2:A27,"Safari")</f>
        <v>0</v>
      </c>
    </row>
    <row r="8" spans="1:5" ht="15" thickBot="1" x14ac:dyDescent="0.35">
      <c r="A8" s="1" t="s">
        <v>11</v>
      </c>
      <c r="D8" t="s">
        <v>28</v>
      </c>
      <c r="E8">
        <f>COUNTIF(A:A,"Mozilla Firefox")</f>
        <v>6</v>
      </c>
    </row>
    <row r="9" spans="1:5" ht="15" thickBot="1" x14ac:dyDescent="0.35">
      <c r="A9" s="1" t="s">
        <v>28</v>
      </c>
      <c r="D9" t="s">
        <v>44</v>
      </c>
      <c r="E9">
        <f>COUNTIF(A:A,"Brave")</f>
        <v>3</v>
      </c>
    </row>
    <row r="10" spans="1:5" ht="15" thickBot="1" x14ac:dyDescent="0.35">
      <c r="A10" s="1" t="s">
        <v>11</v>
      </c>
      <c r="D10" t="s">
        <v>56</v>
      </c>
      <c r="E10">
        <f>COUNTA(A2:A99)-SUM(E4:E9)</f>
        <v>0</v>
      </c>
    </row>
    <row r="11" spans="1:5" ht="15" thickBot="1" x14ac:dyDescent="0.35">
      <c r="A11" s="1" t="s">
        <v>28</v>
      </c>
    </row>
    <row r="12" spans="1:5" ht="15" thickBot="1" x14ac:dyDescent="0.35">
      <c r="A12" s="1" t="s">
        <v>11</v>
      </c>
    </row>
    <row r="13" spans="1:5" ht="15" thickBot="1" x14ac:dyDescent="0.35">
      <c r="A13" s="1" t="s">
        <v>11</v>
      </c>
    </row>
    <row r="14" spans="1:5" ht="15" thickBot="1" x14ac:dyDescent="0.35">
      <c r="A14" s="1" t="s">
        <v>11</v>
      </c>
    </row>
    <row r="15" spans="1:5" ht="15" thickBot="1" x14ac:dyDescent="0.35">
      <c r="A15" s="1" t="s">
        <v>15</v>
      </c>
    </row>
    <row r="16" spans="1:5" ht="15" thickBot="1" x14ac:dyDescent="0.35">
      <c r="A16" s="1" t="s">
        <v>11</v>
      </c>
    </row>
    <row r="17" spans="1:1" ht="15" thickBot="1" x14ac:dyDescent="0.35">
      <c r="A17" s="1" t="s">
        <v>11</v>
      </c>
    </row>
    <row r="18" spans="1:1" ht="15" thickBot="1" x14ac:dyDescent="0.35">
      <c r="A18" s="1" t="s">
        <v>44</v>
      </c>
    </row>
    <row r="19" spans="1:1" ht="15" thickBot="1" x14ac:dyDescent="0.35">
      <c r="A19" s="1" t="s">
        <v>11</v>
      </c>
    </row>
    <row r="20" spans="1:1" ht="15" thickBot="1" x14ac:dyDescent="0.35">
      <c r="A20" s="1" t="s">
        <v>11</v>
      </c>
    </row>
    <row r="21" spans="1:1" ht="15" thickBot="1" x14ac:dyDescent="0.35">
      <c r="A21" s="1" t="s">
        <v>28</v>
      </c>
    </row>
    <row r="22" spans="1:1" ht="15" thickBot="1" x14ac:dyDescent="0.35">
      <c r="A22" s="1" t="s">
        <v>11</v>
      </c>
    </row>
    <row r="23" spans="1:1" ht="15" thickBot="1" x14ac:dyDescent="0.35">
      <c r="A23" s="1" t="s">
        <v>28</v>
      </c>
    </row>
    <row r="24" spans="1:1" ht="15" thickBot="1" x14ac:dyDescent="0.35">
      <c r="A24" s="1" t="s">
        <v>44</v>
      </c>
    </row>
    <row r="25" spans="1:1" ht="15" thickBot="1" x14ac:dyDescent="0.35">
      <c r="A25" s="1" t="s">
        <v>11</v>
      </c>
    </row>
    <row r="26" spans="1:1" ht="15" thickBot="1" x14ac:dyDescent="0.35">
      <c r="A26" s="1" t="s">
        <v>28</v>
      </c>
    </row>
    <row r="27" spans="1:1" ht="15" thickBot="1" x14ac:dyDescent="0.35">
      <c r="A27" s="1" t="s">
        <v>44</v>
      </c>
    </row>
    <row r="28" spans="1:1" ht="15" thickBot="1" x14ac:dyDescent="0.35">
      <c r="A28" s="1" t="s">
        <v>11</v>
      </c>
    </row>
    <row r="29" spans="1:1" ht="15" thickBot="1" x14ac:dyDescent="0.35">
      <c r="A29" s="1" t="s">
        <v>11</v>
      </c>
    </row>
    <row r="30" spans="1:1" ht="15" thickBot="1" x14ac:dyDescent="0.35">
      <c r="A30" s="1" t="s">
        <v>11</v>
      </c>
    </row>
    <row r="31" spans="1:1" ht="15" thickBot="1" x14ac:dyDescent="0.35">
      <c r="A31" s="1" t="s">
        <v>11</v>
      </c>
    </row>
    <row r="32" spans="1:1" ht="15" thickBot="1" x14ac:dyDescent="0.35">
      <c r="A32" s="1" t="s">
        <v>28</v>
      </c>
    </row>
    <row r="33" spans="1:1" ht="15" thickBot="1" x14ac:dyDescent="0.35">
      <c r="A33" s="1" t="s">
        <v>11</v>
      </c>
    </row>
    <row r="34" spans="1:1" ht="15" thickBot="1" x14ac:dyDescent="0.35">
      <c r="A34" s="1" t="s">
        <v>61</v>
      </c>
    </row>
    <row r="35" spans="1:1" ht="15" thickBot="1" x14ac:dyDescent="0.35">
      <c r="A35" s="1" t="s">
        <v>15</v>
      </c>
    </row>
    <row r="36" spans="1:1" x14ac:dyDescent="0.3">
      <c r="A36" s="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8</vt:i4>
      </vt:variant>
    </vt:vector>
  </HeadingPairs>
  <TitlesOfParts>
    <vt:vector size="8" baseType="lpstr">
      <vt:lpstr>List1</vt:lpstr>
      <vt:lpstr>hodnoceni oznaceni</vt:lpstr>
      <vt:lpstr>dokázali jste zkontrolovat</vt:lpstr>
      <vt:lpstr>dokázali jste nahrát</vt:lpstr>
      <vt:lpstr>pop-up anotace</vt:lpstr>
      <vt:lpstr>špatné označení</vt:lpstr>
      <vt:lpstr>práce se stránkou jednoduchá</vt:lpstr>
      <vt:lpstr>prohlížeč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Michaela Macková</dc:creator>
  <cp:lastModifiedBy>Michaela Macková</cp:lastModifiedBy>
  <cp:lastPrinted>2023-05-02T22:21:13Z</cp:lastPrinted>
  <dcterms:created xsi:type="dcterms:W3CDTF">2023-05-02T20:55:21Z</dcterms:created>
  <dcterms:modified xsi:type="dcterms:W3CDTF">2023-05-10T23:34:59Z</dcterms:modified>
</cp:coreProperties>
</file>