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2" activeTab="5"/>
  </bookViews>
  <sheets>
    <sheet name="DATAGRAMS Map Object Arrays " sheetId="10" r:id="rId1"/>
    <sheet name="DATAGRAMS Character Sheets" sheetId="12" r:id="rId2"/>
    <sheet name="DATAGRAMS item tables" sheetId="18" r:id="rId3"/>
    <sheet name="TEMPLATE item tables" sheetId="19" r:id="rId4"/>
    <sheet name="TEMPLATE char_sheet.pc" sheetId="14" r:id="rId5"/>
    <sheet name="TEMPLATE char_sheet.mob" sheetId="13" r:id="rId6"/>
    <sheet name="TEMPLATE map_object.pc" sheetId="16" r:id="rId7"/>
    <sheet name="TEMPLATE map_object.mob" sheetId="15" r:id="rId8"/>
    <sheet name="TEMPLATE encounter groups" sheetId="22" r:id="rId9"/>
    <sheet name="TEXT BLOCKS" sheetId="21" r:id="rId10"/>
    <sheet name="saved scenarios" sheetId="17" r:id="rId11"/>
    <sheet name="Sheet1" sheetId="20" r:id="rId12"/>
  </sheets>
  <calcPr calcId="125725"/>
</workbook>
</file>

<file path=xl/calcChain.xml><?xml version="1.0" encoding="utf-8"?>
<calcChain xmlns="http://schemas.openxmlformats.org/spreadsheetml/2006/main">
  <c r="D262" i="13"/>
  <c r="D257"/>
  <c r="D252"/>
  <c r="D247"/>
  <c r="D242"/>
  <c r="D237"/>
  <c r="D232"/>
  <c r="D227"/>
  <c r="D222"/>
  <c r="D217"/>
  <c r="D212"/>
  <c r="D207"/>
  <c r="D202"/>
  <c r="D197"/>
  <c r="D192"/>
  <c r="D187"/>
  <c r="D81"/>
  <c r="D76"/>
  <c r="D71"/>
  <c r="D66"/>
  <c r="D61"/>
  <c r="D56"/>
  <c r="D51"/>
  <c r="D46"/>
  <c r="D41"/>
  <c r="D36"/>
  <c r="D31"/>
  <c r="D26"/>
  <c r="D21"/>
  <c r="D16"/>
  <c r="D11"/>
  <c r="D6"/>
  <c r="BA78" i="22"/>
  <c r="BA87" s="1"/>
  <c r="BA77"/>
  <c r="BA86" s="1"/>
  <c r="BA76"/>
  <c r="BA85" s="1"/>
  <c r="BA75"/>
  <c r="BA84" s="1"/>
  <c r="BA74"/>
  <c r="BA83" s="1"/>
  <c r="BA73"/>
  <c r="BA82" s="1"/>
  <c r="BA28"/>
  <c r="BA32" s="1"/>
  <c r="AX78"/>
  <c r="AX87" s="1"/>
  <c r="AX77"/>
  <c r="AX86" s="1"/>
  <c r="AX76"/>
  <c r="AX85" s="1"/>
  <c r="AX75"/>
  <c r="AX84" s="1"/>
  <c r="AX74"/>
  <c r="AX83" s="1"/>
  <c r="AX73"/>
  <c r="AX82" s="1"/>
  <c r="AX32"/>
  <c r="AX28"/>
  <c r="AU78"/>
  <c r="AU87" s="1"/>
  <c r="AU77"/>
  <c r="AU86" s="1"/>
  <c r="AU76"/>
  <c r="AU85" s="1"/>
  <c r="AU75"/>
  <c r="AU84" s="1"/>
  <c r="AU74"/>
  <c r="AU83" s="1"/>
  <c r="AU73"/>
  <c r="AU82" s="1"/>
  <c r="AU28"/>
  <c r="AU32" s="1"/>
  <c r="AR84"/>
  <c r="AR78"/>
  <c r="AR87" s="1"/>
  <c r="AR77"/>
  <c r="AR86" s="1"/>
  <c r="AR76"/>
  <c r="AR85" s="1"/>
  <c r="AR75"/>
  <c r="AR74"/>
  <c r="AR83" s="1"/>
  <c r="AR73"/>
  <c r="AR82" s="1"/>
  <c r="AR28"/>
  <c r="AR32" s="1"/>
  <c r="AO84"/>
  <c r="AO78"/>
  <c r="AO87" s="1"/>
  <c r="AO77"/>
  <c r="AO86" s="1"/>
  <c r="AO76"/>
  <c r="AO85" s="1"/>
  <c r="AO75"/>
  <c r="AO74"/>
  <c r="AO83" s="1"/>
  <c r="AO73"/>
  <c r="AO82" s="1"/>
  <c r="AO32"/>
  <c r="AO28"/>
  <c r="AL85"/>
  <c r="AL78"/>
  <c r="AL87" s="1"/>
  <c r="AL77"/>
  <c r="AL86" s="1"/>
  <c r="AL76"/>
  <c r="AL75"/>
  <c r="AL84" s="1"/>
  <c r="AL74"/>
  <c r="AL83" s="1"/>
  <c r="AL73"/>
  <c r="AL82" s="1"/>
  <c r="AL32"/>
  <c r="AL28"/>
  <c r="AI78"/>
  <c r="AI87" s="1"/>
  <c r="AI77"/>
  <c r="AI86" s="1"/>
  <c r="AI76"/>
  <c r="AI85" s="1"/>
  <c r="AI75"/>
  <c r="AI84" s="1"/>
  <c r="AI74"/>
  <c r="AI83" s="1"/>
  <c r="AI73"/>
  <c r="AI82" s="1"/>
  <c r="AI32"/>
  <c r="AI28"/>
  <c r="AF85"/>
  <c r="AF84"/>
  <c r="AF78"/>
  <c r="AF87" s="1"/>
  <c r="AF77"/>
  <c r="AF86" s="1"/>
  <c r="AF76"/>
  <c r="AF75"/>
  <c r="AF74"/>
  <c r="AF83" s="1"/>
  <c r="AF73"/>
  <c r="AF82" s="1"/>
  <c r="AF28"/>
  <c r="AF32" s="1"/>
  <c r="AC78"/>
  <c r="AC87" s="1"/>
  <c r="AC77"/>
  <c r="AC86" s="1"/>
  <c r="AC76"/>
  <c r="AC85" s="1"/>
  <c r="AC75"/>
  <c r="AC84" s="1"/>
  <c r="AC74"/>
  <c r="AC83" s="1"/>
  <c r="AC73"/>
  <c r="AC82" s="1"/>
  <c r="AC28"/>
  <c r="AC32" s="1"/>
  <c r="Z78"/>
  <c r="Z87" s="1"/>
  <c r="Z77"/>
  <c r="Z86" s="1"/>
  <c r="Z76"/>
  <c r="Z85" s="1"/>
  <c r="Z75"/>
  <c r="Z84" s="1"/>
  <c r="Z74"/>
  <c r="Z83" s="1"/>
  <c r="Z73"/>
  <c r="Z82" s="1"/>
  <c r="Z28"/>
  <c r="Z32" s="1"/>
  <c r="H73"/>
  <c r="I73"/>
  <c r="J73"/>
  <c r="K73"/>
  <c r="K82" s="1"/>
  <c r="L73"/>
  <c r="L82" s="1"/>
  <c r="M73"/>
  <c r="M82" s="1"/>
  <c r="N73"/>
  <c r="N82" s="1"/>
  <c r="O73"/>
  <c r="P73"/>
  <c r="Q73"/>
  <c r="Q82" s="1"/>
  <c r="R73"/>
  <c r="R82" s="1"/>
  <c r="S73"/>
  <c r="S82" s="1"/>
  <c r="T73"/>
  <c r="T82" s="1"/>
  <c r="U73"/>
  <c r="U82" s="1"/>
  <c r="V73"/>
  <c r="V82" s="1"/>
  <c r="W73"/>
  <c r="X73"/>
  <c r="X82" s="1"/>
  <c r="Y73"/>
  <c r="Y82" s="1"/>
  <c r="AA73"/>
  <c r="AA82" s="1"/>
  <c r="AB73"/>
  <c r="AB82" s="1"/>
  <c r="AD73"/>
  <c r="AD82" s="1"/>
  <c r="AE73"/>
  <c r="AE82" s="1"/>
  <c r="AG73"/>
  <c r="AG82" s="1"/>
  <c r="AH73"/>
  <c r="AJ73"/>
  <c r="AJ82" s="1"/>
  <c r="AK73"/>
  <c r="AK82" s="1"/>
  <c r="AM73"/>
  <c r="AM82" s="1"/>
  <c r="AN73"/>
  <c r="AN82" s="1"/>
  <c r="AP73"/>
  <c r="AP82" s="1"/>
  <c r="AQ73"/>
  <c r="AQ82" s="1"/>
  <c r="AS73"/>
  <c r="AS82" s="1"/>
  <c r="AT73"/>
  <c r="AT82" s="1"/>
  <c r="AV73"/>
  <c r="AW73"/>
  <c r="AY73"/>
  <c r="AY82" s="1"/>
  <c r="AZ73"/>
  <c r="AZ82" s="1"/>
  <c r="H74"/>
  <c r="H83" s="1"/>
  <c r="I74"/>
  <c r="I83" s="1"/>
  <c r="J74"/>
  <c r="J83" s="1"/>
  <c r="K74"/>
  <c r="K83" s="1"/>
  <c r="L74"/>
  <c r="M74"/>
  <c r="M83" s="1"/>
  <c r="N74"/>
  <c r="N83" s="1"/>
  <c r="O74"/>
  <c r="O83" s="1"/>
  <c r="P74"/>
  <c r="P83" s="1"/>
  <c r="Q74"/>
  <c r="Q83" s="1"/>
  <c r="R74"/>
  <c r="R83" s="1"/>
  <c r="S74"/>
  <c r="T74"/>
  <c r="U74"/>
  <c r="U83" s="1"/>
  <c r="V74"/>
  <c r="V83" s="1"/>
  <c r="W74"/>
  <c r="W83" s="1"/>
  <c r="X74"/>
  <c r="X83" s="1"/>
  <c r="Y74"/>
  <c r="Y83" s="1"/>
  <c r="AA74"/>
  <c r="AB74"/>
  <c r="AD74"/>
  <c r="AD83" s="1"/>
  <c r="AE74"/>
  <c r="AE83" s="1"/>
  <c r="AG74"/>
  <c r="AG83" s="1"/>
  <c r="AH74"/>
  <c r="AH83" s="1"/>
  <c r="AJ74"/>
  <c r="AJ83" s="1"/>
  <c r="AK74"/>
  <c r="AK83" s="1"/>
  <c r="AM74"/>
  <c r="AM83" s="1"/>
  <c r="AN74"/>
  <c r="AN83" s="1"/>
  <c r="AP74"/>
  <c r="AQ74"/>
  <c r="AS74"/>
  <c r="AS83" s="1"/>
  <c r="AT74"/>
  <c r="AT83" s="1"/>
  <c r="AV74"/>
  <c r="AV83" s="1"/>
  <c r="AW74"/>
  <c r="AW83" s="1"/>
  <c r="AY74"/>
  <c r="AY83" s="1"/>
  <c r="AZ74"/>
  <c r="AZ83" s="1"/>
  <c r="H75"/>
  <c r="H84" s="1"/>
  <c r="I75"/>
  <c r="I84" s="1"/>
  <c r="J75"/>
  <c r="J84" s="1"/>
  <c r="K75"/>
  <c r="K84" s="1"/>
  <c r="L75"/>
  <c r="L84" s="1"/>
  <c r="M75"/>
  <c r="M84" s="1"/>
  <c r="N75"/>
  <c r="N84" s="1"/>
  <c r="O75"/>
  <c r="O84" s="1"/>
  <c r="P75"/>
  <c r="P84" s="1"/>
  <c r="Q75"/>
  <c r="Q84" s="1"/>
  <c r="R75"/>
  <c r="R84" s="1"/>
  <c r="S75"/>
  <c r="S84" s="1"/>
  <c r="T75"/>
  <c r="T84" s="1"/>
  <c r="U75"/>
  <c r="U84" s="1"/>
  <c r="V75"/>
  <c r="W75"/>
  <c r="W84" s="1"/>
  <c r="X75"/>
  <c r="X84" s="1"/>
  <c r="Y75"/>
  <c r="Y84" s="1"/>
  <c r="AA75"/>
  <c r="AA84" s="1"/>
  <c r="AB75"/>
  <c r="AB84" s="1"/>
  <c r="AD75"/>
  <c r="AD84" s="1"/>
  <c r="AE75"/>
  <c r="AE84" s="1"/>
  <c r="AG75"/>
  <c r="AG84" s="1"/>
  <c r="AH75"/>
  <c r="AH84" s="1"/>
  <c r="AJ75"/>
  <c r="AK75"/>
  <c r="AM75"/>
  <c r="AM84" s="1"/>
  <c r="AN75"/>
  <c r="AN84" s="1"/>
  <c r="AP75"/>
  <c r="AP84" s="1"/>
  <c r="AQ75"/>
  <c r="AQ84" s="1"/>
  <c r="AS75"/>
  <c r="AS84" s="1"/>
  <c r="AT75"/>
  <c r="AT84" s="1"/>
  <c r="AV75"/>
  <c r="AV84" s="1"/>
  <c r="AW75"/>
  <c r="AW84" s="1"/>
  <c r="AY75"/>
  <c r="AY84" s="1"/>
  <c r="AZ75"/>
  <c r="AZ84" s="1"/>
  <c r="H76"/>
  <c r="H85" s="1"/>
  <c r="I76"/>
  <c r="I85" s="1"/>
  <c r="J76"/>
  <c r="J85" s="1"/>
  <c r="K76"/>
  <c r="K85" s="1"/>
  <c r="L76"/>
  <c r="L85" s="1"/>
  <c r="M76"/>
  <c r="M85" s="1"/>
  <c r="N76"/>
  <c r="N85" s="1"/>
  <c r="O76"/>
  <c r="O85" s="1"/>
  <c r="P76"/>
  <c r="P85" s="1"/>
  <c r="Q76"/>
  <c r="Q85" s="1"/>
  <c r="R76"/>
  <c r="R85" s="1"/>
  <c r="S76"/>
  <c r="S85" s="1"/>
  <c r="T76"/>
  <c r="T85" s="1"/>
  <c r="U76"/>
  <c r="U85" s="1"/>
  <c r="V76"/>
  <c r="V85" s="1"/>
  <c r="W76"/>
  <c r="W85" s="1"/>
  <c r="X76"/>
  <c r="X85" s="1"/>
  <c r="Y76"/>
  <c r="Y85" s="1"/>
  <c r="AA76"/>
  <c r="AA85" s="1"/>
  <c r="AB76"/>
  <c r="AB85" s="1"/>
  <c r="AD76"/>
  <c r="AD85" s="1"/>
  <c r="AE76"/>
  <c r="AE85" s="1"/>
  <c r="AG76"/>
  <c r="AG85" s="1"/>
  <c r="AH76"/>
  <c r="AH85" s="1"/>
  <c r="AJ76"/>
  <c r="AJ85" s="1"/>
  <c r="AK76"/>
  <c r="AK85" s="1"/>
  <c r="AM76"/>
  <c r="AN76"/>
  <c r="AP76"/>
  <c r="AP85" s="1"/>
  <c r="AQ76"/>
  <c r="AQ85" s="1"/>
  <c r="AS76"/>
  <c r="AS85" s="1"/>
  <c r="AT76"/>
  <c r="AT85" s="1"/>
  <c r="AV76"/>
  <c r="AV85" s="1"/>
  <c r="AW76"/>
  <c r="AW85" s="1"/>
  <c r="AY76"/>
  <c r="AY85" s="1"/>
  <c r="AZ76"/>
  <c r="AZ85" s="1"/>
  <c r="H77"/>
  <c r="I77"/>
  <c r="J77"/>
  <c r="J86" s="1"/>
  <c r="K77"/>
  <c r="K86" s="1"/>
  <c r="L77"/>
  <c r="L86" s="1"/>
  <c r="M77"/>
  <c r="M86" s="1"/>
  <c r="N77"/>
  <c r="N86" s="1"/>
  <c r="O77"/>
  <c r="P77"/>
  <c r="P86" s="1"/>
  <c r="Q77"/>
  <c r="Q86" s="1"/>
  <c r="R77"/>
  <c r="R86" s="1"/>
  <c r="S77"/>
  <c r="S86" s="1"/>
  <c r="T77"/>
  <c r="T86" s="1"/>
  <c r="U77"/>
  <c r="U86" s="1"/>
  <c r="V77"/>
  <c r="V86" s="1"/>
  <c r="W77"/>
  <c r="W86" s="1"/>
  <c r="X77"/>
  <c r="Y77"/>
  <c r="AA77"/>
  <c r="AA86" s="1"/>
  <c r="AB77"/>
  <c r="AB86" s="1"/>
  <c r="AD77"/>
  <c r="AD86" s="1"/>
  <c r="AE77"/>
  <c r="AE86" s="1"/>
  <c r="AG77"/>
  <c r="AG86" s="1"/>
  <c r="AH77"/>
  <c r="AH86" s="1"/>
  <c r="AJ77"/>
  <c r="AJ86" s="1"/>
  <c r="AK77"/>
  <c r="AK86" s="1"/>
  <c r="AM77"/>
  <c r="AM86" s="1"/>
  <c r="AN77"/>
  <c r="AN86" s="1"/>
  <c r="AP77"/>
  <c r="AP86" s="1"/>
  <c r="AQ77"/>
  <c r="AQ86" s="1"/>
  <c r="AS77"/>
  <c r="AS86" s="1"/>
  <c r="AT77"/>
  <c r="AT86" s="1"/>
  <c r="AV77"/>
  <c r="AV86" s="1"/>
  <c r="AW77"/>
  <c r="AW86" s="1"/>
  <c r="AY77"/>
  <c r="AY86" s="1"/>
  <c r="AZ77"/>
  <c r="AZ86" s="1"/>
  <c r="H78"/>
  <c r="H87" s="1"/>
  <c r="I78"/>
  <c r="I87" s="1"/>
  <c r="J78"/>
  <c r="K78"/>
  <c r="K87" s="1"/>
  <c r="L78"/>
  <c r="L87" s="1"/>
  <c r="M78"/>
  <c r="M87" s="1"/>
  <c r="N78"/>
  <c r="N87" s="1"/>
  <c r="O78"/>
  <c r="O87" s="1"/>
  <c r="P78"/>
  <c r="P87" s="1"/>
  <c r="Q78"/>
  <c r="Q87" s="1"/>
  <c r="R78"/>
  <c r="R87" s="1"/>
  <c r="S78"/>
  <c r="T78"/>
  <c r="U78"/>
  <c r="U87" s="1"/>
  <c r="V78"/>
  <c r="V87" s="1"/>
  <c r="W78"/>
  <c r="W87" s="1"/>
  <c r="X78"/>
  <c r="X87" s="1"/>
  <c r="Y78"/>
  <c r="Y87" s="1"/>
  <c r="AA78"/>
  <c r="AA87" s="1"/>
  <c r="AB78"/>
  <c r="AD78"/>
  <c r="AD87" s="1"/>
  <c r="AE78"/>
  <c r="AE87" s="1"/>
  <c r="AG78"/>
  <c r="AG87" s="1"/>
  <c r="AH78"/>
  <c r="AH87" s="1"/>
  <c r="AJ78"/>
  <c r="AJ87" s="1"/>
  <c r="AK78"/>
  <c r="AK87" s="1"/>
  <c r="AM78"/>
  <c r="AM87" s="1"/>
  <c r="AN78"/>
  <c r="AN87" s="1"/>
  <c r="AP78"/>
  <c r="AP87" s="1"/>
  <c r="AQ78"/>
  <c r="AS78"/>
  <c r="AS87" s="1"/>
  <c r="AT78"/>
  <c r="AT87" s="1"/>
  <c r="AV78"/>
  <c r="AV87" s="1"/>
  <c r="AW78"/>
  <c r="AW87" s="1"/>
  <c r="AY78"/>
  <c r="AY87" s="1"/>
  <c r="AZ78"/>
  <c r="AZ87" s="1"/>
  <c r="H82"/>
  <c r="I82"/>
  <c r="J82"/>
  <c r="O82"/>
  <c r="P82"/>
  <c r="W82"/>
  <c r="AH82"/>
  <c r="AV82"/>
  <c r="AW82"/>
  <c r="L83"/>
  <c r="S83"/>
  <c r="T83"/>
  <c r="AA83"/>
  <c r="AB83"/>
  <c r="AP83"/>
  <c r="AQ83"/>
  <c r="V84"/>
  <c r="AJ84"/>
  <c r="AK84"/>
  <c r="AM85"/>
  <c r="AN85"/>
  <c r="H86"/>
  <c r="I86"/>
  <c r="O86"/>
  <c r="X86"/>
  <c r="Y86"/>
  <c r="J87"/>
  <c r="S87"/>
  <c r="T87"/>
  <c r="AB87"/>
  <c r="AQ87"/>
  <c r="BC28"/>
  <c r="BC32" s="1"/>
  <c r="BD28"/>
  <c r="BD32" s="1"/>
  <c r="BE28"/>
  <c r="BE32" s="1"/>
  <c r="BF28"/>
  <c r="BF32" s="1"/>
  <c r="BG28"/>
  <c r="BG32" s="1"/>
  <c r="BH28"/>
  <c r="BH32" s="1"/>
  <c r="BI28"/>
  <c r="BI32" s="1"/>
  <c r="BJ28"/>
  <c r="BK28"/>
  <c r="BL28"/>
  <c r="BL32" s="1"/>
  <c r="BM28"/>
  <c r="BM32" s="1"/>
  <c r="BN28"/>
  <c r="BN32" s="1"/>
  <c r="BO28"/>
  <c r="BO32" s="1"/>
  <c r="BP28"/>
  <c r="BP32" s="1"/>
  <c r="BQ28"/>
  <c r="BQ32" s="1"/>
  <c r="BR28"/>
  <c r="BS28"/>
  <c r="BT28"/>
  <c r="BT32" s="1"/>
  <c r="BU28"/>
  <c r="BU32" s="1"/>
  <c r="BV28"/>
  <c r="BV32" s="1"/>
  <c r="BW28"/>
  <c r="BW32" s="1"/>
  <c r="BX28"/>
  <c r="BX32" s="1"/>
  <c r="BY28"/>
  <c r="BY32" s="1"/>
  <c r="BZ28"/>
  <c r="BZ32" s="1"/>
  <c r="CA28"/>
  <c r="CB28"/>
  <c r="CB32" s="1"/>
  <c r="CC28"/>
  <c r="CC32" s="1"/>
  <c r="CD28"/>
  <c r="CD32" s="1"/>
  <c r="CE28"/>
  <c r="CE32" s="1"/>
  <c r="CF28"/>
  <c r="CF32" s="1"/>
  <c r="CG28"/>
  <c r="CG32" s="1"/>
  <c r="CH28"/>
  <c r="CH32" s="1"/>
  <c r="CI28"/>
  <c r="CJ28"/>
  <c r="CJ32" s="1"/>
  <c r="CK28"/>
  <c r="CK32" s="1"/>
  <c r="CL28"/>
  <c r="CL32" s="1"/>
  <c r="CM28"/>
  <c r="CM32" s="1"/>
  <c r="CN28"/>
  <c r="CN32" s="1"/>
  <c r="CO28"/>
  <c r="CO32" s="1"/>
  <c r="CP28"/>
  <c r="CP32" s="1"/>
  <c r="CQ28"/>
  <c r="CQ32" s="1"/>
  <c r="CR28"/>
  <c r="CR32" s="1"/>
  <c r="CS28"/>
  <c r="CS32" s="1"/>
  <c r="CT28"/>
  <c r="CT32" s="1"/>
  <c r="CU28"/>
  <c r="CU32" s="1"/>
  <c r="CV28"/>
  <c r="CV32" s="1"/>
  <c r="CW28"/>
  <c r="CX28"/>
  <c r="CY28"/>
  <c r="CY32" s="1"/>
  <c r="CZ28"/>
  <c r="CZ32" s="1"/>
  <c r="DA28"/>
  <c r="DA32" s="1"/>
  <c r="DB28"/>
  <c r="DB32" s="1"/>
  <c r="DC28"/>
  <c r="DC32" s="1"/>
  <c r="DD28"/>
  <c r="DD32" s="1"/>
  <c r="DE28"/>
  <c r="DE32" s="1"/>
  <c r="DF28"/>
  <c r="DF32" s="1"/>
  <c r="DG28"/>
  <c r="DG32" s="1"/>
  <c r="DH28"/>
  <c r="DH32" s="1"/>
  <c r="DI28"/>
  <c r="DI32" s="1"/>
  <c r="DJ28"/>
  <c r="DJ32" s="1"/>
  <c r="DK28"/>
  <c r="DK32" s="1"/>
  <c r="DL28"/>
  <c r="DL32" s="1"/>
  <c r="DM28"/>
  <c r="DM32" s="1"/>
  <c r="DN28"/>
  <c r="DN32" s="1"/>
  <c r="DO28"/>
  <c r="DP28"/>
  <c r="DP32" s="1"/>
  <c r="DQ28"/>
  <c r="DQ32" s="1"/>
  <c r="DR28"/>
  <c r="DR32" s="1"/>
  <c r="DS28"/>
  <c r="DS32" s="1"/>
  <c r="DT28"/>
  <c r="DT32" s="1"/>
  <c r="DU28"/>
  <c r="DU32" s="1"/>
  <c r="DV28"/>
  <c r="DW28"/>
  <c r="DX28"/>
  <c r="DX32" s="1"/>
  <c r="DY28"/>
  <c r="DY32" s="1"/>
  <c r="DZ28"/>
  <c r="DZ32" s="1"/>
  <c r="EA28"/>
  <c r="EA32" s="1"/>
  <c r="EB28"/>
  <c r="EB32" s="1"/>
  <c r="EC28"/>
  <c r="EC32" s="1"/>
  <c r="ED28"/>
  <c r="ED32" s="1"/>
  <c r="EE28"/>
  <c r="EF28"/>
  <c r="EF32" s="1"/>
  <c r="EG28"/>
  <c r="EG32" s="1"/>
  <c r="EH28"/>
  <c r="EH32" s="1"/>
  <c r="EI28"/>
  <c r="EI32" s="1"/>
  <c r="EJ28"/>
  <c r="EJ32" s="1"/>
  <c r="EK28"/>
  <c r="EK32" s="1"/>
  <c r="EL28"/>
  <c r="EL32" s="1"/>
  <c r="EM28"/>
  <c r="EN28"/>
  <c r="EN32" s="1"/>
  <c r="EO28"/>
  <c r="EO32" s="1"/>
  <c r="EP28"/>
  <c r="EP32" s="1"/>
  <c r="EQ28"/>
  <c r="EQ32" s="1"/>
  <c r="ER28"/>
  <c r="ER32" s="1"/>
  <c r="ES28"/>
  <c r="ES32" s="1"/>
  <c r="ET28"/>
  <c r="ET32" s="1"/>
  <c r="EU28"/>
  <c r="EV28"/>
  <c r="EV32" s="1"/>
  <c r="EW28"/>
  <c r="EW32" s="1"/>
  <c r="EX28"/>
  <c r="EX32" s="1"/>
  <c r="EY28"/>
  <c r="EY32" s="1"/>
  <c r="EZ28"/>
  <c r="EZ32" s="1"/>
  <c r="FA28"/>
  <c r="FA32" s="1"/>
  <c r="FB28"/>
  <c r="FC28"/>
  <c r="FC32" s="1"/>
  <c r="FD28"/>
  <c r="FD32" s="1"/>
  <c r="FE28"/>
  <c r="FE32" s="1"/>
  <c r="FF28"/>
  <c r="FF32" s="1"/>
  <c r="FG28"/>
  <c r="FG32" s="1"/>
  <c r="FH28"/>
  <c r="FH32" s="1"/>
  <c r="FI28"/>
  <c r="FI32" s="1"/>
  <c r="FJ28"/>
  <c r="FJ32" s="1"/>
  <c r="FK28"/>
  <c r="FL28"/>
  <c r="FL32" s="1"/>
  <c r="FM28"/>
  <c r="FM32" s="1"/>
  <c r="FN28"/>
  <c r="FN32" s="1"/>
  <c r="FO28"/>
  <c r="FO32" s="1"/>
  <c r="FP28"/>
  <c r="FP32" s="1"/>
  <c r="FQ28"/>
  <c r="FR28"/>
  <c r="FS28"/>
  <c r="FT28"/>
  <c r="FT32" s="1"/>
  <c r="FU28"/>
  <c r="FU32" s="1"/>
  <c r="FV28"/>
  <c r="FV32" s="1"/>
  <c r="FW28"/>
  <c r="FW32" s="1"/>
  <c r="FX28"/>
  <c r="FX32" s="1"/>
  <c r="FY28"/>
  <c r="FY32" s="1"/>
  <c r="FZ28"/>
  <c r="FZ32" s="1"/>
  <c r="GA28"/>
  <c r="GA32" s="1"/>
  <c r="GB28"/>
  <c r="GB32" s="1"/>
  <c r="GC28"/>
  <c r="GC32" s="1"/>
  <c r="GD28"/>
  <c r="GD32" s="1"/>
  <c r="GE28"/>
  <c r="GE32" s="1"/>
  <c r="GF28"/>
  <c r="GF32" s="1"/>
  <c r="GG28"/>
  <c r="GG32" s="1"/>
  <c r="GH28"/>
  <c r="GH32" s="1"/>
  <c r="GI28"/>
  <c r="GJ28"/>
  <c r="GJ32" s="1"/>
  <c r="GK28"/>
  <c r="GK32" s="1"/>
  <c r="GL28"/>
  <c r="GL32" s="1"/>
  <c r="GM28"/>
  <c r="GM32" s="1"/>
  <c r="GN28"/>
  <c r="GN32" s="1"/>
  <c r="GO28"/>
  <c r="GO32" s="1"/>
  <c r="GP28"/>
  <c r="GQ28"/>
  <c r="GR28"/>
  <c r="GR32" s="1"/>
  <c r="GS28"/>
  <c r="GS32" s="1"/>
  <c r="GT28"/>
  <c r="GT32" s="1"/>
  <c r="GU28"/>
  <c r="GU32" s="1"/>
  <c r="GV28"/>
  <c r="GV32" s="1"/>
  <c r="GW28"/>
  <c r="GX28"/>
  <c r="GY28"/>
  <c r="GZ28"/>
  <c r="GZ32" s="1"/>
  <c r="HA28"/>
  <c r="HA32" s="1"/>
  <c r="HB28"/>
  <c r="HB32" s="1"/>
  <c r="HC28"/>
  <c r="HC32" s="1"/>
  <c r="HD28"/>
  <c r="HD32" s="1"/>
  <c r="HE28"/>
  <c r="HF28"/>
  <c r="HG28"/>
  <c r="HH28"/>
  <c r="HH32" s="1"/>
  <c r="HI28"/>
  <c r="HI32" s="1"/>
  <c r="HJ28"/>
  <c r="HJ32" s="1"/>
  <c r="HK28"/>
  <c r="HK32" s="1"/>
  <c r="HL28"/>
  <c r="HL32" s="1"/>
  <c r="HM28"/>
  <c r="HN28"/>
  <c r="HN32" s="1"/>
  <c r="HO28"/>
  <c r="HP28"/>
  <c r="HP32" s="1"/>
  <c r="HQ28"/>
  <c r="HQ32" s="1"/>
  <c r="HR28"/>
  <c r="HR32" s="1"/>
  <c r="HS28"/>
  <c r="HS32" s="1"/>
  <c r="HT28"/>
  <c r="HT32" s="1"/>
  <c r="HU28"/>
  <c r="HV28"/>
  <c r="HV32" s="1"/>
  <c r="HW28"/>
  <c r="HX28"/>
  <c r="HX32" s="1"/>
  <c r="HY28"/>
  <c r="HY32" s="1"/>
  <c r="HZ28"/>
  <c r="HZ32" s="1"/>
  <c r="IA28"/>
  <c r="IA32" s="1"/>
  <c r="IB28"/>
  <c r="IB32" s="1"/>
  <c r="IC28"/>
  <c r="IC32" s="1"/>
  <c r="ID28"/>
  <c r="ID32" s="1"/>
  <c r="IE28"/>
  <c r="IF28"/>
  <c r="IF32" s="1"/>
  <c r="IG28"/>
  <c r="IG32" s="1"/>
  <c r="IH28"/>
  <c r="IH32" s="1"/>
  <c r="II28"/>
  <c r="II32" s="1"/>
  <c r="IJ28"/>
  <c r="IJ32" s="1"/>
  <c r="IK28"/>
  <c r="IL28"/>
  <c r="IM28"/>
  <c r="IN28"/>
  <c r="IN32" s="1"/>
  <c r="IO28"/>
  <c r="IO32" s="1"/>
  <c r="IP28"/>
  <c r="IP32" s="1"/>
  <c r="IQ28"/>
  <c r="IQ32" s="1"/>
  <c r="IR28"/>
  <c r="IR32" s="1"/>
  <c r="IS28"/>
  <c r="IS32" s="1"/>
  <c r="IT28"/>
  <c r="IU28"/>
  <c r="IU32" s="1"/>
  <c r="IV28"/>
  <c r="IV32" s="1"/>
  <c r="IW28"/>
  <c r="IW32" s="1"/>
  <c r="IX28"/>
  <c r="IX32" s="1"/>
  <c r="IY28"/>
  <c r="IY32" s="1"/>
  <c r="BJ32"/>
  <c r="BK32"/>
  <c r="BR32"/>
  <c r="BS32"/>
  <c r="CA32"/>
  <c r="CI32"/>
  <c r="CW32"/>
  <c r="CX32"/>
  <c r="DO32"/>
  <c r="DV32"/>
  <c r="DW32"/>
  <c r="EE32"/>
  <c r="EM32"/>
  <c r="EU32"/>
  <c r="FB32"/>
  <c r="FK32"/>
  <c r="FQ32"/>
  <c r="FR32"/>
  <c r="FS32"/>
  <c r="GI32"/>
  <c r="GP32"/>
  <c r="GQ32"/>
  <c r="GW32"/>
  <c r="GX32"/>
  <c r="GY32"/>
  <c r="HE32"/>
  <c r="HF32"/>
  <c r="HG32"/>
  <c r="HM32"/>
  <c r="HO32"/>
  <c r="HU32"/>
  <c r="HW32"/>
  <c r="IE32"/>
  <c r="IK32"/>
  <c r="IL32"/>
  <c r="IM32"/>
  <c r="IT32"/>
  <c r="L28"/>
  <c r="L32" s="1"/>
  <c r="M28"/>
  <c r="M32" s="1"/>
  <c r="N28"/>
  <c r="N32" s="1"/>
  <c r="O28"/>
  <c r="O32" s="1"/>
  <c r="P28"/>
  <c r="P32" s="1"/>
  <c r="Q28"/>
  <c r="Q32" s="1"/>
  <c r="R28"/>
  <c r="R32" s="1"/>
  <c r="S28"/>
  <c r="S32" s="1"/>
  <c r="T28"/>
  <c r="T32" s="1"/>
  <c r="U28"/>
  <c r="U32" s="1"/>
  <c r="V28"/>
  <c r="V32" s="1"/>
  <c r="W28"/>
  <c r="W32" s="1"/>
  <c r="X28"/>
  <c r="X32" s="1"/>
  <c r="Y28"/>
  <c r="Y32" s="1"/>
  <c r="AA28"/>
  <c r="AA32" s="1"/>
  <c r="AB28"/>
  <c r="AB32" s="1"/>
  <c r="AD28"/>
  <c r="AD32" s="1"/>
  <c r="AE28"/>
  <c r="AE32" s="1"/>
  <c r="AG28"/>
  <c r="AG32" s="1"/>
  <c r="AH28"/>
  <c r="AH32" s="1"/>
  <c r="AJ28"/>
  <c r="AJ32" s="1"/>
  <c r="AK28"/>
  <c r="AK32" s="1"/>
  <c r="AM28"/>
  <c r="AM32" s="1"/>
  <c r="AN28"/>
  <c r="AN32" s="1"/>
  <c r="AP28"/>
  <c r="AP32" s="1"/>
  <c r="AQ28"/>
  <c r="AQ32" s="1"/>
  <c r="AS28"/>
  <c r="AS32" s="1"/>
  <c r="AT28"/>
  <c r="AT32" s="1"/>
  <c r="AV28"/>
  <c r="AV32" s="1"/>
  <c r="AW28"/>
  <c r="AW32" s="1"/>
  <c r="AY28"/>
  <c r="AY32" s="1"/>
  <c r="AZ28"/>
  <c r="AZ32" s="1"/>
  <c r="BB28"/>
  <c r="BB32" s="1"/>
  <c r="H28"/>
  <c r="H32" s="1"/>
  <c r="I28"/>
  <c r="I32" s="1"/>
  <c r="J28"/>
  <c r="J32" s="1"/>
  <c r="K28"/>
  <c r="K32" s="1"/>
  <c r="E20"/>
  <c r="F20" s="1"/>
  <c r="D21"/>
  <c r="C15"/>
  <c r="C97"/>
  <c r="A97"/>
  <c r="C96"/>
  <c r="A96"/>
  <c r="C95"/>
  <c r="A95"/>
  <c r="C94"/>
  <c r="A94"/>
  <c r="C93"/>
  <c r="A93"/>
  <c r="C92"/>
  <c r="A92"/>
  <c r="C87"/>
  <c r="A87"/>
  <c r="C86"/>
  <c r="A86"/>
  <c r="C85"/>
  <c r="A85"/>
  <c r="C84"/>
  <c r="A84"/>
  <c r="C83"/>
  <c r="A83"/>
  <c r="G82"/>
  <c r="C82"/>
  <c r="A82"/>
  <c r="G78"/>
  <c r="G87" s="1"/>
  <c r="F78"/>
  <c r="F87" s="1"/>
  <c r="E78"/>
  <c r="E87" s="1"/>
  <c r="D78"/>
  <c r="D87" s="1"/>
  <c r="C78"/>
  <c r="A78"/>
  <c r="G77"/>
  <c r="G86" s="1"/>
  <c r="F77"/>
  <c r="F86" s="1"/>
  <c r="E77"/>
  <c r="E86" s="1"/>
  <c r="D77"/>
  <c r="D86" s="1"/>
  <c r="C77"/>
  <c r="A77"/>
  <c r="G76"/>
  <c r="G85" s="1"/>
  <c r="F76"/>
  <c r="F85" s="1"/>
  <c r="E76"/>
  <c r="E85" s="1"/>
  <c r="D76"/>
  <c r="D85" s="1"/>
  <c r="C76"/>
  <c r="A76"/>
  <c r="G75"/>
  <c r="G84" s="1"/>
  <c r="F75"/>
  <c r="F84" s="1"/>
  <c r="E75"/>
  <c r="E84" s="1"/>
  <c r="D75"/>
  <c r="D84" s="1"/>
  <c r="C75"/>
  <c r="A75"/>
  <c r="G74"/>
  <c r="G83" s="1"/>
  <c r="F74"/>
  <c r="F83" s="1"/>
  <c r="E74"/>
  <c r="E83" s="1"/>
  <c r="D74"/>
  <c r="D83" s="1"/>
  <c r="C74"/>
  <c r="A74"/>
  <c r="G73"/>
  <c r="F73"/>
  <c r="F82" s="1"/>
  <c r="E73"/>
  <c r="E82" s="1"/>
  <c r="D73"/>
  <c r="D82" s="1"/>
  <c r="C73"/>
  <c r="A73"/>
  <c r="C54"/>
  <c r="C53"/>
  <c r="C52"/>
  <c r="C51"/>
  <c r="C50"/>
  <c r="C49"/>
  <c r="G28"/>
  <c r="G32" s="1"/>
  <c r="F28"/>
  <c r="F32" s="1"/>
  <c r="E28"/>
  <c r="E32" s="1"/>
  <c r="D28"/>
  <c r="D32" s="1"/>
  <c r="F21" l="1"/>
  <c r="G20"/>
  <c r="G21" s="1"/>
  <c r="E21"/>
  <c r="D95"/>
  <c r="E95" s="1"/>
  <c r="F95" s="1"/>
  <c r="G95" s="1"/>
  <c r="H95" s="1"/>
  <c r="I95" s="1"/>
  <c r="J95" s="1"/>
  <c r="K95" s="1"/>
  <c r="L95" s="1"/>
  <c r="M95" s="1"/>
  <c r="N95" s="1"/>
  <c r="O95" s="1"/>
  <c r="P95" s="1"/>
  <c r="Q95" s="1"/>
  <c r="R95" s="1"/>
  <c r="S95" s="1"/>
  <c r="T95" s="1"/>
  <c r="U95" s="1"/>
  <c r="V95" s="1"/>
  <c r="W95" s="1"/>
  <c r="X95" s="1"/>
  <c r="Y95" s="1"/>
  <c r="D94"/>
  <c r="E94" s="1"/>
  <c r="F94" s="1"/>
  <c r="G94" s="1"/>
  <c r="H94" s="1"/>
  <c r="I94" s="1"/>
  <c r="J94" s="1"/>
  <c r="K94" s="1"/>
  <c r="L94" s="1"/>
  <c r="M94" s="1"/>
  <c r="N94" s="1"/>
  <c r="O94" s="1"/>
  <c r="P94" s="1"/>
  <c r="Q94" s="1"/>
  <c r="R94" s="1"/>
  <c r="S94" s="1"/>
  <c r="T94" s="1"/>
  <c r="U94" s="1"/>
  <c r="V94" s="1"/>
  <c r="W94" s="1"/>
  <c r="X94" s="1"/>
  <c r="Y94" s="1"/>
  <c r="D92"/>
  <c r="E92" s="1"/>
  <c r="F92" s="1"/>
  <c r="G92" s="1"/>
  <c r="H92" s="1"/>
  <c r="I92" s="1"/>
  <c r="J92" s="1"/>
  <c r="K92" s="1"/>
  <c r="L92" s="1"/>
  <c r="M92" s="1"/>
  <c r="N92" s="1"/>
  <c r="O92" s="1"/>
  <c r="P92" s="1"/>
  <c r="Q92" s="1"/>
  <c r="R92" s="1"/>
  <c r="S92" s="1"/>
  <c r="T92" s="1"/>
  <c r="U92" s="1"/>
  <c r="V92" s="1"/>
  <c r="W92" s="1"/>
  <c r="X92" s="1"/>
  <c r="Y92" s="1"/>
  <c r="D96"/>
  <c r="E96" s="1"/>
  <c r="F96" s="1"/>
  <c r="G96" s="1"/>
  <c r="H96" s="1"/>
  <c r="I96" s="1"/>
  <c r="J96" s="1"/>
  <c r="K96" s="1"/>
  <c r="L96" s="1"/>
  <c r="M96" s="1"/>
  <c r="N96" s="1"/>
  <c r="O96" s="1"/>
  <c r="P96" s="1"/>
  <c r="Q96" s="1"/>
  <c r="R96" s="1"/>
  <c r="S96" s="1"/>
  <c r="T96" s="1"/>
  <c r="U96" s="1"/>
  <c r="V96" s="1"/>
  <c r="W96" s="1"/>
  <c r="X96" s="1"/>
  <c r="Y96" s="1"/>
  <c r="D93"/>
  <c r="E93" s="1"/>
  <c r="F93" s="1"/>
  <c r="G93" s="1"/>
  <c r="H93" s="1"/>
  <c r="I93" s="1"/>
  <c r="J93" s="1"/>
  <c r="K93" s="1"/>
  <c r="L93" s="1"/>
  <c r="M93" s="1"/>
  <c r="N93" s="1"/>
  <c r="O93" s="1"/>
  <c r="P93" s="1"/>
  <c r="Q93" s="1"/>
  <c r="R93" s="1"/>
  <c r="S93" s="1"/>
  <c r="T93" s="1"/>
  <c r="U93" s="1"/>
  <c r="V93" s="1"/>
  <c r="W93" s="1"/>
  <c r="X93" s="1"/>
  <c r="Y93" s="1"/>
  <c r="D97"/>
  <c r="E97" s="1"/>
  <c r="F97" s="1"/>
  <c r="G97" s="1"/>
  <c r="H97" s="1"/>
  <c r="I97" s="1"/>
  <c r="J97" s="1"/>
  <c r="K97" s="1"/>
  <c r="L97" s="1"/>
  <c r="M97" s="1"/>
  <c r="N97" s="1"/>
  <c r="O97" s="1"/>
  <c r="P97" s="1"/>
  <c r="Q97" s="1"/>
  <c r="R97" s="1"/>
  <c r="S97" s="1"/>
  <c r="T97" s="1"/>
  <c r="U97" s="1"/>
  <c r="V97" s="1"/>
  <c r="W97" s="1"/>
  <c r="X97" s="1"/>
  <c r="Y97" s="1"/>
  <c r="D37"/>
  <c r="E37" s="1"/>
  <c r="F37" s="1"/>
  <c r="G37" s="1"/>
  <c r="H37" s="1"/>
  <c r="I37" s="1"/>
  <c r="J37" s="1"/>
  <c r="K37" s="1"/>
  <c r="L37" s="1"/>
  <c r="M37" s="1"/>
  <c r="N37" s="1"/>
  <c r="O37" s="1"/>
  <c r="P37" s="1"/>
  <c r="Q37" s="1"/>
  <c r="R37" s="1"/>
  <c r="S37" s="1"/>
  <c r="T37" s="1"/>
  <c r="U37" s="1"/>
  <c r="V37" s="1"/>
  <c r="W37" s="1"/>
  <c r="X37" s="1"/>
  <c r="Y37" s="1"/>
  <c r="Z95" l="1"/>
  <c r="AA95" s="1"/>
  <c r="AB95" s="1"/>
  <c r="Z92"/>
  <c r="AA92" s="1"/>
  <c r="AB92" s="1"/>
  <c r="Z97"/>
  <c r="AA97" s="1"/>
  <c r="AB97" s="1"/>
  <c r="Z37"/>
  <c r="AA37" s="1"/>
  <c r="AB37" s="1"/>
  <c r="Z94"/>
  <c r="AA94" s="1"/>
  <c r="AB94" s="1"/>
  <c r="Z96"/>
  <c r="AA96" s="1"/>
  <c r="AB96" s="1"/>
  <c r="Z93"/>
  <c r="AA93" s="1"/>
  <c r="AB93" s="1"/>
  <c r="H20"/>
  <c r="I20" s="1"/>
  <c r="AC92" l="1"/>
  <c r="AD92" s="1"/>
  <c r="AE92" s="1"/>
  <c r="AC97"/>
  <c r="AD97" s="1"/>
  <c r="AE97" s="1"/>
  <c r="AC96"/>
  <c r="AD96" s="1"/>
  <c r="AE96" s="1"/>
  <c r="AC93"/>
  <c r="AD93" s="1"/>
  <c r="AE93" s="1"/>
  <c r="AC95"/>
  <c r="AD95" s="1"/>
  <c r="AE95" s="1"/>
  <c r="AC94"/>
  <c r="AD94" s="1"/>
  <c r="AE94" s="1"/>
  <c r="AC37"/>
  <c r="AD37" s="1"/>
  <c r="AE37" s="1"/>
  <c r="H21"/>
  <c r="I21"/>
  <c r="J20"/>
  <c r="AF97" l="1"/>
  <c r="AG97" s="1"/>
  <c r="AH97" s="1"/>
  <c r="AF37"/>
  <c r="AG37" s="1"/>
  <c r="AH37" s="1"/>
  <c r="AF96"/>
  <c r="AG96" s="1"/>
  <c r="AH96" s="1"/>
  <c r="AF93"/>
  <c r="AG93" s="1"/>
  <c r="AH93" s="1"/>
  <c r="AF95"/>
  <c r="AG95" s="1"/>
  <c r="AH95" s="1"/>
  <c r="AF94"/>
  <c r="AG94" s="1"/>
  <c r="AH94" s="1"/>
  <c r="AF92"/>
  <c r="AG92" s="1"/>
  <c r="AH92" s="1"/>
  <c r="J21"/>
  <c r="K20"/>
  <c r="AI96" l="1"/>
  <c r="AJ96" s="1"/>
  <c r="AK96" s="1"/>
  <c r="AI93"/>
  <c r="AJ93" s="1"/>
  <c r="AK93" s="1"/>
  <c r="AI95"/>
  <c r="AJ95" s="1"/>
  <c r="AK95" s="1"/>
  <c r="AI94"/>
  <c r="AJ94" s="1"/>
  <c r="AK94" s="1"/>
  <c r="AI97"/>
  <c r="AJ97" s="1"/>
  <c r="AK97" s="1"/>
  <c r="AI92"/>
  <c r="AJ92" s="1"/>
  <c r="AK92" s="1"/>
  <c r="AI37"/>
  <c r="AJ37" s="1"/>
  <c r="AK37" s="1"/>
  <c r="L20"/>
  <c r="K21"/>
  <c r="AL92" l="1"/>
  <c r="AM92" s="1"/>
  <c r="AN92" s="1"/>
  <c r="AM96"/>
  <c r="AN96" s="1"/>
  <c r="AL96"/>
  <c r="AL93"/>
  <c r="AM93" s="1"/>
  <c r="AN93" s="1"/>
  <c r="AL95"/>
  <c r="AM95" s="1"/>
  <c r="AN95" s="1"/>
  <c r="AL37"/>
  <c r="AM37" s="1"/>
  <c r="AN37" s="1"/>
  <c r="AL94"/>
  <c r="AM94" s="1"/>
  <c r="AN94" s="1"/>
  <c r="AL97"/>
  <c r="AM97" s="1"/>
  <c r="AN97" s="1"/>
  <c r="L21"/>
  <c r="M20"/>
  <c r="AO97" l="1"/>
  <c r="AP97" s="1"/>
  <c r="AQ97" s="1"/>
  <c r="AO92"/>
  <c r="AP92" s="1"/>
  <c r="AQ92" s="1"/>
  <c r="AO96"/>
  <c r="AP96" s="1"/>
  <c r="AQ96" s="1"/>
  <c r="AO95"/>
  <c r="AP95" s="1"/>
  <c r="AQ95" s="1"/>
  <c r="AO37"/>
  <c r="AP37" s="1"/>
  <c r="AQ37" s="1"/>
  <c r="AO93"/>
  <c r="AP93" s="1"/>
  <c r="AQ93" s="1"/>
  <c r="AO94"/>
  <c r="AP94" s="1"/>
  <c r="AQ94" s="1"/>
  <c r="M21"/>
  <c r="N20"/>
  <c r="AR96" l="1"/>
  <c r="AS96" s="1"/>
  <c r="AT96" s="1"/>
  <c r="AR93"/>
  <c r="AS93" s="1"/>
  <c r="AT93" s="1"/>
  <c r="AR97"/>
  <c r="AS97" s="1"/>
  <c r="AT97" s="1"/>
  <c r="AR92"/>
  <c r="AS92" s="1"/>
  <c r="AT92" s="1"/>
  <c r="AR95"/>
  <c r="AS95" s="1"/>
  <c r="AT95" s="1"/>
  <c r="AR94"/>
  <c r="AS94" s="1"/>
  <c r="AT94" s="1"/>
  <c r="AR37"/>
  <c r="AS37" s="1"/>
  <c r="AT37" s="1"/>
  <c r="O20"/>
  <c r="N21"/>
  <c r="AU93" l="1"/>
  <c r="AV93" s="1"/>
  <c r="AW93" s="1"/>
  <c r="AU94"/>
  <c r="AV94" s="1"/>
  <c r="AW94" s="1"/>
  <c r="AU96"/>
  <c r="AV96" s="1"/>
  <c r="AW96" s="1"/>
  <c r="AU37"/>
  <c r="AV37" s="1"/>
  <c r="AW37" s="1"/>
  <c r="AU97"/>
  <c r="AV97" s="1"/>
  <c r="AW97" s="1"/>
  <c r="AU92"/>
  <c r="AV92" s="1"/>
  <c r="AW92" s="1"/>
  <c r="AU95"/>
  <c r="AV95" s="1"/>
  <c r="AW95" s="1"/>
  <c r="P20"/>
  <c r="O21"/>
  <c r="AX96" l="1"/>
  <c r="AY96" s="1"/>
  <c r="AZ96" s="1"/>
  <c r="AX37"/>
  <c r="AY37" s="1"/>
  <c r="AZ37" s="1"/>
  <c r="AX97"/>
  <c r="AY97" s="1"/>
  <c r="AZ97" s="1"/>
  <c r="AX92"/>
  <c r="AY92" s="1"/>
  <c r="AZ92" s="1"/>
  <c r="AX93"/>
  <c r="AY93" s="1"/>
  <c r="AZ93" s="1"/>
  <c r="AX94"/>
  <c r="AY94" s="1"/>
  <c r="AZ94" s="1"/>
  <c r="AX95"/>
  <c r="AY95" s="1"/>
  <c r="AZ95" s="1"/>
  <c r="P21"/>
  <c r="Q20"/>
  <c r="E53" l="1"/>
  <c r="BA96"/>
  <c r="BA37"/>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E15" s="1"/>
  <c r="E51"/>
  <c r="BA94"/>
  <c r="E52"/>
  <c r="BA95"/>
  <c r="E49"/>
  <c r="BA92"/>
  <c r="E54"/>
  <c r="BA97"/>
  <c r="E50"/>
  <c r="BA93"/>
  <c r="Q21"/>
  <c r="R20"/>
  <c r="R21" l="1"/>
  <c r="S20"/>
  <c r="S21" l="1"/>
  <c r="T20"/>
  <c r="T21" l="1"/>
  <c r="U20"/>
  <c r="U21" l="1"/>
  <c r="V20"/>
  <c r="W20" l="1"/>
  <c r="V21"/>
  <c r="X20" l="1"/>
  <c r="W21"/>
  <c r="Y20" l="1"/>
  <c r="Z20" s="1"/>
  <c r="Z21" s="1"/>
  <c r="X21"/>
  <c r="Y21" l="1"/>
  <c r="AA20" l="1"/>
  <c r="AA21" l="1"/>
  <c r="AB20"/>
  <c r="AC20" s="1"/>
  <c r="AC21" s="1"/>
  <c r="AB21" l="1"/>
  <c r="AD20" l="1"/>
  <c r="AE20" l="1"/>
  <c r="AF20" s="1"/>
  <c r="AF21" s="1"/>
  <c r="AD21"/>
  <c r="N97" i="13"/>
  <c r="N98"/>
  <c r="N99"/>
  <c r="N100"/>
  <c r="N101"/>
  <c r="N102"/>
  <c r="N103"/>
  <c r="N104"/>
  <c r="N105"/>
  <c r="N106"/>
  <c r="BX93" i="14"/>
  <c r="BW94"/>
  <c r="BX94"/>
  <c r="BW95"/>
  <c r="BX95"/>
  <c r="BW96"/>
  <c r="BX96"/>
  <c r="BW97"/>
  <c r="BX97"/>
  <c r="BX92"/>
  <c r="BW92"/>
  <c r="S94"/>
  <c r="AE21" i="22" l="1"/>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AG20" i="22" l="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37"/>
  <c r="U127"/>
  <c r="U146" s="1"/>
  <c r="U126"/>
  <c r="U145" s="1"/>
  <c r="U125"/>
  <c r="U144" s="1"/>
  <c r="U124"/>
  <c r="U143" s="1"/>
  <c r="U123"/>
  <c r="U142" s="1"/>
  <c r="U122"/>
  <c r="U141" s="1"/>
  <c r="U121"/>
  <c r="U140" s="1"/>
  <c r="U120"/>
  <c r="U139" s="1"/>
  <c r="U119"/>
  <c r="U138" s="1"/>
  <c r="U118"/>
  <c r="U117"/>
  <c r="U136" s="1"/>
  <c r="U116"/>
  <c r="U135" s="1"/>
  <c r="U115"/>
  <c r="U134" s="1"/>
  <c r="U114"/>
  <c r="U133" s="1"/>
  <c r="U113"/>
  <c r="U132" s="1"/>
  <c r="U112"/>
  <c r="U131" s="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AG21" i="22" l="1"/>
  <c r="AH20"/>
  <c r="AI20" s="1"/>
  <c r="AI21" s="1"/>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G4" i="12"/>
  <c r="AG6" s="1"/>
  <c r="AG3"/>
  <c r="R4"/>
  <c r="R6" s="1"/>
  <c r="S3"/>
  <c r="T3" s="1"/>
  <c r="AH21" i="22" l="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D23" s="1"/>
  <c r="B33"/>
  <c r="D34" s="1"/>
  <c r="B17"/>
  <c r="B31"/>
  <c r="B28"/>
  <c r="D29" s="1"/>
  <c r="B27"/>
  <c r="D28" s="1"/>
  <c r="B12"/>
  <c r="D13" s="1"/>
  <c r="B83"/>
  <c r="D84" s="1"/>
  <c r="B78"/>
  <c r="D79" s="1"/>
  <c r="B77"/>
  <c r="B72"/>
  <c r="B66"/>
  <c r="B63"/>
  <c r="D64" s="1"/>
  <c r="B62"/>
  <c r="B58"/>
  <c r="D59" s="1"/>
  <c r="B57"/>
  <c r="B53"/>
  <c r="D54" s="1"/>
  <c r="B47"/>
  <c r="B46"/>
  <c r="B43"/>
  <c r="D44" s="1"/>
  <c r="B42"/>
  <c r="D43" s="1"/>
  <c r="U3" i="12"/>
  <c r="T4"/>
  <c r="T6" s="1"/>
  <c r="S4"/>
  <c r="S6" s="1"/>
  <c r="AJ20" i="22" l="1"/>
  <c r="D48" i="13"/>
  <c r="D229"/>
  <c r="D204"/>
  <c r="D244"/>
  <c r="D224"/>
  <c r="D8"/>
  <c r="D18"/>
  <c r="D33"/>
  <c r="U4" i="12"/>
  <c r="U6" s="1"/>
  <c r="V3"/>
  <c r="AJ21" i="22" l="1"/>
  <c r="AK20"/>
  <c r="AL20" s="1"/>
  <c r="AL21" s="1"/>
  <c r="V4" i="12"/>
  <c r="V6" s="1"/>
  <c r="W3"/>
  <c r="AK21" i="22" l="1"/>
  <c r="W4" i="12"/>
  <c r="W6" s="1"/>
  <c r="X3"/>
  <c r="AM20" i="22" l="1"/>
  <c r="X4" i="12"/>
  <c r="X6" s="1"/>
  <c r="Y3"/>
  <c r="AM21" i="22" l="1"/>
  <c r="AN20"/>
  <c r="AO20" s="1"/>
  <c r="AO21" s="1"/>
  <c r="Y4" i="12"/>
  <c r="Y6" s="1"/>
  <c r="Z3"/>
  <c r="AN21" i="22" l="1"/>
  <c r="Z4" i="12"/>
  <c r="Z6" s="1"/>
  <c r="AA3"/>
  <c r="AP20" i="22" l="1"/>
  <c r="AB3" i="12"/>
  <c r="AA4"/>
  <c r="AA6" s="1"/>
  <c r="AP21" i="22" l="1"/>
  <c r="AQ20"/>
  <c r="AR20" s="1"/>
  <c r="AR21" s="1"/>
  <c r="AC3" i="12"/>
  <c r="AB4"/>
  <c r="AB6" s="1"/>
  <c r="BX117" i="14"/>
  <c r="BX116"/>
  <c r="BX108"/>
  <c r="BX107"/>
  <c r="BX106"/>
  <c r="BX115" s="1"/>
  <c r="BX105"/>
  <c r="BX114" s="1"/>
  <c r="BX104"/>
  <c r="BX113" s="1"/>
  <c r="BX103"/>
  <c r="BX112" s="1"/>
  <c r="BW116"/>
  <c r="BW108"/>
  <c r="BW117" s="1"/>
  <c r="BW107"/>
  <c r="BW106"/>
  <c r="BW115" s="1"/>
  <c r="BW105"/>
  <c r="BW114" s="1"/>
  <c r="BW104"/>
  <c r="BW113" s="1"/>
  <c r="BW103"/>
  <c r="BW112" s="1"/>
  <c r="AQ21" i="22" l="1"/>
  <c r="AC4" i="12"/>
  <c r="AC6" s="1"/>
  <c r="AD3"/>
  <c r="AI54" i="19"/>
  <c r="AI53"/>
  <c r="AI52"/>
  <c r="AI51"/>
  <c r="AI39"/>
  <c r="AI58" s="1"/>
  <c r="AI38"/>
  <c r="AI57" s="1"/>
  <c r="AI37"/>
  <c r="AI56" s="1"/>
  <c r="AI36"/>
  <c r="AI55" s="1"/>
  <c r="AI35"/>
  <c r="AI34"/>
  <c r="AI33"/>
  <c r="AI32"/>
  <c r="AI31"/>
  <c r="AI50" s="1"/>
  <c r="AI30"/>
  <c r="AI49" s="1"/>
  <c r="AI29"/>
  <c r="AI48" s="1"/>
  <c r="P55"/>
  <c r="P54"/>
  <c r="P53"/>
  <c r="P52"/>
  <c r="P39"/>
  <c r="P58" s="1"/>
  <c r="P38"/>
  <c r="P57" s="1"/>
  <c r="P37"/>
  <c r="P56" s="1"/>
  <c r="P36"/>
  <c r="P35"/>
  <c r="P34"/>
  <c r="P33"/>
  <c r="P32"/>
  <c r="P51" s="1"/>
  <c r="P31"/>
  <c r="P50" s="1"/>
  <c r="P30"/>
  <c r="P49" s="1"/>
  <c r="P29"/>
  <c r="P48" s="1"/>
  <c r="BY116" i="14"/>
  <c r="BY108"/>
  <c r="BY117" s="1"/>
  <c r="BY107"/>
  <c r="BY106"/>
  <c r="BY115" s="1"/>
  <c r="BY105"/>
  <c r="BY114" s="1"/>
  <c r="BY104"/>
  <c r="BY113" s="1"/>
  <c r="BY103"/>
  <c r="BY112" s="1"/>
  <c r="D9"/>
  <c r="BY15" i="12"/>
  <c r="CL15"/>
  <c r="CN15"/>
  <c r="DF15"/>
  <c r="DG15"/>
  <c r="AS20" i="22" l="1"/>
  <c r="AD4" i="12"/>
  <c r="AD6" s="1"/>
  <c r="AE3"/>
  <c r="AH58" i="19"/>
  <c r="AG58"/>
  <c r="AF58"/>
  <c r="AE58"/>
  <c r="AD58"/>
  <c r="AC58"/>
  <c r="AB58"/>
  <c r="AA58"/>
  <c r="Z58"/>
  <c r="Y58"/>
  <c r="X58"/>
  <c r="W58"/>
  <c r="AH57"/>
  <c r="AG57"/>
  <c r="AF57"/>
  <c r="AE57"/>
  <c r="AD57"/>
  <c r="AC57"/>
  <c r="AB57"/>
  <c r="AA57"/>
  <c r="Z57"/>
  <c r="Y57"/>
  <c r="X57"/>
  <c r="W57"/>
  <c r="AH56"/>
  <c r="AG56"/>
  <c r="AF56"/>
  <c r="AE56"/>
  <c r="AD56"/>
  <c r="AC56"/>
  <c r="AB56"/>
  <c r="AA56"/>
  <c r="Z56"/>
  <c r="Y56"/>
  <c r="X56"/>
  <c r="W56"/>
  <c r="AH55"/>
  <c r="AG55"/>
  <c r="AF55"/>
  <c r="AE55"/>
  <c r="AD55"/>
  <c r="AC55"/>
  <c r="AB55"/>
  <c r="AA55"/>
  <c r="Z55"/>
  <c r="Y55"/>
  <c r="X55"/>
  <c r="W55"/>
  <c r="AH54"/>
  <c r="AG54"/>
  <c r="AF54"/>
  <c r="AE54"/>
  <c r="AD54"/>
  <c r="AC54"/>
  <c r="AA54"/>
  <c r="Z54"/>
  <c r="Y54"/>
  <c r="X54"/>
  <c r="W54"/>
  <c r="AH39"/>
  <c r="AG39"/>
  <c r="AF39"/>
  <c r="AE39"/>
  <c r="AD39"/>
  <c r="AC39"/>
  <c r="AB39"/>
  <c r="AA39"/>
  <c r="Z39"/>
  <c r="Y39"/>
  <c r="X39"/>
  <c r="W39"/>
  <c r="U39"/>
  <c r="AH38"/>
  <c r="AG38"/>
  <c r="AF38"/>
  <c r="AE38"/>
  <c r="AD38"/>
  <c r="AC38"/>
  <c r="AB38"/>
  <c r="AA38"/>
  <c r="Z38"/>
  <c r="Y38"/>
  <c r="X38"/>
  <c r="W38"/>
  <c r="U38"/>
  <c r="AH37"/>
  <c r="AG37"/>
  <c r="AF37"/>
  <c r="AE37"/>
  <c r="AD37"/>
  <c r="AC37"/>
  <c r="AB37"/>
  <c r="AA37"/>
  <c r="Z37"/>
  <c r="Y37"/>
  <c r="X37"/>
  <c r="W37"/>
  <c r="U37"/>
  <c r="AH36"/>
  <c r="AG36"/>
  <c r="AF36"/>
  <c r="AE36"/>
  <c r="AD36"/>
  <c r="AC36"/>
  <c r="AB36"/>
  <c r="AA36"/>
  <c r="Z36"/>
  <c r="Y36"/>
  <c r="X36"/>
  <c r="W36"/>
  <c r="U36"/>
  <c r="AH35"/>
  <c r="AG35"/>
  <c r="AF35"/>
  <c r="AE35"/>
  <c r="AD35"/>
  <c r="AC35"/>
  <c r="AA35"/>
  <c r="Z35"/>
  <c r="Y35"/>
  <c r="X35"/>
  <c r="W35"/>
  <c r="U35"/>
  <c r="D35"/>
  <c r="E35"/>
  <c r="F35"/>
  <c r="G35"/>
  <c r="H35"/>
  <c r="I35"/>
  <c r="J35"/>
  <c r="K35"/>
  <c r="L35"/>
  <c r="M35"/>
  <c r="N35"/>
  <c r="O35"/>
  <c r="AS21" i="22" l="1"/>
  <c r="AT20"/>
  <c r="AU20" s="1"/>
  <c r="AU21" s="1"/>
  <c r="AE4" i="12"/>
  <c r="AE6" s="1"/>
  <c r="AF3"/>
  <c r="AF4" s="1"/>
  <c r="AF6" s="1"/>
  <c r="W49" i="19"/>
  <c r="W50"/>
  <c r="W51"/>
  <c r="W52"/>
  <c r="W53"/>
  <c r="W30"/>
  <c r="W31"/>
  <c r="W32"/>
  <c r="W33"/>
  <c r="W34"/>
  <c r="B139"/>
  <c r="B141" s="1"/>
  <c r="B134"/>
  <c r="B135" s="1"/>
  <c r="B129"/>
  <c r="B132" s="1"/>
  <c r="D133" s="1"/>
  <c r="B124"/>
  <c r="B127" s="1"/>
  <c r="D128" s="1"/>
  <c r="B77"/>
  <c r="B76"/>
  <c r="B75"/>
  <c r="B74"/>
  <c r="O58"/>
  <c r="N58"/>
  <c r="M58"/>
  <c r="L58"/>
  <c r="G58"/>
  <c r="F58"/>
  <c r="E58"/>
  <c r="D58"/>
  <c r="B58"/>
  <c r="L57"/>
  <c r="K57"/>
  <c r="J57"/>
  <c r="I57"/>
  <c r="D57"/>
  <c r="B57"/>
  <c r="O56"/>
  <c r="N56"/>
  <c r="M56"/>
  <c r="L56"/>
  <c r="K56"/>
  <c r="J56"/>
  <c r="I56"/>
  <c r="H56"/>
  <c r="G56"/>
  <c r="F56"/>
  <c r="E56"/>
  <c r="D56"/>
  <c r="B56"/>
  <c r="O55"/>
  <c r="N55"/>
  <c r="H55"/>
  <c r="G55"/>
  <c r="F55"/>
  <c r="B55"/>
  <c r="O39"/>
  <c r="N39"/>
  <c r="M39"/>
  <c r="L39"/>
  <c r="K39"/>
  <c r="K58" s="1"/>
  <c r="J39"/>
  <c r="J58" s="1"/>
  <c r="I39"/>
  <c r="I58" s="1"/>
  <c r="H39"/>
  <c r="H58" s="1"/>
  <c r="G39"/>
  <c r="F39"/>
  <c r="E39"/>
  <c r="D39"/>
  <c r="B39"/>
  <c r="O38"/>
  <c r="O57" s="1"/>
  <c r="N38"/>
  <c r="N57" s="1"/>
  <c r="M38"/>
  <c r="M57" s="1"/>
  <c r="L38"/>
  <c r="K38"/>
  <c r="J38"/>
  <c r="I38"/>
  <c r="H38"/>
  <c r="H57" s="1"/>
  <c r="G38"/>
  <c r="G57" s="1"/>
  <c r="F38"/>
  <c r="F57" s="1"/>
  <c r="E38"/>
  <c r="E57" s="1"/>
  <c r="D38"/>
  <c r="B38"/>
  <c r="O37"/>
  <c r="N37"/>
  <c r="M37"/>
  <c r="L37"/>
  <c r="K37"/>
  <c r="J37"/>
  <c r="I37"/>
  <c r="H37"/>
  <c r="G37"/>
  <c r="F37"/>
  <c r="E37"/>
  <c r="D37"/>
  <c r="B37"/>
  <c r="O36"/>
  <c r="N36"/>
  <c r="M36"/>
  <c r="M55" s="1"/>
  <c r="L36"/>
  <c r="L55" s="1"/>
  <c r="K36"/>
  <c r="K55" s="1"/>
  <c r="J36"/>
  <c r="J55" s="1"/>
  <c r="I36"/>
  <c r="I55" s="1"/>
  <c r="H36"/>
  <c r="G36"/>
  <c r="F36"/>
  <c r="E36"/>
  <c r="E55" s="1"/>
  <c r="D36"/>
  <c r="D55" s="1"/>
  <c r="B36"/>
  <c r="U77"/>
  <c r="U76"/>
  <c r="U75"/>
  <c r="U74"/>
  <c r="U58"/>
  <c r="U57"/>
  <c r="U56"/>
  <c r="U55"/>
  <c r="W74"/>
  <c r="U139"/>
  <c r="U140" s="1"/>
  <c r="U134"/>
  <c r="U135" s="1"/>
  <c r="U129"/>
  <c r="U130" s="1"/>
  <c r="U124"/>
  <c r="U125" s="1"/>
  <c r="U119"/>
  <c r="U120" s="1"/>
  <c r="Y34"/>
  <c r="Y53" s="1"/>
  <c r="Y33"/>
  <c r="Y52" s="1"/>
  <c r="Y32"/>
  <c r="Y51" s="1"/>
  <c r="Y31"/>
  <c r="Y50" s="1"/>
  <c r="Y30"/>
  <c r="Y49" s="1"/>
  <c r="Y29"/>
  <c r="Y48" s="1"/>
  <c r="AA34"/>
  <c r="AA53" s="1"/>
  <c r="AA33"/>
  <c r="AA52" s="1"/>
  <c r="AA32"/>
  <c r="AA51" s="1"/>
  <c r="AA31"/>
  <c r="AA50" s="1"/>
  <c r="AA30"/>
  <c r="AA49" s="1"/>
  <c r="AA29"/>
  <c r="AA48" s="1"/>
  <c r="Z34"/>
  <c r="Z53" s="1"/>
  <c r="Z33"/>
  <c r="Z52" s="1"/>
  <c r="Z32"/>
  <c r="Z51" s="1"/>
  <c r="Z31"/>
  <c r="Z50" s="1"/>
  <c r="Z30"/>
  <c r="Z49" s="1"/>
  <c r="Z29"/>
  <c r="Z48" s="1"/>
  <c r="G54"/>
  <c r="G34"/>
  <c r="G53" s="1"/>
  <c r="G33"/>
  <c r="G52" s="1"/>
  <c r="G32"/>
  <c r="G51" s="1"/>
  <c r="G31"/>
  <c r="G50" s="1"/>
  <c r="G30"/>
  <c r="G49" s="1"/>
  <c r="G29"/>
  <c r="G48" s="1"/>
  <c r="H54"/>
  <c r="H34"/>
  <c r="H53" s="1"/>
  <c r="H33"/>
  <c r="H52" s="1"/>
  <c r="H32"/>
  <c r="H51" s="1"/>
  <c r="H31"/>
  <c r="H50" s="1"/>
  <c r="H30"/>
  <c r="H49" s="1"/>
  <c r="H29"/>
  <c r="H48" s="1"/>
  <c r="AT21" i="22" l="1"/>
  <c r="AB35" i="19"/>
  <c r="AB54" s="1"/>
  <c r="W75"/>
  <c r="X75" s="1"/>
  <c r="Y75" s="1"/>
  <c r="Z75" s="1"/>
  <c r="AA75" s="1"/>
  <c r="AB75" s="1"/>
  <c r="AC75" s="1"/>
  <c r="AD75" s="1"/>
  <c r="AE75" s="1"/>
  <c r="AF75" s="1"/>
  <c r="AG75" s="1"/>
  <c r="AH75" s="1"/>
  <c r="W129" s="1"/>
  <c r="D74"/>
  <c r="E74" s="1"/>
  <c r="F74" s="1"/>
  <c r="G74" s="1"/>
  <c r="H74" s="1"/>
  <c r="I74" s="1"/>
  <c r="J74" s="1"/>
  <c r="K74" s="1"/>
  <c r="L74" s="1"/>
  <c r="M74" s="1"/>
  <c r="N74" s="1"/>
  <c r="O74" s="1"/>
  <c r="D124" s="1"/>
  <c r="D75"/>
  <c r="E75" s="1"/>
  <c r="F75" s="1"/>
  <c r="G75" s="1"/>
  <c r="H75" s="1"/>
  <c r="I75" s="1"/>
  <c r="J75" s="1"/>
  <c r="K75" s="1"/>
  <c r="L75" s="1"/>
  <c r="M75" s="1"/>
  <c r="N75" s="1"/>
  <c r="O75" s="1"/>
  <c r="D129" s="1"/>
  <c r="X74"/>
  <c r="Y74" s="1"/>
  <c r="Z74" s="1"/>
  <c r="AA74" s="1"/>
  <c r="AB74" s="1"/>
  <c r="AC74" s="1"/>
  <c r="AD74" s="1"/>
  <c r="AE74" s="1"/>
  <c r="AF74" s="1"/>
  <c r="AG74" s="1"/>
  <c r="AH74" s="1"/>
  <c r="W124" s="1"/>
  <c r="D77"/>
  <c r="E77" s="1"/>
  <c r="F77" s="1"/>
  <c r="G77" s="1"/>
  <c r="H77" s="1"/>
  <c r="I77" s="1"/>
  <c r="J77" s="1"/>
  <c r="K77" s="1"/>
  <c r="L77" s="1"/>
  <c r="M77" s="1"/>
  <c r="N77" s="1"/>
  <c r="O77" s="1"/>
  <c r="D139" s="1"/>
  <c r="D76"/>
  <c r="E76" s="1"/>
  <c r="F76" s="1"/>
  <c r="G76" s="1"/>
  <c r="H76" s="1"/>
  <c r="I76" s="1"/>
  <c r="J76" s="1"/>
  <c r="K76" s="1"/>
  <c r="L76" s="1"/>
  <c r="M76" s="1"/>
  <c r="N76" s="1"/>
  <c r="O76" s="1"/>
  <c r="D134" s="1"/>
  <c r="B142"/>
  <c r="D143" s="1"/>
  <c r="B140"/>
  <c r="D142" s="1"/>
  <c r="D137"/>
  <c r="B137"/>
  <c r="D138" s="1"/>
  <c r="B136"/>
  <c r="B131"/>
  <c r="D132" s="1"/>
  <c r="B130"/>
  <c r="B126"/>
  <c r="D127" s="1"/>
  <c r="B125"/>
  <c r="W76"/>
  <c r="X76" s="1"/>
  <c r="Y76" s="1"/>
  <c r="Z76" s="1"/>
  <c r="AA76" s="1"/>
  <c r="AB76" s="1"/>
  <c r="AC76" s="1"/>
  <c r="AD76" s="1"/>
  <c r="AE76" s="1"/>
  <c r="AF76" s="1"/>
  <c r="AG76" s="1"/>
  <c r="AH76" s="1"/>
  <c r="W134" s="1"/>
  <c r="W77"/>
  <c r="X77" s="1"/>
  <c r="Y77" s="1"/>
  <c r="Z77" s="1"/>
  <c r="AA77" s="1"/>
  <c r="AB77" s="1"/>
  <c r="AC77" s="1"/>
  <c r="AD77" s="1"/>
  <c r="AE77" s="1"/>
  <c r="AF77" s="1"/>
  <c r="AG77" s="1"/>
  <c r="AH77" s="1"/>
  <c r="W139" s="1"/>
  <c r="U141"/>
  <c r="U142"/>
  <c r="W143" s="1"/>
  <c r="U137"/>
  <c r="W138" s="1"/>
  <c r="U136"/>
  <c r="W137" s="1"/>
  <c r="U127"/>
  <c r="W128" s="1"/>
  <c r="U126"/>
  <c r="W127" s="1"/>
  <c r="W142"/>
  <c r="U132"/>
  <c r="W133" s="1"/>
  <c r="U131"/>
  <c r="W132" s="1"/>
  <c r="U122"/>
  <c r="W123" s="1"/>
  <c r="U121"/>
  <c r="W122" s="1"/>
  <c r="AV20" i="22" l="1"/>
  <c r="F272" i="13"/>
  <c r="G272"/>
  <c r="H272"/>
  <c r="I272"/>
  <c r="J272"/>
  <c r="K272"/>
  <c r="L272"/>
  <c r="M272"/>
  <c r="N272"/>
  <c r="O272"/>
  <c r="P272"/>
  <c r="Q272"/>
  <c r="R272"/>
  <c r="S272"/>
  <c r="T272"/>
  <c r="F273"/>
  <c r="G273"/>
  <c r="H273"/>
  <c r="I273"/>
  <c r="J273"/>
  <c r="K273"/>
  <c r="L273"/>
  <c r="M273"/>
  <c r="N273"/>
  <c r="O273"/>
  <c r="P273"/>
  <c r="Q273"/>
  <c r="R273"/>
  <c r="S273"/>
  <c r="T273"/>
  <c r="E272"/>
  <c r="E273"/>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AV21" i="22" l="1"/>
  <c r="AW20"/>
  <c r="AX20" s="1"/>
  <c r="AX21" s="1"/>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W21" i="22" l="1"/>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I15" i="12"/>
  <c r="AH15"/>
  <c r="AJ15"/>
  <c r="AK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Y20" i="22" l="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BZ9" i="12"/>
  <c r="BY9" s="1"/>
  <c r="CA9"/>
  <c r="CH9"/>
  <c r="CG9" s="1"/>
  <c r="CF9" s="1"/>
  <c r="CE9" s="1"/>
  <c r="CD9" s="1"/>
  <c r="CC9" s="1"/>
  <c r="CB9" s="1"/>
  <c r="CI9"/>
  <c r="CJ9"/>
  <c r="DX9"/>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CL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J12" i="12"/>
  <c r="AJ13" s="1"/>
  <c r="AI12"/>
  <c r="AI13" s="1"/>
  <c r="AH13"/>
  <c r="M31"/>
  <c r="O31" s="1"/>
  <c r="Q31" s="1"/>
  <c r="K31"/>
  <c r="I31"/>
  <c r="G31"/>
  <c r="E31"/>
  <c r="AZ20" i="22" l="1"/>
  <c r="BA20" s="1"/>
  <c r="BA21" s="1"/>
  <c r="AY21"/>
  <c r="AK12" i="12"/>
  <c r="AL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Z21" i="22" l="1"/>
  <c r="AL13" i="12"/>
  <c r="AL15" s="1"/>
  <c r="AM12"/>
  <c r="AK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119" i="19"/>
  <c r="B120" s="1"/>
  <c r="B114"/>
  <c r="U73"/>
  <c r="T73"/>
  <c r="B73"/>
  <c r="A73"/>
  <c r="U54"/>
  <c r="T54"/>
  <c r="B54"/>
  <c r="A54"/>
  <c r="T35"/>
  <c r="O54"/>
  <c r="N54"/>
  <c r="M54"/>
  <c r="L54"/>
  <c r="K54"/>
  <c r="J54"/>
  <c r="I54"/>
  <c r="F54"/>
  <c r="E54"/>
  <c r="D54"/>
  <c r="B35"/>
  <c r="A35"/>
  <c r="BB20" i="22" l="1"/>
  <c r="B122" i="19"/>
  <c r="D123" s="1"/>
  <c r="B121"/>
  <c r="D122" s="1"/>
  <c r="W73"/>
  <c r="X73" s="1"/>
  <c r="Y73" s="1"/>
  <c r="Z73" s="1"/>
  <c r="AA73" s="1"/>
  <c r="AB73" s="1"/>
  <c r="AC73" s="1"/>
  <c r="AD73" s="1"/>
  <c r="AE73" s="1"/>
  <c r="AF73" s="1"/>
  <c r="AG73" s="1"/>
  <c r="AH73" s="1"/>
  <c r="W119" s="1"/>
  <c r="AM13" i="12"/>
  <c r="AM15" s="1"/>
  <c r="AN12"/>
  <c r="D73" i="19"/>
  <c r="E73" s="1"/>
  <c r="F73" s="1"/>
  <c r="G73" s="1"/>
  <c r="H73" s="1"/>
  <c r="I73" s="1"/>
  <c r="J73" s="1"/>
  <c r="K73" s="1"/>
  <c r="L73" s="1"/>
  <c r="M73" s="1"/>
  <c r="N73" s="1"/>
  <c r="O73" s="1"/>
  <c r="D119"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BB21" i="22" l="1"/>
  <c r="BC20"/>
  <c r="AO12" i="12"/>
  <c r="AN13"/>
  <c r="AN15" s="1"/>
  <c r="C108" i="14"/>
  <c r="C117" s="1"/>
  <c r="C107"/>
  <c r="C116" s="1"/>
  <c r="C106"/>
  <c r="C115" s="1"/>
  <c r="C105"/>
  <c r="C114" s="1"/>
  <c r="C104"/>
  <c r="C113" s="1"/>
  <c r="C103"/>
  <c r="C112" s="1"/>
  <c r="R162"/>
  <c r="R171" s="1"/>
  <c r="R161"/>
  <c r="R170" s="1"/>
  <c r="R160"/>
  <c r="R169" s="1"/>
  <c r="R159"/>
  <c r="R168" s="1"/>
  <c r="R158"/>
  <c r="R167" s="1"/>
  <c r="R157"/>
  <c r="R166" s="1"/>
  <c r="Q162"/>
  <c r="Q171" s="1"/>
  <c r="Q161"/>
  <c r="Q170" s="1"/>
  <c r="Q160"/>
  <c r="Q169" s="1"/>
  <c r="Q159"/>
  <c r="Q168" s="1"/>
  <c r="Q158"/>
  <c r="Q167" s="1"/>
  <c r="Q157"/>
  <c r="Q166" s="1"/>
  <c r="P162"/>
  <c r="P171" s="1"/>
  <c r="P161"/>
  <c r="P170" s="1"/>
  <c r="P160"/>
  <c r="P169" s="1"/>
  <c r="P159"/>
  <c r="P168" s="1"/>
  <c r="P158"/>
  <c r="P167" s="1"/>
  <c r="P157"/>
  <c r="P166" s="1"/>
  <c r="O162"/>
  <c r="O171" s="1"/>
  <c r="O161"/>
  <c r="O170" s="1"/>
  <c r="O160"/>
  <c r="O169" s="1"/>
  <c r="O159"/>
  <c r="O168" s="1"/>
  <c r="O158"/>
  <c r="O167" s="1"/>
  <c r="O157"/>
  <c r="O166" s="1"/>
  <c r="U144" i="19"/>
  <c r="U88"/>
  <c r="B88"/>
  <c r="U114"/>
  <c r="U117" s="1"/>
  <c r="W118" s="1"/>
  <c r="U109"/>
  <c r="U110" s="1"/>
  <c r="U104"/>
  <c r="U105" s="1"/>
  <c r="U99"/>
  <c r="U102" s="1"/>
  <c r="W103" s="1"/>
  <c r="U94"/>
  <c r="U95" s="1"/>
  <c r="U89"/>
  <c r="U90" s="1"/>
  <c r="U72"/>
  <c r="T72"/>
  <c r="U71"/>
  <c r="T71"/>
  <c r="U70"/>
  <c r="T70"/>
  <c r="U69"/>
  <c r="T69"/>
  <c r="U68"/>
  <c r="T68"/>
  <c r="U67"/>
  <c r="T67"/>
  <c r="U53"/>
  <c r="T53"/>
  <c r="U52"/>
  <c r="T52"/>
  <c r="U51"/>
  <c r="T51"/>
  <c r="U50"/>
  <c r="T50"/>
  <c r="U49"/>
  <c r="T49"/>
  <c r="U48"/>
  <c r="T48"/>
  <c r="AH34"/>
  <c r="AH53" s="1"/>
  <c r="AG34"/>
  <c r="AG53" s="1"/>
  <c r="AF34"/>
  <c r="AF53" s="1"/>
  <c r="AE34"/>
  <c r="AE53" s="1"/>
  <c r="AD34"/>
  <c r="AD53" s="1"/>
  <c r="AC34"/>
  <c r="AC53" s="1"/>
  <c r="AB34"/>
  <c r="AB53" s="1"/>
  <c r="X34"/>
  <c r="X53" s="1"/>
  <c r="U34"/>
  <c r="T34"/>
  <c r="AH33"/>
  <c r="AH52" s="1"/>
  <c r="AG33"/>
  <c r="AG52" s="1"/>
  <c r="AF33"/>
  <c r="AF52" s="1"/>
  <c r="AE33"/>
  <c r="AE52" s="1"/>
  <c r="AD33"/>
  <c r="AD52" s="1"/>
  <c r="AC33"/>
  <c r="AC52" s="1"/>
  <c r="AB33"/>
  <c r="AB52" s="1"/>
  <c r="X33"/>
  <c r="X52" s="1"/>
  <c r="U33"/>
  <c r="T33"/>
  <c r="AH32"/>
  <c r="AH51" s="1"/>
  <c r="AG32"/>
  <c r="AG51" s="1"/>
  <c r="AF32"/>
  <c r="AF51" s="1"/>
  <c r="AE32"/>
  <c r="AE51" s="1"/>
  <c r="AD32"/>
  <c r="AD51" s="1"/>
  <c r="AC32"/>
  <c r="AC51" s="1"/>
  <c r="AB32"/>
  <c r="AB51" s="1"/>
  <c r="X32"/>
  <c r="X51" s="1"/>
  <c r="U32"/>
  <c r="T32"/>
  <c r="AH31"/>
  <c r="AH50" s="1"/>
  <c r="AG31"/>
  <c r="AG50" s="1"/>
  <c r="AF31"/>
  <c r="AF50" s="1"/>
  <c r="AE31"/>
  <c r="AE50" s="1"/>
  <c r="AD31"/>
  <c r="AD50" s="1"/>
  <c r="AC31"/>
  <c r="AC50" s="1"/>
  <c r="AB31"/>
  <c r="AB50" s="1"/>
  <c r="X31"/>
  <c r="X50" s="1"/>
  <c r="U31"/>
  <c r="T31"/>
  <c r="AH30"/>
  <c r="AH49" s="1"/>
  <c r="AG30"/>
  <c r="AG49" s="1"/>
  <c r="AF30"/>
  <c r="AF49" s="1"/>
  <c r="AE30"/>
  <c r="AE49" s="1"/>
  <c r="AD30"/>
  <c r="AD49" s="1"/>
  <c r="AC30"/>
  <c r="AC49" s="1"/>
  <c r="AB30"/>
  <c r="AB49" s="1"/>
  <c r="X30"/>
  <c r="X49" s="1"/>
  <c r="U30"/>
  <c r="T30"/>
  <c r="AH29"/>
  <c r="AH48" s="1"/>
  <c r="AG29"/>
  <c r="AG48" s="1"/>
  <c r="AF29"/>
  <c r="AF48" s="1"/>
  <c r="AE29"/>
  <c r="AE48" s="1"/>
  <c r="AD29"/>
  <c r="AD48" s="1"/>
  <c r="AC29"/>
  <c r="AC48" s="1"/>
  <c r="AB29"/>
  <c r="AB48" s="1"/>
  <c r="X29"/>
  <c r="X48" s="1"/>
  <c r="W29"/>
  <c r="W48" s="1"/>
  <c r="U29"/>
  <c r="T29"/>
  <c r="K34"/>
  <c r="K53" s="1"/>
  <c r="K33"/>
  <c r="K52" s="1"/>
  <c r="K32"/>
  <c r="K51" s="1"/>
  <c r="K31"/>
  <c r="K50" s="1"/>
  <c r="K30"/>
  <c r="K49" s="1"/>
  <c r="K29"/>
  <c r="K48" s="1"/>
  <c r="J34"/>
  <c r="J53" s="1"/>
  <c r="J33"/>
  <c r="J52" s="1"/>
  <c r="J32"/>
  <c r="J51" s="1"/>
  <c r="J31"/>
  <c r="J50" s="1"/>
  <c r="J30"/>
  <c r="J49" s="1"/>
  <c r="J29"/>
  <c r="J48" s="1"/>
  <c r="I30"/>
  <c r="I49" s="1"/>
  <c r="I31"/>
  <c r="I50" s="1"/>
  <c r="I32"/>
  <c r="I51" s="1"/>
  <c r="I33"/>
  <c r="I52" s="1"/>
  <c r="I34"/>
  <c r="I53" s="1"/>
  <c r="I29"/>
  <c r="I48" s="1"/>
  <c r="BC21" i="22" l="1"/>
  <c r="BD20"/>
  <c r="U115" i="19"/>
  <c r="U112"/>
  <c r="W113" s="1"/>
  <c r="U97"/>
  <c r="W98" s="1"/>
  <c r="U96"/>
  <c r="W97" s="1"/>
  <c r="AO13" i="12"/>
  <c r="AO15" s="1"/>
  <c r="AP12"/>
  <c r="U111" i="19"/>
  <c r="W112" s="1"/>
  <c r="U116"/>
  <c r="W117" s="1"/>
  <c r="U107"/>
  <c r="W108" s="1"/>
  <c r="U106"/>
  <c r="W107" s="1"/>
  <c r="U100"/>
  <c r="U101"/>
  <c r="W72"/>
  <c r="X72" s="1"/>
  <c r="Y72" s="1"/>
  <c r="Z72" s="1"/>
  <c r="AA72" s="1"/>
  <c r="AB72" s="1"/>
  <c r="AC72" s="1"/>
  <c r="AD72" s="1"/>
  <c r="AE72" s="1"/>
  <c r="AF72" s="1"/>
  <c r="AG72" s="1"/>
  <c r="AH72" s="1"/>
  <c r="W114" s="1"/>
  <c r="W70"/>
  <c r="X70" s="1"/>
  <c r="Y70" s="1"/>
  <c r="Z70" s="1"/>
  <c r="AA70" s="1"/>
  <c r="AB70" s="1"/>
  <c r="AC70" s="1"/>
  <c r="AD70" s="1"/>
  <c r="AE70" s="1"/>
  <c r="AF70" s="1"/>
  <c r="AG70" s="1"/>
  <c r="AH70" s="1"/>
  <c r="W104" s="1"/>
  <c r="W68"/>
  <c r="X68" s="1"/>
  <c r="Y68" s="1"/>
  <c r="Z68" s="1"/>
  <c r="AA68" s="1"/>
  <c r="AB68" s="1"/>
  <c r="AC68" s="1"/>
  <c r="AD68" s="1"/>
  <c r="AE68" s="1"/>
  <c r="AF68" s="1"/>
  <c r="AG68" s="1"/>
  <c r="AH68" s="1"/>
  <c r="W94" s="1"/>
  <c r="W71"/>
  <c r="X71" s="1"/>
  <c r="Y71" s="1"/>
  <c r="Z71" s="1"/>
  <c r="AA71" s="1"/>
  <c r="AB71" s="1"/>
  <c r="AC71" s="1"/>
  <c r="AD71" s="1"/>
  <c r="AE71" s="1"/>
  <c r="AF71" s="1"/>
  <c r="AG71" s="1"/>
  <c r="AH71" s="1"/>
  <c r="W109" s="1"/>
  <c r="W69"/>
  <c r="X69" s="1"/>
  <c r="Y69" s="1"/>
  <c r="Z69" s="1"/>
  <c r="AA69" s="1"/>
  <c r="AB69" s="1"/>
  <c r="AC69" s="1"/>
  <c r="AD69" s="1"/>
  <c r="AE69" s="1"/>
  <c r="AF69" s="1"/>
  <c r="AG69" s="1"/>
  <c r="AH69" s="1"/>
  <c r="W99" s="1"/>
  <c r="W67"/>
  <c r="X67" s="1"/>
  <c r="Y67" s="1"/>
  <c r="Z67" s="1"/>
  <c r="AA67" s="1"/>
  <c r="AB67" s="1"/>
  <c r="AC67" s="1"/>
  <c r="AD67" s="1"/>
  <c r="AE67" s="1"/>
  <c r="AF67" s="1"/>
  <c r="AG67" s="1"/>
  <c r="AH67" s="1"/>
  <c r="W89" s="1"/>
  <c r="U91"/>
  <c r="W92" s="1"/>
  <c r="U92"/>
  <c r="W93" s="1"/>
  <c r="BD21" i="22" l="1"/>
  <c r="BE20"/>
  <c r="AP13" i="12"/>
  <c r="AP15" s="1"/>
  <c r="AQ12"/>
  <c r="W102" i="19"/>
  <c r="BE21" i="22" l="1"/>
  <c r="BF20"/>
  <c r="AQ13" i="12"/>
  <c r="AQ15" s="1"/>
  <c r="AR12"/>
  <c r="B89" i="19"/>
  <c r="B90" s="1"/>
  <c r="A175" i="14"/>
  <c r="A174"/>
  <c r="A173"/>
  <c r="A172"/>
  <c r="A171"/>
  <c r="A170"/>
  <c r="A165"/>
  <c r="A164"/>
  <c r="A163"/>
  <c r="A162"/>
  <c r="A161"/>
  <c r="A160"/>
  <c r="A181"/>
  <c r="B72" i="19"/>
  <c r="A72"/>
  <c r="B71"/>
  <c r="A71"/>
  <c r="B70"/>
  <c r="A70"/>
  <c r="B69"/>
  <c r="A69"/>
  <c r="B68"/>
  <c r="A68"/>
  <c r="B67"/>
  <c r="A67"/>
  <c r="B53"/>
  <c r="A53"/>
  <c r="B52"/>
  <c r="A52"/>
  <c r="B51"/>
  <c r="A51"/>
  <c r="B50"/>
  <c r="A50"/>
  <c r="B49"/>
  <c r="A49"/>
  <c r="B48"/>
  <c r="A48"/>
  <c r="O34"/>
  <c r="O53" s="1"/>
  <c r="N34"/>
  <c r="N53" s="1"/>
  <c r="M34"/>
  <c r="M53" s="1"/>
  <c r="L34"/>
  <c r="L53" s="1"/>
  <c r="F34"/>
  <c r="F53" s="1"/>
  <c r="E34"/>
  <c r="E53" s="1"/>
  <c r="D34"/>
  <c r="D53" s="1"/>
  <c r="B34"/>
  <c r="A34"/>
  <c r="O33"/>
  <c r="O52" s="1"/>
  <c r="N33"/>
  <c r="N52" s="1"/>
  <c r="M33"/>
  <c r="M52" s="1"/>
  <c r="L33"/>
  <c r="L52" s="1"/>
  <c r="F33"/>
  <c r="F52" s="1"/>
  <c r="E33"/>
  <c r="E52" s="1"/>
  <c r="D33"/>
  <c r="D52" s="1"/>
  <c r="B33"/>
  <c r="A33"/>
  <c r="O32"/>
  <c r="O51" s="1"/>
  <c r="N32"/>
  <c r="N51" s="1"/>
  <c r="M32"/>
  <c r="M51" s="1"/>
  <c r="L32"/>
  <c r="L51" s="1"/>
  <c r="F32"/>
  <c r="F51" s="1"/>
  <c r="E32"/>
  <c r="E51" s="1"/>
  <c r="D32"/>
  <c r="D51" s="1"/>
  <c r="B32"/>
  <c r="A32"/>
  <c r="O31"/>
  <c r="O50" s="1"/>
  <c r="N31"/>
  <c r="N50" s="1"/>
  <c r="M31"/>
  <c r="M50" s="1"/>
  <c r="L31"/>
  <c r="L50" s="1"/>
  <c r="F31"/>
  <c r="F50" s="1"/>
  <c r="E31"/>
  <c r="E50" s="1"/>
  <c r="D31"/>
  <c r="D50" s="1"/>
  <c r="B31"/>
  <c r="A31"/>
  <c r="O30"/>
  <c r="O49" s="1"/>
  <c r="N30"/>
  <c r="N49" s="1"/>
  <c r="M30"/>
  <c r="M49" s="1"/>
  <c r="L30"/>
  <c r="L49" s="1"/>
  <c r="F30"/>
  <c r="F49" s="1"/>
  <c r="E30"/>
  <c r="E49" s="1"/>
  <c r="D30"/>
  <c r="D49" s="1"/>
  <c r="B30"/>
  <c r="A30"/>
  <c r="O29"/>
  <c r="O48" s="1"/>
  <c r="N29"/>
  <c r="N48" s="1"/>
  <c r="M29"/>
  <c r="M48" s="1"/>
  <c r="L29"/>
  <c r="L48" s="1"/>
  <c r="F29"/>
  <c r="F48" s="1"/>
  <c r="E29"/>
  <c r="E48" s="1"/>
  <c r="D29"/>
  <c r="D48" s="1"/>
  <c r="B29"/>
  <c r="A29"/>
  <c r="B109"/>
  <c r="B104"/>
  <c r="B99"/>
  <c r="B94"/>
  <c r="B97" s="1"/>
  <c r="D98" s="1"/>
  <c r="B135" i="14"/>
  <c r="B136"/>
  <c r="B137"/>
  <c r="B138"/>
  <c r="B139"/>
  <c r="B134"/>
  <c r="N162"/>
  <c r="N171" s="1"/>
  <c r="N161"/>
  <c r="N170" s="1"/>
  <c r="N160"/>
  <c r="N169" s="1"/>
  <c r="N159"/>
  <c r="N168" s="1"/>
  <c r="N158"/>
  <c r="N167" s="1"/>
  <c r="N157"/>
  <c r="N166" s="1"/>
  <c r="M162"/>
  <c r="M171" s="1"/>
  <c r="M161"/>
  <c r="M170" s="1"/>
  <c r="M160"/>
  <c r="M169" s="1"/>
  <c r="M159"/>
  <c r="M168" s="1"/>
  <c r="M158"/>
  <c r="M167" s="1"/>
  <c r="M157"/>
  <c r="M166" s="1"/>
  <c r="L162"/>
  <c r="L171" s="1"/>
  <c r="L161"/>
  <c r="L170" s="1"/>
  <c r="L160"/>
  <c r="L169" s="1"/>
  <c r="L159"/>
  <c r="L168" s="1"/>
  <c r="L158"/>
  <c r="L167" s="1"/>
  <c r="L157"/>
  <c r="L166" s="1"/>
  <c r="K162"/>
  <c r="K171" s="1"/>
  <c r="K161"/>
  <c r="K170" s="1"/>
  <c r="K160"/>
  <c r="K169" s="1"/>
  <c r="K159"/>
  <c r="K168" s="1"/>
  <c r="K158"/>
  <c r="K167" s="1"/>
  <c r="K157"/>
  <c r="K166" s="1"/>
  <c r="J162"/>
  <c r="J171" s="1"/>
  <c r="J161"/>
  <c r="J170" s="1"/>
  <c r="J160"/>
  <c r="J169" s="1"/>
  <c r="J159"/>
  <c r="J168" s="1"/>
  <c r="J158"/>
  <c r="J167" s="1"/>
  <c r="J157"/>
  <c r="J166" s="1"/>
  <c r="I162"/>
  <c r="I171" s="1"/>
  <c r="I161"/>
  <c r="I170" s="1"/>
  <c r="I160"/>
  <c r="I169" s="1"/>
  <c r="I159"/>
  <c r="I168" s="1"/>
  <c r="I158"/>
  <c r="I167" s="1"/>
  <c r="I157"/>
  <c r="I166" s="1"/>
  <c r="H162"/>
  <c r="H171" s="1"/>
  <c r="H161"/>
  <c r="H170" s="1"/>
  <c r="H160"/>
  <c r="H169" s="1"/>
  <c r="H159"/>
  <c r="H168" s="1"/>
  <c r="H158"/>
  <c r="H167" s="1"/>
  <c r="H157"/>
  <c r="H166" s="1"/>
  <c r="G162"/>
  <c r="G171" s="1"/>
  <c r="G161"/>
  <c r="G170" s="1"/>
  <c r="G160"/>
  <c r="G169" s="1"/>
  <c r="G159"/>
  <c r="G168" s="1"/>
  <c r="G158"/>
  <c r="G167" s="1"/>
  <c r="G157"/>
  <c r="G166" s="1"/>
  <c r="C162"/>
  <c r="C171" s="1"/>
  <c r="C161"/>
  <c r="C170" s="1"/>
  <c r="C160"/>
  <c r="C169" s="1"/>
  <c r="C159"/>
  <c r="C168" s="1"/>
  <c r="C158"/>
  <c r="C167" s="1"/>
  <c r="C157"/>
  <c r="C166" s="1"/>
  <c r="D162"/>
  <c r="D171" s="1"/>
  <c r="D161"/>
  <c r="D170" s="1"/>
  <c r="D160"/>
  <c r="D169" s="1"/>
  <c r="D159"/>
  <c r="D168" s="1"/>
  <c r="D158"/>
  <c r="D167" s="1"/>
  <c r="D157"/>
  <c r="D166" s="1"/>
  <c r="B181"/>
  <c r="B180"/>
  <c r="B179"/>
  <c r="B178"/>
  <c r="B177"/>
  <c r="B176"/>
  <c r="B171"/>
  <c r="B170"/>
  <c r="B169"/>
  <c r="B168"/>
  <c r="B167"/>
  <c r="B166"/>
  <c r="F162"/>
  <c r="F171" s="1"/>
  <c r="E162"/>
  <c r="E171" s="1"/>
  <c r="B162"/>
  <c r="F161"/>
  <c r="F170" s="1"/>
  <c r="E161"/>
  <c r="E170" s="1"/>
  <c r="B161"/>
  <c r="F160"/>
  <c r="F169" s="1"/>
  <c r="E160"/>
  <c r="E169" s="1"/>
  <c r="B160"/>
  <c r="F159"/>
  <c r="F168" s="1"/>
  <c r="E159"/>
  <c r="E168" s="1"/>
  <c r="B159"/>
  <c r="F158"/>
  <c r="F167" s="1"/>
  <c r="E158"/>
  <c r="E167" s="1"/>
  <c r="B158"/>
  <c r="F157"/>
  <c r="F166" s="1"/>
  <c r="E157"/>
  <c r="E166" s="1"/>
  <c r="B157"/>
  <c r="AC108"/>
  <c r="AC117" s="1"/>
  <c r="AC107"/>
  <c r="AC116" s="1"/>
  <c r="AC106"/>
  <c r="AC115" s="1"/>
  <c r="AC105"/>
  <c r="AC114" s="1"/>
  <c r="AC104"/>
  <c r="AC113" s="1"/>
  <c r="AC103"/>
  <c r="AC112" s="1"/>
  <c r="E103"/>
  <c r="E112" s="1"/>
  <c r="E104"/>
  <c r="E113" s="1"/>
  <c r="BG20" i="22" l="1"/>
  <c r="BF21"/>
  <c r="AR13" i="12"/>
  <c r="AR15" s="1"/>
  <c r="AS12"/>
  <c r="B115" i="19"/>
  <c r="B116"/>
  <c r="B117"/>
  <c r="D118" s="1"/>
  <c r="B96"/>
  <c r="B110"/>
  <c r="B111"/>
  <c r="B112"/>
  <c r="D113" s="1"/>
  <c r="B106"/>
  <c r="D107" s="1"/>
  <c r="B105"/>
  <c r="B107"/>
  <c r="D108" s="1"/>
  <c r="B95"/>
  <c r="B92"/>
  <c r="D93" s="1"/>
  <c r="B100"/>
  <c r="B101"/>
  <c r="B102"/>
  <c r="D103" s="1"/>
  <c r="B91"/>
  <c r="D92" s="1"/>
  <c r="D69"/>
  <c r="E69" s="1"/>
  <c r="F69" s="1"/>
  <c r="G69" s="1"/>
  <c r="H69" s="1"/>
  <c r="I69" s="1"/>
  <c r="J69" s="1"/>
  <c r="K69" s="1"/>
  <c r="L69" s="1"/>
  <c r="M69" s="1"/>
  <c r="N69" s="1"/>
  <c r="O69" s="1"/>
  <c r="D99" s="1"/>
  <c r="D68"/>
  <c r="E68" s="1"/>
  <c r="F68" s="1"/>
  <c r="G68" s="1"/>
  <c r="H68" s="1"/>
  <c r="I68" s="1"/>
  <c r="J68" s="1"/>
  <c r="K68" s="1"/>
  <c r="L68" s="1"/>
  <c r="M68" s="1"/>
  <c r="N68" s="1"/>
  <c r="O68" s="1"/>
  <c r="D94" s="1"/>
  <c r="D72"/>
  <c r="E72" s="1"/>
  <c r="F72" s="1"/>
  <c r="G72" s="1"/>
  <c r="H72" s="1"/>
  <c r="I72" s="1"/>
  <c r="J72" s="1"/>
  <c r="K72" s="1"/>
  <c r="L72" s="1"/>
  <c r="M72" s="1"/>
  <c r="N72" s="1"/>
  <c r="O72" s="1"/>
  <c r="D114" s="1"/>
  <c r="D67"/>
  <c r="E67" s="1"/>
  <c r="F67" s="1"/>
  <c r="G67" s="1"/>
  <c r="H67" s="1"/>
  <c r="I67" s="1"/>
  <c r="J67" s="1"/>
  <c r="K67" s="1"/>
  <c r="L67" s="1"/>
  <c r="M67" s="1"/>
  <c r="N67" s="1"/>
  <c r="O67" s="1"/>
  <c r="D89" s="1"/>
  <c r="D70"/>
  <c r="E70" s="1"/>
  <c r="F70" s="1"/>
  <c r="G70" s="1"/>
  <c r="H70" s="1"/>
  <c r="I70" s="1"/>
  <c r="J70" s="1"/>
  <c r="K70" s="1"/>
  <c r="L70" s="1"/>
  <c r="M70" s="1"/>
  <c r="N70" s="1"/>
  <c r="O70" s="1"/>
  <c r="D104" s="1"/>
  <c r="D71"/>
  <c r="E71" s="1"/>
  <c r="F71" s="1"/>
  <c r="G71" s="1"/>
  <c r="H71" s="1"/>
  <c r="I71" s="1"/>
  <c r="J71" s="1"/>
  <c r="K71" s="1"/>
  <c r="L71" s="1"/>
  <c r="M71" s="1"/>
  <c r="N71" s="1"/>
  <c r="O71" s="1"/>
  <c r="D109" s="1"/>
  <c r="C177" i="14"/>
  <c r="D177" s="1"/>
  <c r="E177" s="1"/>
  <c r="F177" s="1"/>
  <c r="G177" s="1"/>
  <c r="H177" s="1"/>
  <c r="I177" s="1"/>
  <c r="J177" s="1"/>
  <c r="K177" s="1"/>
  <c r="L177" s="1"/>
  <c r="M177" s="1"/>
  <c r="N177" s="1"/>
  <c r="O177" s="1"/>
  <c r="P177" s="1"/>
  <c r="Q177" s="1"/>
  <c r="D135" s="1"/>
  <c r="C178"/>
  <c r="D178" s="1"/>
  <c r="E178" s="1"/>
  <c r="F178" s="1"/>
  <c r="G178" s="1"/>
  <c r="H178" s="1"/>
  <c r="I178" s="1"/>
  <c r="J178" s="1"/>
  <c r="K178" s="1"/>
  <c r="L178" s="1"/>
  <c r="M178" s="1"/>
  <c r="N178" s="1"/>
  <c r="O178" s="1"/>
  <c r="P178" s="1"/>
  <c r="Q178" s="1"/>
  <c r="D136" s="1"/>
  <c r="C179"/>
  <c r="D179" s="1"/>
  <c r="E179" s="1"/>
  <c r="F179" s="1"/>
  <c r="G179" s="1"/>
  <c r="H179" s="1"/>
  <c r="I179" s="1"/>
  <c r="J179" s="1"/>
  <c r="K179" s="1"/>
  <c r="L179" s="1"/>
  <c r="M179" s="1"/>
  <c r="N179" s="1"/>
  <c r="O179" s="1"/>
  <c r="P179" s="1"/>
  <c r="Q179" s="1"/>
  <c r="D137" s="1"/>
  <c r="C181"/>
  <c r="D181" s="1"/>
  <c r="E181" s="1"/>
  <c r="F181" s="1"/>
  <c r="G181" s="1"/>
  <c r="H181" s="1"/>
  <c r="I181" s="1"/>
  <c r="J181" s="1"/>
  <c r="K181" s="1"/>
  <c r="L181" s="1"/>
  <c r="M181" s="1"/>
  <c r="N181" s="1"/>
  <c r="O181" s="1"/>
  <c r="P181" s="1"/>
  <c r="Q181" s="1"/>
  <c r="D139" s="1"/>
  <c r="C180"/>
  <c r="D180" s="1"/>
  <c r="E180" s="1"/>
  <c r="F180" s="1"/>
  <c r="G180" s="1"/>
  <c r="H180" s="1"/>
  <c r="I180" s="1"/>
  <c r="J180" s="1"/>
  <c r="K180" s="1"/>
  <c r="L180" s="1"/>
  <c r="M180" s="1"/>
  <c r="N180" s="1"/>
  <c r="O180" s="1"/>
  <c r="P180" s="1"/>
  <c r="Q180" s="1"/>
  <c r="D138" s="1"/>
  <c r="C176"/>
  <c r="D176" s="1"/>
  <c r="E176" s="1"/>
  <c r="F176" s="1"/>
  <c r="G176" s="1"/>
  <c r="H176" s="1"/>
  <c r="I176" s="1"/>
  <c r="J176" s="1"/>
  <c r="K176" s="1"/>
  <c r="L176" s="1"/>
  <c r="M176" s="1"/>
  <c r="N176" s="1"/>
  <c r="O176" s="1"/>
  <c r="P176" s="1"/>
  <c r="Q176" s="1"/>
  <c r="D134" s="1"/>
  <c r="BH20" i="22" l="1"/>
  <c r="BG21"/>
  <c r="AS13" i="12"/>
  <c r="AS15" s="1"/>
  <c r="AT12"/>
  <c r="D117" i="19"/>
  <c r="D97"/>
  <c r="D112"/>
  <c r="D102"/>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BH21" i="22" l="1"/>
  <c r="BI20"/>
  <c r="AT13" i="12"/>
  <c r="AT15" s="1"/>
  <c r="AU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D42" s="1"/>
  <c r="C33"/>
  <c r="C42" s="1"/>
  <c r="B33"/>
  <c r="A33"/>
  <c r="F32"/>
  <c r="F41" s="1"/>
  <c r="E32"/>
  <c r="E41" s="1"/>
  <c r="D32"/>
  <c r="D41" s="1"/>
  <c r="C32"/>
  <c r="C41" s="1"/>
  <c r="B32"/>
  <c r="A32"/>
  <c r="F31"/>
  <c r="F40" s="1"/>
  <c r="E31"/>
  <c r="E40" s="1"/>
  <c r="D31"/>
  <c r="D40" s="1"/>
  <c r="C31"/>
  <c r="C40" s="1"/>
  <c r="B31"/>
  <c r="A31"/>
  <c r="F30"/>
  <c r="F39" s="1"/>
  <c r="E30"/>
  <c r="E39" s="1"/>
  <c r="D30"/>
  <c r="D39" s="1"/>
  <c r="C30"/>
  <c r="C39" s="1"/>
  <c r="B30"/>
  <c r="A30"/>
  <c r="F29"/>
  <c r="F38" s="1"/>
  <c r="E29"/>
  <c r="E38" s="1"/>
  <c r="D29"/>
  <c r="D38" s="1"/>
  <c r="C29"/>
  <c r="C38" s="1"/>
  <c r="B29"/>
  <c r="A29"/>
  <c r="F28"/>
  <c r="F37" s="1"/>
  <c r="E28"/>
  <c r="E37" s="1"/>
  <c r="D28"/>
  <c r="D37" s="1"/>
  <c r="C28"/>
  <c r="C37" s="1"/>
  <c r="B28"/>
  <c r="A28"/>
  <c r="S15"/>
  <c r="B11"/>
  <c r="B10"/>
  <c r="B9"/>
  <c r="B8"/>
  <c r="B7"/>
  <c r="B6"/>
  <c r="BJ20" i="22" l="1"/>
  <c r="BI21"/>
  <c r="AU13" i="12"/>
  <c r="AU15" s="1"/>
  <c r="AV12"/>
  <c r="C48" i="16"/>
  <c r="D48" s="1"/>
  <c r="E48" s="1"/>
  <c r="D7" s="1"/>
  <c r="C52"/>
  <c r="D52" s="1"/>
  <c r="E52" s="1"/>
  <c r="D11" s="1"/>
  <c r="C49"/>
  <c r="D49" s="1"/>
  <c r="E49" s="1"/>
  <c r="D8" s="1"/>
  <c r="C47"/>
  <c r="D47" s="1"/>
  <c r="E47" s="1"/>
  <c r="D6" s="1"/>
  <c r="C51"/>
  <c r="D51" s="1"/>
  <c r="E51" s="1"/>
  <c r="D10" s="1"/>
  <c r="C50"/>
  <c r="D50" s="1"/>
  <c r="E50" s="1"/>
  <c r="D9" s="1"/>
  <c r="BK20" i="22" l="1"/>
  <c r="BJ21"/>
  <c r="AV13" i="12"/>
  <c r="AV15" s="1"/>
  <c r="AW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G71" s="1"/>
  <c r="H52"/>
  <c r="H71" s="1"/>
  <c r="I52"/>
  <c r="I71" s="1"/>
  <c r="J52"/>
  <c r="J71" s="1"/>
  <c r="C53"/>
  <c r="C72" s="1"/>
  <c r="D53"/>
  <c r="D72" s="1"/>
  <c r="E53"/>
  <c r="E72" s="1"/>
  <c r="F53"/>
  <c r="F72" s="1"/>
  <c r="G53"/>
  <c r="G72" s="1"/>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J58"/>
  <c r="J77" s="1"/>
  <c r="C59"/>
  <c r="C78" s="1"/>
  <c r="D59"/>
  <c r="D78" s="1"/>
  <c r="E59"/>
  <c r="E78" s="1"/>
  <c r="F59"/>
  <c r="F78" s="1"/>
  <c r="G59"/>
  <c r="G78" s="1"/>
  <c r="H59"/>
  <c r="H78" s="1"/>
  <c r="I59"/>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F49"/>
  <c r="G49"/>
  <c r="G68" s="1"/>
  <c r="H49"/>
  <c r="H68" s="1"/>
  <c r="I49"/>
  <c r="I68" s="1"/>
  <c r="J49"/>
  <c r="J68" s="1"/>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I78"/>
  <c r="B59"/>
  <c r="A59"/>
  <c r="I77"/>
  <c r="B58"/>
  <c r="A58"/>
  <c r="B57"/>
  <c r="A57"/>
  <c r="H75"/>
  <c r="B56"/>
  <c r="A56"/>
  <c r="B55"/>
  <c r="A55"/>
  <c r="B54"/>
  <c r="A54"/>
  <c r="B53"/>
  <c r="A53"/>
  <c r="B52"/>
  <c r="A52"/>
  <c r="B51"/>
  <c r="A51"/>
  <c r="J69"/>
  <c r="I69"/>
  <c r="E69"/>
  <c r="B50"/>
  <c r="A50"/>
  <c r="F68"/>
  <c r="E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E132"/>
  <c r="J132"/>
  <c r="N132"/>
  <c r="O132"/>
  <c r="P132"/>
  <c r="E133"/>
  <c r="F133"/>
  <c r="J133"/>
  <c r="K133"/>
  <c r="N133"/>
  <c r="O133"/>
  <c r="P133"/>
  <c r="E134"/>
  <c r="F134"/>
  <c r="J134"/>
  <c r="K134"/>
  <c r="L134"/>
  <c r="N134"/>
  <c r="O134"/>
  <c r="P134"/>
  <c r="E135"/>
  <c r="F135"/>
  <c r="J135"/>
  <c r="K135"/>
  <c r="N135"/>
  <c r="O135"/>
  <c r="P135"/>
  <c r="E136"/>
  <c r="F136"/>
  <c r="J136"/>
  <c r="K136"/>
  <c r="N136"/>
  <c r="O136"/>
  <c r="P136"/>
  <c r="E137"/>
  <c r="F137"/>
  <c r="J137"/>
  <c r="K137"/>
  <c r="N137"/>
  <c r="O137"/>
  <c r="P137"/>
  <c r="E138"/>
  <c r="F138"/>
  <c r="J138"/>
  <c r="K138"/>
  <c r="L138"/>
  <c r="N138"/>
  <c r="O138"/>
  <c r="P138"/>
  <c r="R138"/>
  <c r="E139"/>
  <c r="F139"/>
  <c r="J139"/>
  <c r="K139"/>
  <c r="L139"/>
  <c r="N139"/>
  <c r="O139"/>
  <c r="P139"/>
  <c r="E140"/>
  <c r="F140"/>
  <c r="J140"/>
  <c r="K140"/>
  <c r="N140"/>
  <c r="O140"/>
  <c r="P140"/>
  <c r="E141"/>
  <c r="F141"/>
  <c r="J141"/>
  <c r="K141"/>
  <c r="L141"/>
  <c r="N141"/>
  <c r="O141"/>
  <c r="P141"/>
  <c r="E142"/>
  <c r="F142"/>
  <c r="J142"/>
  <c r="K142"/>
  <c r="L142"/>
  <c r="N142"/>
  <c r="O142"/>
  <c r="P142"/>
  <c r="R142"/>
  <c r="E143"/>
  <c r="F143"/>
  <c r="J143"/>
  <c r="K143"/>
  <c r="N143"/>
  <c r="O143"/>
  <c r="P143"/>
  <c r="E144"/>
  <c r="F144"/>
  <c r="J144"/>
  <c r="K144"/>
  <c r="N144"/>
  <c r="O144"/>
  <c r="P144"/>
  <c r="R144"/>
  <c r="E145"/>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E146"/>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E131"/>
  <c r="D112"/>
  <c r="BK21" i="22" l="1"/>
  <c r="BL20"/>
  <c r="D53" i="13"/>
  <c r="D78"/>
  <c r="D68"/>
  <c r="AW13" i="12"/>
  <c r="AW15" s="1"/>
  <c r="AX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BM20" i="22" l="1"/>
  <c r="BL21"/>
  <c r="D63" i="13"/>
  <c r="D73"/>
  <c r="D83"/>
  <c r="D58"/>
  <c r="AX13" i="12"/>
  <c r="AX15" s="1"/>
  <c r="AY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BM21" i="22" l="1"/>
  <c r="BN20"/>
  <c r="AY13" i="12"/>
  <c r="AY15" s="1"/>
  <c r="AZ12"/>
  <c r="BN21" i="22" l="1"/>
  <c r="BO20"/>
  <c r="AZ13" i="12"/>
  <c r="AZ15" s="1"/>
  <c r="BA12"/>
  <c r="BO21" i="22" l="1"/>
  <c r="BP20"/>
  <c r="BB12" i="12"/>
  <c r="BA13"/>
  <c r="BA15" s="1"/>
  <c r="BQ20" i="22" l="1"/>
  <c r="BP21"/>
  <c r="BC12" i="12"/>
  <c r="BB13"/>
  <c r="BB15" s="1"/>
  <c r="BR20" i="22" l="1"/>
  <c r="BQ21"/>
  <c r="BC13" i="12"/>
  <c r="BC15" s="1"/>
  <c r="BD12"/>
  <c r="BR21" i="22" l="1"/>
  <c r="BS20"/>
  <c r="BD13" i="12"/>
  <c r="BD15" s="1"/>
  <c r="BE12"/>
  <c r="BS21" i="22" l="1"/>
  <c r="BT20"/>
  <c r="BE13" i="12"/>
  <c r="BE15" s="1"/>
  <c r="BF12"/>
  <c r="BU20" i="22" l="1"/>
  <c r="BT21"/>
  <c r="BF13" i="12"/>
  <c r="BF15" s="1"/>
  <c r="BG12"/>
  <c r="BV20" i="22" l="1"/>
  <c r="BU21"/>
  <c r="BG13" i="12"/>
  <c r="BG15" s="1"/>
  <c r="BH12"/>
  <c r="BV21" i="22" l="1"/>
  <c r="BW20"/>
  <c r="BH13" i="12"/>
  <c r="BH15" s="1"/>
  <c r="BI12"/>
  <c r="BW21" i="22" l="1"/>
  <c r="BX20"/>
  <c r="BI13" i="12"/>
  <c r="BI15" s="1"/>
  <c r="BJ12"/>
  <c r="BY20" i="22" l="1"/>
  <c r="BX21"/>
  <c r="BJ13" i="12"/>
  <c r="BJ15" s="1"/>
  <c r="BK12"/>
  <c r="BZ20" i="22" l="1"/>
  <c r="BY21"/>
  <c r="BK13" i="12"/>
  <c r="BK15" s="1"/>
  <c r="BL12"/>
  <c r="BZ21" i="22" l="1"/>
  <c r="CA20"/>
  <c r="BL13" i="12"/>
  <c r="BL15" s="1"/>
  <c r="BM12"/>
  <c r="CB20" i="22" l="1"/>
  <c r="CA21"/>
  <c r="BM13" i="12"/>
  <c r="BM15" s="1"/>
  <c r="BN12"/>
  <c r="CB21" i="22" l="1"/>
  <c r="CC20"/>
  <c r="BN13" i="12"/>
  <c r="BN15" s="1"/>
  <c r="BO12"/>
  <c r="CC21" i="22" l="1"/>
  <c r="CD20"/>
  <c r="BO13" i="12"/>
  <c r="BO15" s="1"/>
  <c r="BP12"/>
  <c r="CE20" i="22" l="1"/>
  <c r="CD21"/>
  <c r="BP13" i="12"/>
  <c r="BP15" s="1"/>
  <c r="BQ12"/>
  <c r="CF20" i="22" l="1"/>
  <c r="CE21"/>
  <c r="BQ13" i="12"/>
  <c r="BQ15" s="1"/>
  <c r="BR12"/>
  <c r="CG20" i="22" l="1"/>
  <c r="CF21"/>
  <c r="BR13" i="12"/>
  <c r="BR15" s="1"/>
  <c r="BS12"/>
  <c r="CG21" i="22" l="1"/>
  <c r="CH20"/>
  <c r="BS13" i="12"/>
  <c r="BS15" s="1"/>
  <c r="BT12"/>
  <c r="CI20" i="22" l="1"/>
  <c r="CH21"/>
  <c r="BT13" i="12"/>
  <c r="BT15" s="1"/>
  <c r="BU12"/>
  <c r="CI21" i="22" l="1"/>
  <c r="CJ20"/>
  <c r="BV12" i="12"/>
  <c r="BU13"/>
  <c r="BU15" s="1"/>
  <c r="CK20" i="22" l="1"/>
  <c r="CJ21"/>
  <c r="BW12" i="12"/>
  <c r="BV13"/>
  <c r="BV15" s="1"/>
  <c r="CK21" i="22" l="1"/>
  <c r="CL20"/>
  <c r="BW13" i="12"/>
  <c r="BW15" s="1"/>
  <c r="BX12"/>
  <c r="CM20" i="22" l="1"/>
  <c r="CL21"/>
  <c r="BX13" i="12"/>
  <c r="BX15" s="1"/>
  <c r="BY12"/>
  <c r="CM21" i="22" l="1"/>
  <c r="CN20"/>
  <c r="BZ12" i="12"/>
  <c r="BY13"/>
  <c r="CN21" i="22" l="1"/>
  <c r="CO20"/>
  <c r="BZ13" i="12"/>
  <c r="BZ15" s="1"/>
  <c r="CA12"/>
  <c r="CP20" i="22" l="1"/>
  <c r="CO21"/>
  <c r="CB12" i="12"/>
  <c r="CA13"/>
  <c r="CA15" s="1"/>
  <c r="CP21" i="22" l="1"/>
  <c r="CQ20"/>
  <c r="CB13" i="12"/>
  <c r="CB15" s="1"/>
  <c r="CC12"/>
  <c r="CR20" i="22" l="1"/>
  <c r="CQ21"/>
  <c r="CD12" i="12"/>
  <c r="CC13"/>
  <c r="CC15" s="1"/>
  <c r="CR21" i="22" l="1"/>
  <c r="CS20"/>
  <c r="CE12" i="12"/>
  <c r="CD13"/>
  <c r="CD15" s="1"/>
  <c r="CT20" i="22" l="1"/>
  <c r="CS21"/>
  <c r="CF12" i="12"/>
  <c r="CE13"/>
  <c r="CE15" s="1"/>
  <c r="CU20" i="22" l="1"/>
  <c r="CT21"/>
  <c r="CF13" i="12"/>
  <c r="CF15" s="1"/>
  <c r="CG12"/>
  <c r="CU21" i="22" l="1"/>
  <c r="CV20"/>
  <c r="CG13" i="12"/>
  <c r="CG15" s="1"/>
  <c r="CH12"/>
  <c r="CW20" i="22" l="1"/>
  <c r="CV21"/>
  <c r="CH13" i="12"/>
  <c r="CH15" s="1"/>
  <c r="CI12"/>
  <c r="CX20" i="22" l="1"/>
  <c r="CW21"/>
  <c r="CI13" i="12"/>
  <c r="CI15" s="1"/>
  <c r="CJ12"/>
  <c r="CY20" i="22" l="1"/>
  <c r="CX21"/>
  <c r="CK12" i="12"/>
  <c r="CJ13"/>
  <c r="CJ15" s="1"/>
  <c r="CZ20" i="22" l="1"/>
  <c r="CY21"/>
  <c r="CK13" i="12"/>
  <c r="CK15" s="1"/>
  <c r="CL12"/>
  <c r="DA20" i="22" l="1"/>
  <c r="CZ21"/>
  <c r="CM12" i="12"/>
  <c r="CL13"/>
  <c r="DB20" i="22" l="1"/>
  <c r="DA21"/>
  <c r="CN12" i="12"/>
  <c r="CM13"/>
  <c r="CM15" s="1"/>
  <c r="DB21" i="22" l="1"/>
  <c r="DC20"/>
  <c r="CO12" i="12"/>
  <c r="CN13"/>
  <c r="DD20" i="22" l="1"/>
  <c r="DC21"/>
  <c r="CP12" i="12"/>
  <c r="CO13"/>
  <c r="CO15" s="1"/>
  <c r="DE20" i="22" l="1"/>
  <c r="DD21"/>
  <c r="CP13" i="12"/>
  <c r="CP15" s="1"/>
  <c r="CQ12"/>
  <c r="DF20" i="22" l="1"/>
  <c r="DE21"/>
  <c r="CQ13" i="12"/>
  <c r="CQ15" s="1"/>
  <c r="CR12"/>
  <c r="DG20" i="22" l="1"/>
  <c r="DF21"/>
  <c r="CS12" i="12"/>
  <c r="CR13"/>
  <c r="CR15" s="1"/>
  <c r="DG21" i="22" l="1"/>
  <c r="DH20"/>
  <c r="CT12" i="12"/>
  <c r="CS13"/>
  <c r="CS15" s="1"/>
  <c r="DH21" i="22" l="1"/>
  <c r="DI20"/>
  <c r="CU12" i="12"/>
  <c r="CT13"/>
  <c r="CT15" s="1"/>
  <c r="DJ20" i="22" l="1"/>
  <c r="DI21"/>
  <c r="CV12" i="12"/>
  <c r="CU13"/>
  <c r="CU15" s="1"/>
  <c r="DK20" i="22" l="1"/>
  <c r="DJ21"/>
  <c r="CW12" i="12"/>
  <c r="CV13"/>
  <c r="CV15" s="1"/>
  <c r="DL20" i="22" l="1"/>
  <c r="DK21"/>
  <c r="CX12" i="12"/>
  <c r="CW13"/>
  <c r="CW15" s="1"/>
  <c r="DL21" i="22" l="1"/>
  <c r="DM20"/>
  <c r="CX13" i="12"/>
  <c r="CX15" s="1"/>
  <c r="CY12"/>
  <c r="DN20" i="22" l="1"/>
  <c r="DM21"/>
  <c r="CY13" i="12"/>
  <c r="CY15" s="1"/>
  <c r="CZ12"/>
  <c r="DO20" i="22" l="1"/>
  <c r="DN21"/>
  <c r="DA12" i="12"/>
  <c r="CZ13"/>
  <c r="CZ15" s="1"/>
  <c r="DO21" i="22" l="1"/>
  <c r="DP20"/>
  <c r="DA13" i="12"/>
  <c r="DA15" s="1"/>
  <c r="DB12"/>
  <c r="DQ20" i="22" l="1"/>
  <c r="DP21"/>
  <c r="DC12" i="12"/>
  <c r="DB13"/>
  <c r="DB15" s="1"/>
  <c r="DQ21" i="22" l="1"/>
  <c r="DR20"/>
  <c r="DD12" i="12"/>
  <c r="DC13"/>
  <c r="DC15" s="1"/>
  <c r="DR21" i="22" l="1"/>
  <c r="DS20"/>
  <c r="DE12" i="12"/>
  <c r="DD13"/>
  <c r="DD15" s="1"/>
  <c r="DT20" i="22" l="1"/>
  <c r="DS21"/>
  <c r="DE13" i="12"/>
  <c r="DE15" s="1"/>
  <c r="DF12"/>
  <c r="DT21" i="22" l="1"/>
  <c r="DU20"/>
  <c r="DF13" i="12"/>
  <c r="DG12"/>
  <c r="DU21" i="22" l="1"/>
  <c r="DV20"/>
  <c r="DH12" i="12"/>
  <c r="DG13"/>
  <c r="DW20" i="22" l="1"/>
  <c r="DV21"/>
  <c r="DH13" i="12"/>
  <c r="DH15" s="1"/>
  <c r="DI12"/>
  <c r="DW21" i="22" l="1"/>
  <c r="DX20"/>
  <c r="DJ12" i="12"/>
  <c r="DI13"/>
  <c r="DI15" s="1"/>
  <c r="DY20" i="22" l="1"/>
  <c r="DX21"/>
  <c r="DK12" i="12"/>
  <c r="DJ13"/>
  <c r="DJ15" s="1"/>
  <c r="DZ20" i="22" l="1"/>
  <c r="DY21"/>
  <c r="DL12" i="12"/>
  <c r="DK13"/>
  <c r="DK15" s="1"/>
  <c r="EA20" i="22" l="1"/>
  <c r="DZ21"/>
  <c r="DL13" i="12"/>
  <c r="DL15" s="1"/>
  <c r="DM12"/>
  <c r="EB20" i="22" l="1"/>
  <c r="EA21"/>
  <c r="DM13" i="12"/>
  <c r="DM15" s="1"/>
  <c r="DN12"/>
  <c r="EB21" i="22" l="1"/>
  <c r="EC20"/>
  <c r="DO12" i="12"/>
  <c r="DN13"/>
  <c r="DN15" s="1"/>
  <c r="EC21" i="22" l="1"/>
  <c r="ED20"/>
  <c r="DO13" i="12"/>
  <c r="DO15" s="1"/>
  <c r="DP12"/>
  <c r="EE20" i="22" l="1"/>
  <c r="ED21"/>
  <c r="DQ12" i="12"/>
  <c r="DP13"/>
  <c r="DP15" s="1"/>
  <c r="EE21" i="22" l="1"/>
  <c r="EF20"/>
  <c r="DR12" i="12"/>
  <c r="DQ13"/>
  <c r="DQ15" s="1"/>
  <c r="EF21" i="22" l="1"/>
  <c r="EG20"/>
  <c r="DR13" i="12"/>
  <c r="DR15" s="1"/>
  <c r="DS12"/>
  <c r="EG21" i="22" l="1"/>
  <c r="EH20"/>
  <c r="DS13" i="12"/>
  <c r="DS15" s="1"/>
  <c r="DT12"/>
  <c r="EH21" i="22" l="1"/>
  <c r="EI20"/>
  <c r="DT13" i="12"/>
  <c r="DT15" s="1"/>
  <c r="DU12"/>
  <c r="EI21" i="22" l="1"/>
  <c r="EJ20"/>
  <c r="DU13" i="12"/>
  <c r="DU15" s="1"/>
  <c r="DV12"/>
  <c r="EK20" i="22" l="1"/>
  <c r="EJ21"/>
  <c r="DV13" i="12"/>
  <c r="DV15" s="1"/>
  <c r="DW12"/>
  <c r="EK21" i="22" l="1"/>
  <c r="EL20"/>
  <c r="DW13" i="12"/>
  <c r="DW15" s="1"/>
  <c r="DX12"/>
  <c r="EL21" i="22" l="1"/>
  <c r="EM20"/>
  <c r="DX13" i="12"/>
  <c r="DX15" s="1"/>
  <c r="DY12"/>
  <c r="DY13" s="1"/>
  <c r="DY15" s="1"/>
  <c r="EM21" i="22" l="1"/>
  <c r="EN20"/>
  <c r="EN21" l="1"/>
  <c r="EO20"/>
  <c r="EO21" l="1"/>
  <c r="EP20"/>
  <c r="EP21" l="1"/>
  <c r="EQ20"/>
  <c r="EQ21" l="1"/>
  <c r="ER20"/>
  <c r="ES20" l="1"/>
  <c r="ER21"/>
  <c r="ET20" l="1"/>
  <c r="ES21"/>
  <c r="ET21" l="1"/>
  <c r="EU20"/>
  <c r="EU21" l="1"/>
  <c r="EV20"/>
  <c r="EV21" l="1"/>
  <c r="EW20"/>
  <c r="EW21" l="1"/>
  <c r="EX20"/>
  <c r="EX21" l="1"/>
  <c r="EY20"/>
  <c r="EY21" l="1"/>
  <c r="EZ20"/>
  <c r="FA20" l="1"/>
  <c r="EZ21"/>
  <c r="FA21" l="1"/>
  <c r="FB20"/>
  <c r="FC20" l="1"/>
  <c r="FB21"/>
  <c r="FC21" l="1"/>
  <c r="FD20"/>
  <c r="FD21" l="1"/>
  <c r="FE20"/>
  <c r="FE21" l="1"/>
  <c r="FF20"/>
  <c r="FF21" l="1"/>
  <c r="FG20"/>
  <c r="FH20" l="1"/>
  <c r="FG21"/>
  <c r="FH21" l="1"/>
  <c r="FI20"/>
  <c r="FI21" l="1"/>
  <c r="FJ20"/>
  <c r="FK20" l="1"/>
  <c r="FJ21"/>
  <c r="FK21" l="1"/>
  <c r="FL20"/>
  <c r="FL21" l="1"/>
  <c r="FM20"/>
  <c r="FM21" l="1"/>
  <c r="FN20"/>
  <c r="FO20" l="1"/>
  <c r="FN21"/>
  <c r="FO21" l="1"/>
  <c r="FP20"/>
  <c r="FP21" l="1"/>
  <c r="FQ20"/>
  <c r="FQ21" l="1"/>
  <c r="FR20"/>
  <c r="FS20" l="1"/>
  <c r="FR21"/>
  <c r="FS21" l="1"/>
  <c r="FT20"/>
  <c r="FU20" l="1"/>
  <c r="FT21"/>
  <c r="FV20" l="1"/>
  <c r="FU21"/>
  <c r="FV21" l="1"/>
  <c r="FW20"/>
  <c r="FW21" l="1"/>
  <c r="FX20"/>
  <c r="FX21" l="1"/>
  <c r="FY20"/>
  <c r="FY21" l="1"/>
  <c r="FZ20"/>
  <c r="FZ21" l="1"/>
  <c r="GA20"/>
  <c r="GA21" l="1"/>
  <c r="GB20"/>
  <c r="GB21" l="1"/>
  <c r="GC20"/>
  <c r="GD20" l="1"/>
  <c r="GC21"/>
  <c r="GD21" l="1"/>
  <c r="GE20"/>
  <c r="GE21" l="1"/>
  <c r="GF20"/>
  <c r="GG20" l="1"/>
  <c r="GF21"/>
  <c r="GG21" l="1"/>
  <c r="GH20"/>
  <c r="GI20" l="1"/>
  <c r="GH21"/>
  <c r="GI21" l="1"/>
  <c r="GJ20"/>
  <c r="GJ21" l="1"/>
  <c r="GK20"/>
  <c r="GL20" l="1"/>
  <c r="GK21"/>
  <c r="GM20" l="1"/>
  <c r="GL21"/>
  <c r="GN20" l="1"/>
  <c r="GM21"/>
  <c r="GO20" l="1"/>
  <c r="GN21"/>
  <c r="GP20" l="1"/>
  <c r="GO21"/>
  <c r="GQ20" l="1"/>
  <c r="GP21"/>
  <c r="GQ21" l="1"/>
  <c r="GR20"/>
  <c r="GS20" l="1"/>
  <c r="GR21"/>
  <c r="GS21" l="1"/>
  <c r="GT20"/>
  <c r="GT21" l="1"/>
  <c r="GU20"/>
  <c r="GU21" l="1"/>
  <c r="GV20"/>
  <c r="GW20" l="1"/>
  <c r="GV21"/>
  <c r="GX20" l="1"/>
  <c r="GW21"/>
  <c r="GY20" l="1"/>
  <c r="GX21"/>
  <c r="GZ20" l="1"/>
  <c r="GY21"/>
  <c r="HA20" l="1"/>
  <c r="GZ21"/>
  <c r="HA21" l="1"/>
  <c r="HB20"/>
  <c r="HB21" l="1"/>
  <c r="HC20"/>
  <c r="HD20" l="1"/>
  <c r="HC21"/>
  <c r="HE20" l="1"/>
  <c r="HD21"/>
  <c r="HE21" l="1"/>
  <c r="HF20"/>
  <c r="HG20" l="1"/>
  <c r="HF21"/>
  <c r="HG21" l="1"/>
  <c r="HH20"/>
  <c r="HI20" l="1"/>
  <c r="HH21"/>
  <c r="HJ20" l="1"/>
  <c r="HI21"/>
  <c r="HJ21" l="1"/>
  <c r="HK20"/>
  <c r="HK21" l="1"/>
  <c r="HL20"/>
  <c r="HM20" l="1"/>
  <c r="HL21"/>
  <c r="HM21" l="1"/>
  <c r="HN20"/>
  <c r="HN21" l="1"/>
  <c r="HO20"/>
  <c r="HO21" l="1"/>
  <c r="HP20"/>
  <c r="HQ20" l="1"/>
  <c r="HP21"/>
  <c r="HQ21" l="1"/>
  <c r="HR20"/>
  <c r="HR21" l="1"/>
  <c r="HS20"/>
  <c r="HS21" l="1"/>
  <c r="HT20"/>
  <c r="HU20" l="1"/>
  <c r="HT21"/>
  <c r="HV20" l="1"/>
  <c r="HU21"/>
  <c r="HV21" l="1"/>
  <c r="HW20"/>
  <c r="HX20" l="1"/>
  <c r="HW21"/>
  <c r="HY20" l="1"/>
  <c r="HX21"/>
  <c r="HZ20" l="1"/>
  <c r="HY21"/>
  <c r="HZ21" l="1"/>
  <c r="IA20"/>
  <c r="IA21" l="1"/>
  <c r="IB20"/>
  <c r="IC20" l="1"/>
  <c r="IB21"/>
  <c r="IC21" l="1"/>
  <c r="ID20"/>
  <c r="ID21" l="1"/>
  <c r="IE20"/>
  <c r="IE21" l="1"/>
  <c r="IF20"/>
  <c r="IF21" l="1"/>
  <c r="IG20"/>
  <c r="IG21" l="1"/>
  <c r="IH20"/>
  <c r="II20" l="1"/>
  <c r="IH21"/>
  <c r="IJ20" l="1"/>
  <c r="II21"/>
  <c r="IK20" l="1"/>
  <c r="IJ21"/>
  <c r="IL20" l="1"/>
  <c r="IK21"/>
  <c r="IM20" l="1"/>
  <c r="IL21"/>
  <c r="IM21" l="1"/>
  <c r="IN20"/>
  <c r="IN21" l="1"/>
  <c r="IO20"/>
  <c r="IO21" l="1"/>
  <c r="IP20"/>
  <c r="IQ20" l="1"/>
  <c r="IP21"/>
  <c r="IR20" l="1"/>
  <c r="IQ21"/>
  <c r="IS20" l="1"/>
  <c r="IR21"/>
  <c r="IT20" l="1"/>
  <c r="IS21"/>
  <c r="IT21" l="1"/>
  <c r="IU20"/>
  <c r="IU21" l="1"/>
  <c r="IV20"/>
  <c r="IV21" l="1"/>
  <c r="IW20"/>
  <c r="IW21" l="1"/>
  <c r="IX20"/>
  <c r="IY20" l="1"/>
  <c r="IY21" s="1"/>
  <c r="IX2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1.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O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B7"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F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G7" authorId="0">
      <text>
        <r>
          <rPr>
            <b/>
            <sz val="9"/>
            <color indexed="81"/>
            <rFont val="Tahoma"/>
            <family val="2"/>
          </rPr>
          <t>Mark:</t>
        </r>
        <r>
          <rPr>
            <sz val="9"/>
            <color indexed="81"/>
            <rFont val="Tahoma"/>
            <family val="2"/>
          </rPr>
          <t xml:space="preserve">
the XP amount PCs receive when the mobs is killed</t>
        </r>
      </text>
    </comment>
    <comment ref="H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I7" authorId="0">
      <text>
        <r>
          <rPr>
            <b/>
            <sz val="9"/>
            <color indexed="81"/>
            <rFont val="Tahoma"/>
            <family val="2"/>
          </rPr>
          <t>Mark:</t>
        </r>
        <r>
          <rPr>
            <sz val="9"/>
            <color indexed="81"/>
            <rFont val="Tahoma"/>
            <family val="2"/>
          </rPr>
          <t xml:space="preserve">
only reduces spell/magic weapon damage by 25% of the armor roll </t>
        </r>
      </text>
    </comment>
    <comment ref="L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M7" authorId="0">
      <text>
        <r>
          <rPr>
            <b/>
            <sz val="9"/>
            <color indexed="81"/>
            <rFont val="Tahoma"/>
            <family val="2"/>
          </rPr>
          <t>Mark:</t>
        </r>
        <r>
          <rPr>
            <sz val="9"/>
            <color indexed="81"/>
            <rFont val="Tahoma"/>
            <family val="2"/>
          </rPr>
          <t xml:space="preserve">
resist spell damage and magic weapon damage
</t>
        </r>
      </text>
    </comment>
    <comment ref="N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P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Q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C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I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K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N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Q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T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W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X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Y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B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C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E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F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I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K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L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M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N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O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T16" authorId="0">
      <text>
        <r>
          <rPr>
            <b/>
            <sz val="9"/>
            <color indexed="81"/>
            <rFont val="Tahoma"/>
            <family val="2"/>
          </rPr>
          <t>Mark:</t>
        </r>
        <r>
          <rPr>
            <sz val="9"/>
            <color indexed="81"/>
            <rFont val="Tahoma"/>
            <family val="2"/>
          </rPr>
          <t xml:space="preserve">
The weight of all equipment that is readied by the PC</t>
        </r>
      </text>
    </comment>
    <comment ref="BU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F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H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J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B29"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4"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
**Note: the PC character sheet version of this field uses bit7 and bit6 to sore the magic weapon flag value for both the left and right hand</t>
        </r>
      </text>
    </comment>
    <comment ref="D2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J2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24" authorId="0">
      <text>
        <r>
          <rPr>
            <b/>
            <sz val="9"/>
            <color indexed="81"/>
            <rFont val="Tahoma"/>
            <family val="2"/>
          </rPr>
          <t>Mark:</t>
        </r>
        <r>
          <rPr>
            <sz val="9"/>
            <color indexed="81"/>
            <rFont val="Tahoma"/>
            <family val="2"/>
          </rPr>
          <t xml:space="preserve">
value must be $0-F to fit into a nibble</t>
        </r>
      </text>
    </comment>
    <comment ref="L2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2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M28" authorId="0">
      <text>
        <r>
          <rPr>
            <b/>
            <sz val="9"/>
            <color indexed="81"/>
            <rFont val="Tahoma"/>
            <family val="2"/>
          </rPr>
          <t>Mark:</t>
        </r>
        <r>
          <rPr>
            <sz val="9"/>
            <color indexed="81"/>
            <rFont val="Tahoma"/>
            <family val="2"/>
          </rPr>
          <t xml:space="preserve">
See PC character sheet datagram for details
</t>
        </r>
      </text>
    </comment>
    <comment ref="B3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3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List>
</comments>
</file>

<file path=xl/comments4.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t>
        </r>
      </text>
    </comment>
    <comment ref="L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9" authorId="0">
      <text>
        <r>
          <rPr>
            <b/>
            <sz val="9"/>
            <color indexed="81"/>
            <rFont val="Tahoma"/>
            <family val="2"/>
          </rPr>
          <t>Mark:</t>
        </r>
        <r>
          <rPr>
            <sz val="9"/>
            <color indexed="81"/>
            <rFont val="Tahoma"/>
            <family val="2"/>
          </rPr>
          <t xml:space="preserve">
value must be $0-F to fit into a nibble</t>
        </r>
      </text>
    </comment>
    <comment ref="N9"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9"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W9" authorId="0">
      <text>
        <r>
          <rPr>
            <b/>
            <sz val="9"/>
            <color indexed="81"/>
            <rFont val="Tahoma"/>
            <family val="2"/>
          </rPr>
          <t>Mark:</t>
        </r>
        <r>
          <rPr>
            <sz val="9"/>
            <color indexed="81"/>
            <rFont val="Tahoma"/>
            <family val="2"/>
          </rPr>
          <t xml:space="preserve">
value ($00=$7F) the buff this item provides to the player's magic resistance attribute</t>
        </r>
      </text>
    </comment>
    <comment ref="Y9"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E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D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U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6.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comments7.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8.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comments9.xml><?xml version="1.0" encoding="utf-8"?>
<comments xmlns="http://schemas.openxmlformats.org/spreadsheetml/2006/main">
  <authors>
    <author>Mark</author>
  </authors>
  <commentList>
    <comment ref="E61" authorId="0">
      <text>
        <r>
          <rPr>
            <b/>
            <sz val="9"/>
            <color indexed="81"/>
            <rFont val="Tahoma"/>
            <family val="2"/>
          </rPr>
          <t>Mark:</t>
        </r>
        <r>
          <rPr>
            <sz val="9"/>
            <color indexed="81"/>
            <rFont val="Tahoma"/>
            <family val="2"/>
          </rPr>
          <t xml:space="preserve">
e.g.  if max is 10 mobs and flex % = !20 then group will have 8-10 mobs</t>
        </r>
      </text>
    </comment>
    <comment ref="G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H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J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K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M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N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S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T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V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W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Y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Z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E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F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H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I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K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L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Q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R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T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U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W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X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sharedStrings.xml><?xml version="1.0" encoding="utf-8"?>
<sst xmlns="http://schemas.openxmlformats.org/spreadsheetml/2006/main" count="2211" uniqueCount="641">
  <si>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</si>
  <si>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</si>
  <si>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</si>
  <si>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</si>
  <si>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</si>
  <si>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</si>
  <si>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</si>
  <si>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</si>
  <si>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</si>
  <si>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</si>
  <si>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</si>
  <si>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</si>
  <si>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</si>
  <si>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</si>
  <si>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</si>
  <si>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</si>
  <si>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</si>
  <si>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</si>
  <si>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</si>
  <si>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</si>
  <si>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</si>
  <si>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</si>
  <si>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</si>
  <si>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</si>
  <si>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</si>
  <si>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</si>
  <si>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</si>
  <si>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</si>
  <si>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</si>
  <si>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</si>
  <si>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</si>
  <si>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</si>
  <si>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</si>
  <si>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</si>
  <si>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</si>
  <si>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</si>
  <si>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</si>
  <si>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</si>
  <si>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</si>
  <si>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</si>
  <si>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</si>
  <si>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</si>
  <si>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</si>
  <si>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</si>
  <si>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</si>
  <si>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</si>
  <si>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</si>
  <si>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</si>
  <si>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</si>
  <si>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</si>
  <si>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</si>
  <si>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</si>
  <si>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</si>
  <si>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</si>
  <si>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</si>
  <si>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</si>
  <si>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</si>
  <si>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</si>
  <si>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</si>
  <si>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</si>
  <si>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</si>
  <si>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</si>
  <si>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</si>
  <si>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</si>
  <si>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</si>
  <si>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</si>
  <si>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CHARACTER_SHEET.MOB template</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</si>
  <si>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</si>
  <si>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</si>
  <si>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</si>
  <si>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</si>
  <si>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</si>
  <si>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</si>
  <si>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</si>
  <si>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</si>
  <si>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</si>
  <si>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</si>
  <si>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</si>
  <si>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</si>
  <si>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</si>
  <si>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</si>
  <si>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</si>
  <si>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</si>
  <si>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</si>
  <si>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</si>
  <si>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</si>
  <si>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</si>
  <si>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</si>
  <si>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</si>
  <si>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</si>
  <si>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</si>
  <si>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</si>
  <si>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</si>
  <si>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</si>
  <si>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</si>
  <si>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</si>
  <si>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</si>
  <si>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</si>
  <si>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</si>
  <si>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</si>
  <si>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</si>
  <si>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</si>
  <si>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</si>
  <si>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</si>
  <si>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</si>
  <si>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</si>
  <si>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</si>
  <si>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</si>
  <si>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</si>
  <si>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</si>
  <si>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</si>
  <si>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</si>
  <si>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</si>
  <si>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</si>
  <si>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</si>
  <si>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</si>
  <si>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</si>
  <si>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</si>
  <si>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</si>
  <si>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</si>
  <si>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</si>
  <si>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</si>
  <si>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</si>
  <si>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</si>
  <si>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</si>
  <si>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</si>
  <si>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</si>
  <si>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</si>
  <si>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</si>
  <si>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</si>
  <si>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</si>
  <si>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</si>
  <si>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</si>
  <si>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</si>
  <si>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</si>
  <si>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</si>
  <si>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</si>
  <si>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</si>
  <si>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</si>
  <si>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</si>
  <si>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</si>
  <si>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</si>
  <si>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</si>
  <si>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</si>
  <si>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</si>
  <si>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</si>
  <si>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</si>
  <si>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</si>
  <si>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</si>
  <si>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</si>
  <si>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</si>
  <si>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</si>
  <si>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</si>
  <si>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</si>
  <si>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</si>
  <si>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</si>
  <si>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</si>
  <si>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</si>
  <si>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</si>
  <si>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</si>
  <si>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</si>
  <si>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</si>
  <si>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</si>
  <si>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</si>
  <si>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</si>
  <si>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</si>
  <si>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</si>
  <si>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</si>
  <si>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</si>
  <si>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</si>
  <si>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</si>
  <si>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</si>
  <si>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</si>
  <si>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</si>
  <si>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</si>
  <si>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</si>
  <si>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</si>
  <si>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</si>
  <si>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</si>
  <si>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</si>
  <si>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</si>
  <si>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</si>
  <si>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</si>
  <si>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</si>
  <si>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Damage</t>
  </si>
  <si>
    <t>***inlude at the end or each record or a seaparate table? I need to think about the total # of weapons to make this decision. An 8 byte record only gives 32 in an 8-bit array. I think I'll want more weapons than that. It may be best to play on a 16-bit array, and at that point I might as well stick the name at the end of each record. Probably reserve !16 bytes for the name.</t>
  </si>
  <si>
    <t>Level Rating</t>
  </si>
  <si>
    <t>STR (min)</t>
  </si>
  <si>
    <t>DEX (min)</t>
  </si>
  <si>
    <t>INT (min)</t>
  </si>
  <si>
    <t>Power Rating</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</si>
  <si>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</si>
  <si>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</si>
  <si>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</si>
  <si>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</si>
  <si>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</si>
  <si>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</si>
  <si>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</si>
  <si>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</si>
  <si>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</si>
  <si>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</si>
  <si>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</si>
  <si>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CHARACTER_SHEET.PC.READIED_EQUIP</t>
  </si>
  <si>
    <t>INV.WEAPON_TABLE</t>
  </si>
  <si>
    <t>INV.WEAPON_TABLE.END</t>
  </si>
  <si>
    <t>WP_00</t>
  </si>
  <si>
    <t>PC_01</t>
  </si>
  <si>
    <t>PC_02</t>
  </si>
  <si>
    <t>PC_03</t>
  </si>
  <si>
    <t>PC_05</t>
  </si>
  <si>
    <t>PC_06</t>
  </si>
  <si>
    <t>WP_01</t>
  </si>
  <si>
    <t>WP_02</t>
  </si>
  <si>
    <t>WP_03</t>
  </si>
  <si>
    <t>WP_04</t>
  </si>
  <si>
    <t>WP_05</t>
  </si>
  <si>
    <t>.AZ</t>
  </si>
  <si>
    <t xml:space="preserve">.BS </t>
  </si>
  <si>
    <t>-/Weapon1 Name/</t>
  </si>
  <si>
    <t>-/Weapon2 Name/</t>
  </si>
  <si>
    <t>***DOCUMENTATION: enter the weapon name in the copy/paste summary and enter the stats in the table below it</t>
  </si>
  <si>
    <t>.EQ</t>
  </si>
  <si>
    <t>Byte $C-$1F</t>
  </si>
  <si>
    <t>Item Type Codes</t>
  </si>
  <si>
    <t>-/Weapon0 Name/</t>
  </si>
  <si>
    <t>-/Weapon3 Name/</t>
  </si>
  <si>
    <t>COPY/PASTE to source code (data.ply.character_sheet.ASM)</t>
  </si>
  <si>
    <t>COPY/PASTE to source code (data.game.item_tables.asm)</t>
  </si>
  <si>
    <t>-/Weapon4 Name/</t>
  </si>
  <si>
    <t>F</t>
  </si>
  <si>
    <t>This should be enough room for a the max printable space, plus a stop value, plus 1, because there will be 2 characters used by the border around the text window</t>
  </si>
  <si>
    <t>-/Weapon5 Name/</t>
  </si>
  <si>
    <t>MORE TABLES---------&gt;</t>
  </si>
  <si>
    <t>INV.ARMOR_TABLE</t>
  </si>
  <si>
    <t>AR_00</t>
  </si>
  <si>
    <t>AR_01</t>
  </si>
  <si>
    <t>AR_02</t>
  </si>
  <si>
    <t>AR_03</t>
  </si>
  <si>
    <t>AR_04</t>
  </si>
  <si>
    <t>AR_05</t>
  </si>
  <si>
    <t>-/Armor0 Name/</t>
  </si>
  <si>
    <t>-/Armor1 Name/</t>
  </si>
  <si>
    <t>-/Armor2 Name/</t>
  </si>
  <si>
    <t>-/Armor3 Name/</t>
  </si>
  <si>
    <t>-/Armor4 Name/</t>
  </si>
  <si>
    <t>Defense Rating</t>
  </si>
  <si>
    <t>Armor Name</t>
  </si>
  <si>
    <t>(!20 bytes ($14) reserved, only $13 useable for onscreen name due to stop value. This is exactly 1/2 the screen, planning for the inventory module and merchant module to be open at the same time.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</si>
  <si>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</si>
  <si>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</si>
  <si>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</si>
  <si>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</si>
  <si>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</si>
  <si>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</si>
  <si>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</si>
  <si>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</si>
  <si>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</si>
  <si>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</si>
  <si>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</si>
  <si>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</si>
  <si>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Magic Weapon Flags /</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</si>
  <si>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</si>
  <si>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</si>
  <si>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</si>
  <si>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</si>
  <si>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</si>
  <si>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</si>
  <si>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</si>
  <si>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</si>
  <si>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</si>
  <si>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</si>
  <si>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</si>
  <si>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</si>
  <si>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COMBAT_LOADER.CHR_SHEET.MOB.END</t>
  </si>
  <si>
    <t>COMBAT_LOADER.CHR_SHEET.MOB.START</t>
  </si>
  <si>
    <t>CHR_SHEET</t>
  </si>
  <si>
    <t>CHR_SHEET.MOB template</t>
  </si>
  <si>
    <t>COMBAT_LOADER.CHR_SHEET.PC.START</t>
  </si>
  <si>
    <t>COMBAT_LOADER.CHR_SHEET.PC.END</t>
  </si>
  <si>
    <t>CHR_SHEET.PC.READIED_EQUIP</t>
  </si>
  <si>
    <t>CHR_SHEET.PC.READIED_EQUIP.START</t>
  </si>
  <si>
    <t>CHR_SHEET.PC.READIED_EQUIP.END</t>
  </si>
  <si>
    <t>BCD, so</t>
  </si>
  <si>
    <t>WP_06</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</si>
  <si>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</si>
  <si>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</si>
  <si>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</si>
  <si>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</si>
  <si>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</si>
  <si>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</si>
  <si>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</si>
  <si>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</si>
  <si>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</si>
  <si>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</si>
  <si>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</si>
  <si>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</si>
  <si>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</si>
  <si>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</si>
  <si>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</si>
  <si>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</si>
  <si>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</si>
  <si>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</si>
  <si>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</si>
  <si>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</si>
  <si>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</si>
  <si>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</si>
  <si>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</si>
  <si>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</si>
  <si>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</si>
  <si>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</si>
  <si>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</si>
  <si>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</si>
  <si>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</si>
  <si>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</si>
  <si>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</si>
  <si>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</si>
  <si>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</si>
  <si>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</si>
  <si>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</si>
  <si>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</si>
  <si>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</si>
  <si>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</si>
  <si>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</si>
  <si>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</si>
  <si>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</si>
  <si>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</si>
  <si>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</si>
  <si>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</si>
  <si>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</si>
  <si>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</si>
  <si>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</si>
  <si>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</si>
  <si>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</si>
  <si>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</si>
  <si>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</si>
  <si>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</si>
  <si>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</si>
  <si>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</si>
  <si>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</si>
  <si>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</si>
  <si>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</si>
  <si>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</si>
  <si>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</si>
  <si>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</si>
  <si>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</si>
  <si>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</si>
  <si>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</si>
  <si>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</si>
  <si>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</si>
  <si>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</si>
  <si>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</si>
  <si>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</si>
  <si>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</si>
  <si>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</si>
  <si>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</si>
  <si>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</si>
  <si>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</si>
  <si>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</si>
  <si>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</si>
  <si>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</si>
  <si>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</si>
  <si>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</si>
  <si>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</si>
  <si>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</si>
  <si>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</si>
  <si>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</si>
  <si>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</si>
  <si>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</si>
  <si>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</si>
  <si>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</si>
  <si>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</si>
  <si>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</si>
  <si>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</si>
  <si>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</si>
  <si>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</si>
  <si>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</si>
  <si>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</si>
  <si>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</si>
  <si>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</si>
  <si>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</si>
  <si>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</si>
  <si>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</si>
  <si>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</si>
  <si>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</si>
  <si>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</si>
  <si>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</si>
  <si>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</si>
  <si>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</si>
  <si>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</si>
  <si>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</si>
  <si>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</si>
  <si>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</si>
  <si>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</si>
  <si>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</si>
  <si>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</si>
  <si>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</si>
  <si>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</si>
  <si>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</si>
  <si>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</si>
  <si>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</si>
  <si>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</si>
  <si>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</si>
  <si>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</si>
  <si>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</si>
  <si>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</si>
  <si>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</si>
  <si>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</si>
  <si>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</si>
  <si>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</si>
  <si>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</si>
  <si>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</si>
  <si>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</si>
  <si>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</si>
  <si>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</si>
  <si>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</si>
  <si>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</si>
  <si>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</si>
  <si>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</si>
  <si>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</si>
  <si>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</si>
  <si>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</si>
  <si>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</si>
  <si>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</si>
  <si>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</si>
  <si>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</si>
  <si>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</si>
  <si>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</si>
  <si>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</si>
  <si>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</si>
  <si>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</si>
  <si>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</si>
  <si>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</si>
  <si>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</si>
  <si>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</si>
  <si>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</si>
  <si>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</si>
  <si>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</si>
  <si>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</si>
  <si>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</si>
  <si>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</si>
  <si>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</si>
  <si>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</si>
  <si>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</si>
  <si>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</si>
  <si>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</si>
  <si>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</si>
  <si>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</si>
  <si>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</si>
  <si>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</si>
  <si>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</si>
  <si>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</si>
  <si>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</si>
  <si>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</si>
  <si>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</si>
  <si>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</si>
  <si>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</si>
  <si>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</si>
  <si>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</si>
  <si>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</si>
  <si>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</si>
  <si>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</si>
  <si>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</si>
  <si>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</si>
  <si>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</si>
  <si>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</si>
  <si>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</si>
  <si>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</si>
  <si>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</si>
  <si>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</si>
  <si>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</si>
  <si>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</si>
  <si>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</si>
  <si>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</si>
  <si>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</si>
  <si>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</si>
  <si>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</si>
  <si>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</si>
  <si>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</si>
  <si>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</si>
  <si>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</si>
  <si>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</si>
  <si>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</si>
  <si>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</si>
  <si>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</si>
  <si>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</si>
  <si>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AR_06</t>
  </si>
  <si>
    <t>AR_07</t>
  </si>
  <si>
    <t>AR_08</t>
  </si>
  <si>
    <t>AR_09</t>
  </si>
  <si>
    <t>AR_0A</t>
  </si>
  <si>
    <t>-/Armor5 Name/</t>
  </si>
  <si>
    <t>-/Armor6 Name/</t>
  </si>
  <si>
    <t>-/Armor7 Name/</t>
  </si>
  <si>
    <t>-/Armor8 Name/</t>
  </si>
  <si>
    <t>-/Armor9 Name/</t>
  </si>
  <si>
    <t>WP_07</t>
  </si>
  <si>
    <t>WP_08</t>
  </si>
  <si>
    <t>WP_09</t>
  </si>
  <si>
    <t>WP_0A</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</si>
  <si>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</si>
  <si>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</si>
  <si>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</si>
  <si>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</si>
  <si>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</si>
  <si>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</si>
  <si>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</si>
  <si>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</si>
  <si>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</si>
  <si>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</si>
  <si>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</si>
  <si>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</si>
  <si>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</si>
  <si>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</si>
  <si>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-/PC1_Left Weapon---/</t>
  </si>
  <si>
    <t>-/PC2_Left Weapon---/</t>
  </si>
  <si>
    <t>-/PC6_Left Weapon---/</t>
  </si>
  <si>
    <t>-/PC5_Left Weapon---/</t>
  </si>
  <si>
    <t>-/PC4_Left Weapon---/</t>
  </si>
  <si>
    <t>-/PC3_Left Weapon---/</t>
  </si>
  <si>
    <t>-/PC1_Right Weapon--/</t>
  </si>
  <si>
    <t>-/PC2_Right Weapon--/</t>
  </si>
  <si>
    <t>-/PC3_Right Weapon--/</t>
  </si>
  <si>
    <t>-/PC4_Right Weapon--/</t>
  </si>
  <si>
    <t>-/PC5_Right Weapon--/</t>
  </si>
  <si>
    <t>-/PC6_Right Weapon--/</t>
  </si>
  <si>
    <t>Byte $D-$1F</t>
  </si>
  <si>
    <t>***EMPTY**</t>
  </si>
  <si>
    <t>(!19 bytes ($13) reserved, only (!18) bytes $12 useable for onscreen name due to stop value.  Exactly 1/2 of the 40 column screen, with 2 columns allocted for a text window border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</si>
  <si>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</si>
  <si>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</si>
  <si>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</si>
  <si>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</si>
  <si>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</si>
  <si>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</si>
  <si>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</si>
  <si>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</si>
  <si>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</si>
  <si>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</si>
  <si>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</si>
  <si>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</si>
  <si>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</si>
  <si>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</si>
  <si>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</si>
  <si>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</si>
  <si>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</si>
  <si>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</si>
  <si>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</si>
  <si>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</si>
  <si>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</si>
  <si>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</si>
  <si>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</si>
  <si>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</si>
  <si>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</si>
  <si>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</si>
  <si>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</si>
  <si>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</si>
  <si>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</si>
  <si>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</si>
  <si>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</si>
  <si>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</si>
  <si>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</si>
  <si>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</si>
  <si>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</si>
  <si>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</si>
  <si>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</si>
  <si>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</si>
  <si>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</si>
  <si>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</si>
  <si>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</si>
  <si>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</si>
  <si>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</si>
  <si>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C0</t>
  </si>
  <si>
    <t>Mad Cow</t>
  </si>
  <si>
    <t>player1, L8, warrior (melee)</t>
  </si>
  <si>
    <t>player2, L8, warrior (melee)</t>
  </si>
  <si>
    <t>player3, L8, ranger (range)</t>
  </si>
  <si>
    <t>player4, L8, thief (melee)</t>
  </si>
  <si>
    <t>player5, L8, mage (melee)</t>
  </si>
  <si>
    <t>player6, L8, mage (melee)</t>
  </si>
  <si>
    <t>character sex</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</si>
  <si>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</si>
  <si>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</si>
  <si>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</si>
  <si>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</si>
  <si>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COMBAT.MAP_OBJECT.GROUP_ID.LOOKUP</t>
  </si>
  <si>
    <t>PASS-THROUGH</t>
  </si>
  <si>
    <t>TILE_ID -&gt; GROUP_ID MATRIX</t>
  </si>
  <si>
    <t>MOB GROUP RECORDS</t>
  </si>
  <si>
    <t>COMBAT.MAP_OBJECT.MOB_GROUPS</t>
  </si>
  <si>
    <t>Max Mobs</t>
  </si>
  <si>
    <t>Fluctuation %</t>
  </si>
  <si>
    <t>MOB_ID</t>
  </si>
  <si>
    <t>REC_0</t>
  </si>
  <si>
    <t>REC_1</t>
  </si>
  <si>
    <t>REC_2</t>
  </si>
  <si>
    <t>REC_3</t>
  </si>
  <si>
    <t>REC_4</t>
  </si>
  <si>
    <t>REC_5</t>
  </si>
  <si>
    <t>.NO (manually set this when I create the file this data goes into)</t>
  </si>
  <si>
    <t>PASS_THROUGH</t>
  </si>
  <si>
    <t>*empty*</t>
  </si>
  <si>
    <t>COMBAT.MAP_OBJECT.MOB_GROUPS.START</t>
  </si>
  <si>
    <t>COMBAT.MAP_OBJECT.MOB_GROUPS.END</t>
  </si>
  <si>
    <t>COMBAT.MAP_OBJECT.MOB_GROUPS template</t>
  </si>
  <si>
    <t>COMBAT.MAP_OBJECT.GROUP_ID.LOOKUP template</t>
  </si>
  <si>
    <t>Tile ID # (!DEC)</t>
  </si>
  <si>
    <t>Tile ID # ($HEX)</t>
  </si>
  <si>
    <t>Mob Name</t>
  </si>
  <si>
    <t>Bandit Archer</t>
  </si>
  <si>
    <t>Battle Mage</t>
  </si>
  <si>
    <t>&lt;empty record&gt;</t>
  </si>
  <si>
    <t>Wyvern</t>
  </si>
  <si>
    <t>Bandit Group</t>
  </si>
  <si>
    <t>Tile_ID</t>
  </si>
  <si>
    <t>Zone#</t>
  </si>
  <si>
    <t>Flag Byte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</si>
  <si>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</si>
  <si>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</si>
  <si>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</si>
  <si>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</si>
  <si>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</si>
  <si>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</si>
  <si>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</si>
  <si>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</si>
  <si>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</si>
  <si>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</si>
  <si>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</si>
  <si>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</si>
  <si>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</si>
  <si>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</si>
  <si>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</si>
  <si>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</si>
  <si>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AA</t>
  </si>
  <si>
    <t>P4, thief, #2</t>
  </si>
  <si>
    <t>-/Ace/</t>
  </si>
  <si>
    <t>-/Quicksilver/</t>
  </si>
  <si>
    <t>-/Eagle Eye/</t>
  </si>
  <si>
    <t>-/Magus Zzynder/</t>
  </si>
  <si>
    <t>-/Magus Aetros/</t>
  </si>
  <si>
    <t>Bandit Fighter</t>
  </si>
  <si>
    <t>3C</t>
  </si>
</sst>
</file>

<file path=xl/styles.xml><?xml version="1.0" encoding="utf-8"?>
<styleSheet xmlns="http://schemas.openxmlformats.org/spreadsheetml/2006/main">
  <numFmts count="1">
    <numFmt numFmtId="6" formatCode="&quot;$&quot;#,##0_);[Red]\(&quot;$&quot;#,##0\)"/>
  </numFmts>
  <fonts count="1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83">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0" fillId="0" borderId="0" xfId="0" applyFont="1" applyFill="1" applyAlignment="1">
      <alignment horizontal="right"/>
    </xf>
    <xf numFmtId="0" fontId="0" fillId="0" borderId="6" xfId="0" applyFont="1" applyFill="1" applyBorder="1" applyAlignment="1">
      <alignment horizontal="right"/>
    </xf>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5:H25"/>
  <sheetViews>
    <sheetView topLeftCell="A5" workbookViewId="0">
      <selection activeCell="E28" sqref="E28"/>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139</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139</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539</v>
      </c>
    </row>
    <row r="3" spans="1:18">
      <c r="A3" t="s">
        <v>537</v>
      </c>
    </row>
    <row r="4" spans="1:18">
      <c r="B4" t="s">
        <v>531</v>
      </c>
      <c r="R4" t="s">
        <v>532</v>
      </c>
    </row>
    <row r="5" spans="1:18">
      <c r="B5" t="s">
        <v>530</v>
      </c>
      <c r="R5" t="s">
        <v>556</v>
      </c>
    </row>
    <row r="6" spans="1:18">
      <c r="R6" t="s">
        <v>557</v>
      </c>
    </row>
    <row r="7" spans="1:18">
      <c r="R7" t="s">
        <v>533</v>
      </c>
    </row>
    <row r="8" spans="1:18">
      <c r="R8" t="s">
        <v>534</v>
      </c>
    </row>
    <row r="9" spans="1:18">
      <c r="R9" t="s">
        <v>535</v>
      </c>
    </row>
    <row r="10" spans="1:18">
      <c r="A10" t="s">
        <v>548</v>
      </c>
      <c r="R10" t="s">
        <v>536</v>
      </c>
    </row>
    <row r="11" spans="1:18">
      <c r="B11" t="s">
        <v>538</v>
      </c>
    </row>
    <row r="12" spans="1:18">
      <c r="B12" t="s">
        <v>558</v>
      </c>
      <c r="E12" t="s">
        <v>540</v>
      </c>
      <c r="G12" t="s">
        <v>559</v>
      </c>
    </row>
    <row r="13" spans="1:18">
      <c r="B13" t="s">
        <v>553</v>
      </c>
    </row>
    <row r="14" spans="1:18">
      <c r="B14" t="s">
        <v>541</v>
      </c>
    </row>
    <row r="15" spans="1:18">
      <c r="B15" t="s">
        <v>560</v>
      </c>
    </row>
    <row r="16" spans="1:18">
      <c r="B16" t="s">
        <v>555</v>
      </c>
    </row>
    <row r="17" spans="1:5">
      <c r="B17" t="s">
        <v>542</v>
      </c>
      <c r="D17" t="s">
        <v>544</v>
      </c>
    </row>
    <row r="18" spans="1:5">
      <c r="B18" t="s">
        <v>543</v>
      </c>
    </row>
    <row r="20" spans="1:5">
      <c r="B20" t="s">
        <v>545</v>
      </c>
    </row>
    <row r="23" spans="1:5">
      <c r="A23" t="s">
        <v>549</v>
      </c>
    </row>
    <row r="24" spans="1:5">
      <c r="B24" t="s">
        <v>538</v>
      </c>
    </row>
    <row r="25" spans="1:5">
      <c r="B25" t="s">
        <v>550</v>
      </c>
      <c r="E25" t="s">
        <v>552</v>
      </c>
    </row>
    <row r="26" spans="1:5">
      <c r="B26" t="s">
        <v>551</v>
      </c>
      <c r="E26" t="s">
        <v>552</v>
      </c>
    </row>
    <row r="27" spans="1:5">
      <c r="B27" t="s">
        <v>553</v>
      </c>
    </row>
    <row r="28" spans="1:5">
      <c r="B28" t="s">
        <v>554</v>
      </c>
    </row>
    <row r="29" spans="1:5">
      <c r="B29" t="s">
        <v>564</v>
      </c>
    </row>
    <row r="30" spans="1:5">
      <c r="B30" t="s">
        <v>555</v>
      </c>
    </row>
    <row r="32" spans="1:5">
      <c r="A32" t="s">
        <v>546</v>
      </c>
    </row>
    <row r="33" spans="1:4">
      <c r="B33" t="s">
        <v>547</v>
      </c>
    </row>
    <row r="34" spans="1:4">
      <c r="B34" t="s">
        <v>531</v>
      </c>
    </row>
    <row r="35" spans="1:4">
      <c r="B35" t="s">
        <v>561</v>
      </c>
    </row>
    <row r="36" spans="1:4">
      <c r="B36" t="s">
        <v>542</v>
      </c>
      <c r="D36" t="s">
        <v>544</v>
      </c>
    </row>
    <row r="37" spans="1:4">
      <c r="B37" t="s">
        <v>543</v>
      </c>
    </row>
    <row r="39" spans="1:4">
      <c r="B39" t="s">
        <v>545</v>
      </c>
    </row>
    <row r="42" spans="1:4">
      <c r="A42" t="s">
        <v>562</v>
      </c>
    </row>
    <row r="43" spans="1:4">
      <c r="B43" t="s">
        <v>563</v>
      </c>
    </row>
    <row r="44" spans="1:4">
      <c r="B44" t="s">
        <v>531</v>
      </c>
    </row>
    <row r="45" spans="1:4">
      <c r="B45"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159</v>
      </c>
    </row>
    <row r="5" spans="1:10">
      <c r="A5" t="s">
        <v>75</v>
      </c>
      <c r="B5" t="s">
        <v>76</v>
      </c>
      <c r="C5" t="s">
        <v>16</v>
      </c>
      <c r="D5" t="s">
        <v>17</v>
      </c>
      <c r="E5" t="s">
        <v>18</v>
      </c>
      <c r="F5" t="s">
        <v>32</v>
      </c>
    </row>
    <row r="6" spans="1:10">
      <c r="A6" t="s">
        <v>101</v>
      </c>
      <c r="B6" t="s">
        <v>102</v>
      </c>
      <c r="C6">
        <v>4</v>
      </c>
      <c r="D6">
        <v>8</v>
      </c>
      <c r="E6" s="2" t="s">
        <v>147</v>
      </c>
      <c r="F6">
        <v>0</v>
      </c>
    </row>
    <row r="7" spans="1:10">
      <c r="A7" t="s">
        <v>108</v>
      </c>
      <c r="B7" t="s">
        <v>142</v>
      </c>
      <c r="C7">
        <v>6</v>
      </c>
      <c r="D7">
        <v>8</v>
      </c>
      <c r="E7" s="2" t="s">
        <v>148</v>
      </c>
      <c r="F7">
        <v>0</v>
      </c>
    </row>
    <row r="8" spans="1:10">
      <c r="A8" t="s">
        <v>109</v>
      </c>
      <c r="B8" t="s">
        <v>144</v>
      </c>
      <c r="C8">
        <v>3</v>
      </c>
      <c r="D8">
        <v>9</v>
      </c>
      <c r="E8" s="2" t="s">
        <v>138</v>
      </c>
      <c r="F8">
        <v>0</v>
      </c>
    </row>
    <row r="9" spans="1:10">
      <c r="A9" t="s">
        <v>110</v>
      </c>
      <c r="B9" t="s">
        <v>103</v>
      </c>
      <c r="C9">
        <v>5</v>
      </c>
      <c r="D9">
        <v>9</v>
      </c>
      <c r="E9" s="2" t="s">
        <v>149</v>
      </c>
      <c r="F9">
        <v>0</v>
      </c>
    </row>
    <row r="10" spans="1:10">
      <c r="A10" t="s">
        <v>111</v>
      </c>
      <c r="B10" t="s">
        <v>145</v>
      </c>
      <c r="C10">
        <v>7</v>
      </c>
      <c r="D10">
        <v>9</v>
      </c>
      <c r="E10" s="2" t="s">
        <v>150</v>
      </c>
      <c r="F10">
        <v>0</v>
      </c>
    </row>
    <row r="11" spans="1:10">
      <c r="A11" t="s">
        <v>112</v>
      </c>
      <c r="B11" t="s">
        <v>143</v>
      </c>
      <c r="C11">
        <v>2</v>
      </c>
      <c r="D11" s="2" t="s">
        <v>152</v>
      </c>
      <c r="E11" s="2" t="s">
        <v>151</v>
      </c>
      <c r="F11">
        <v>0</v>
      </c>
    </row>
    <row r="14" spans="1:10">
      <c r="A14" t="s">
        <v>160</v>
      </c>
    </row>
    <row r="16" spans="1:10">
      <c r="C16" t="s">
        <v>2</v>
      </c>
      <c r="D16" t="s">
        <v>3</v>
      </c>
      <c r="E16" t="s">
        <v>4</v>
      </c>
      <c r="F16" t="s">
        <v>5</v>
      </c>
      <c r="G16" s="4" t="s">
        <v>6</v>
      </c>
      <c r="H16" s="4" t="s">
        <v>7</v>
      </c>
      <c r="I16" s="4" t="s">
        <v>8</v>
      </c>
      <c r="J16" s="4" t="s">
        <v>9</v>
      </c>
    </row>
    <row r="17" spans="1:10">
      <c r="A17" t="s">
        <v>75</v>
      </c>
      <c r="B17" t="s">
        <v>76</v>
      </c>
      <c r="C17" t="s">
        <v>16</v>
      </c>
      <c r="D17" t="s">
        <v>17</v>
      </c>
      <c r="E17" t="s">
        <v>0</v>
      </c>
      <c r="F17" t="s">
        <v>1</v>
      </c>
      <c r="G17" t="s">
        <v>29</v>
      </c>
      <c r="H17" t="s">
        <v>28</v>
      </c>
      <c r="I17" t="s">
        <v>14</v>
      </c>
      <c r="J17" t="s">
        <v>31</v>
      </c>
    </row>
    <row r="18" spans="1:10">
      <c r="A18" t="s">
        <v>77</v>
      </c>
      <c r="B18" t="s">
        <v>100</v>
      </c>
      <c r="C18">
        <v>3</v>
      </c>
      <c r="D18">
        <v>4</v>
      </c>
      <c r="E18">
        <v>97</v>
      </c>
      <c r="F18">
        <v>1</v>
      </c>
      <c r="G18">
        <v>1</v>
      </c>
      <c r="H18">
        <v>3</v>
      </c>
      <c r="I18">
        <v>0</v>
      </c>
      <c r="J18">
        <v>0</v>
      </c>
    </row>
    <row r="19" spans="1:10">
      <c r="A19" t="s">
        <v>78</v>
      </c>
      <c r="B19" t="s">
        <v>116</v>
      </c>
      <c r="C19">
        <v>5</v>
      </c>
      <c r="D19">
        <v>4</v>
      </c>
      <c r="E19">
        <v>97</v>
      </c>
      <c r="F19">
        <v>1</v>
      </c>
      <c r="G19">
        <v>1</v>
      </c>
      <c r="H19">
        <v>3</v>
      </c>
      <c r="I19">
        <v>0</v>
      </c>
      <c r="J19">
        <v>0</v>
      </c>
    </row>
    <row r="20" spans="1:10">
      <c r="A20" t="s">
        <v>79</v>
      </c>
      <c r="B20" t="s">
        <v>93</v>
      </c>
      <c r="C20">
        <v>7</v>
      </c>
      <c r="D20">
        <v>4</v>
      </c>
      <c r="E20">
        <v>97</v>
      </c>
      <c r="F20">
        <v>1</v>
      </c>
      <c r="G20">
        <v>1</v>
      </c>
      <c r="H20">
        <v>3</v>
      </c>
      <c r="I20">
        <v>0</v>
      </c>
      <c r="J20">
        <v>0</v>
      </c>
    </row>
    <row r="21" spans="1:10">
      <c r="A21" t="s">
        <v>80</v>
      </c>
      <c r="B21" t="s">
        <v>117</v>
      </c>
      <c r="C21">
        <v>2</v>
      </c>
      <c r="D21">
        <v>3</v>
      </c>
      <c r="E21">
        <v>97</v>
      </c>
      <c r="F21">
        <v>1</v>
      </c>
      <c r="G21">
        <v>1</v>
      </c>
      <c r="H21">
        <v>3</v>
      </c>
      <c r="I21">
        <v>0</v>
      </c>
      <c r="J21">
        <v>0</v>
      </c>
    </row>
    <row r="22" spans="1:10">
      <c r="A22" t="s">
        <v>81</v>
      </c>
      <c r="B22" t="s">
        <v>94</v>
      </c>
      <c r="C22">
        <v>4</v>
      </c>
      <c r="D22">
        <v>3</v>
      </c>
      <c r="E22">
        <v>97</v>
      </c>
      <c r="F22">
        <v>1</v>
      </c>
      <c r="G22">
        <v>1</v>
      </c>
      <c r="H22">
        <v>3</v>
      </c>
      <c r="I22">
        <v>0</v>
      </c>
      <c r="J22">
        <v>0</v>
      </c>
    </row>
    <row r="23" spans="1:10">
      <c r="A23" t="s">
        <v>83</v>
      </c>
      <c r="B23" t="s">
        <v>118</v>
      </c>
      <c r="C23">
        <v>6</v>
      </c>
      <c r="D23">
        <v>3</v>
      </c>
      <c r="E23">
        <v>97</v>
      </c>
      <c r="F23">
        <v>1</v>
      </c>
      <c r="G23">
        <v>1</v>
      </c>
      <c r="H23">
        <v>3</v>
      </c>
      <c r="I23">
        <v>0</v>
      </c>
      <c r="J23">
        <v>0</v>
      </c>
    </row>
    <row r="24" spans="1:10">
      <c r="A24" t="s">
        <v>82</v>
      </c>
      <c r="B24" t="s">
        <v>95</v>
      </c>
      <c r="C24">
        <v>8</v>
      </c>
      <c r="D24">
        <v>3</v>
      </c>
      <c r="E24">
        <v>97</v>
      </c>
      <c r="F24">
        <v>1</v>
      </c>
      <c r="G24">
        <v>1</v>
      </c>
      <c r="H24">
        <v>3</v>
      </c>
      <c r="I24">
        <v>0</v>
      </c>
      <c r="J24">
        <v>0</v>
      </c>
    </row>
    <row r="25" spans="1:10">
      <c r="A25" t="s">
        <v>84</v>
      </c>
      <c r="B25" t="s">
        <v>119</v>
      </c>
      <c r="C25">
        <v>3</v>
      </c>
      <c r="D25">
        <v>2</v>
      </c>
      <c r="E25">
        <v>97</v>
      </c>
      <c r="F25">
        <v>1</v>
      </c>
      <c r="G25">
        <v>1</v>
      </c>
      <c r="H25">
        <v>3</v>
      </c>
      <c r="I25">
        <v>0</v>
      </c>
      <c r="J25">
        <v>0</v>
      </c>
    </row>
    <row r="26" spans="1:10">
      <c r="A26" t="s">
        <v>85</v>
      </c>
      <c r="B26" t="s">
        <v>96</v>
      </c>
      <c r="C26">
        <v>5</v>
      </c>
      <c r="D26">
        <v>2</v>
      </c>
      <c r="E26">
        <v>97</v>
      </c>
      <c r="F26">
        <v>1</v>
      </c>
      <c r="G26">
        <v>1</v>
      </c>
      <c r="H26">
        <v>3</v>
      </c>
      <c r="I26">
        <v>0</v>
      </c>
      <c r="J26">
        <v>0</v>
      </c>
    </row>
    <row r="27" spans="1:10">
      <c r="A27" t="s">
        <v>86</v>
      </c>
      <c r="B27" t="s">
        <v>120</v>
      </c>
      <c r="C27">
        <v>7</v>
      </c>
      <c r="D27">
        <v>2</v>
      </c>
      <c r="E27">
        <v>97</v>
      </c>
      <c r="F27">
        <v>1</v>
      </c>
      <c r="G27">
        <v>1</v>
      </c>
      <c r="H27">
        <v>3</v>
      </c>
      <c r="I27">
        <v>0</v>
      </c>
      <c r="J27">
        <v>0</v>
      </c>
    </row>
    <row r="28" spans="1:10">
      <c r="A28" t="s">
        <v>87</v>
      </c>
      <c r="B28" t="s">
        <v>97</v>
      </c>
      <c r="C28">
        <v>2</v>
      </c>
      <c r="D28">
        <v>1</v>
      </c>
      <c r="E28">
        <v>97</v>
      </c>
      <c r="F28">
        <v>1</v>
      </c>
      <c r="G28">
        <v>1</v>
      </c>
      <c r="H28">
        <v>3</v>
      </c>
      <c r="I28">
        <v>0</v>
      </c>
      <c r="J28">
        <v>0</v>
      </c>
    </row>
    <row r="29" spans="1:10">
      <c r="A29" t="s">
        <v>88</v>
      </c>
      <c r="B29" t="s">
        <v>121</v>
      </c>
      <c r="C29">
        <v>8</v>
      </c>
      <c r="D29">
        <v>1</v>
      </c>
      <c r="E29">
        <v>97</v>
      </c>
      <c r="F29">
        <v>1</v>
      </c>
      <c r="G29">
        <v>1</v>
      </c>
      <c r="H29">
        <v>3</v>
      </c>
      <c r="I29">
        <v>0</v>
      </c>
      <c r="J29">
        <v>0</v>
      </c>
    </row>
    <row r="30" spans="1:10">
      <c r="A30" t="s">
        <v>89</v>
      </c>
      <c r="B30" t="s">
        <v>98</v>
      </c>
      <c r="C30">
        <v>0</v>
      </c>
      <c r="D30">
        <v>0</v>
      </c>
      <c r="E30">
        <v>0</v>
      </c>
      <c r="F30">
        <v>0</v>
      </c>
      <c r="G30">
        <v>0</v>
      </c>
      <c r="H30">
        <v>0</v>
      </c>
      <c r="I30">
        <v>0</v>
      </c>
      <c r="J30">
        <v>0</v>
      </c>
    </row>
    <row r="31" spans="1:10">
      <c r="A31" t="s">
        <v>90</v>
      </c>
      <c r="B31" t="s">
        <v>122</v>
      </c>
      <c r="C31">
        <v>0</v>
      </c>
      <c r="D31">
        <v>0</v>
      </c>
      <c r="E31">
        <v>0</v>
      </c>
      <c r="F31">
        <v>0</v>
      </c>
      <c r="G31">
        <v>0</v>
      </c>
      <c r="H31">
        <v>0</v>
      </c>
      <c r="I31">
        <v>0</v>
      </c>
      <c r="J31">
        <v>0</v>
      </c>
    </row>
    <row r="32" spans="1:10">
      <c r="A32" t="s">
        <v>91</v>
      </c>
      <c r="B32" t="s">
        <v>99</v>
      </c>
      <c r="C32">
        <v>0</v>
      </c>
      <c r="D32">
        <v>0</v>
      </c>
      <c r="E32">
        <v>0</v>
      </c>
      <c r="F32">
        <v>0</v>
      </c>
      <c r="G32">
        <v>0</v>
      </c>
      <c r="H32">
        <v>0</v>
      </c>
      <c r="I32">
        <v>0</v>
      </c>
      <c r="J32">
        <v>0</v>
      </c>
    </row>
    <row r="33" spans="1:10">
      <c r="A33" t="s">
        <v>92</v>
      </c>
      <c r="B33" t="s">
        <v>123</v>
      </c>
      <c r="C33">
        <v>0</v>
      </c>
      <c r="D33">
        <v>0</v>
      </c>
      <c r="E33">
        <v>0</v>
      </c>
      <c r="F33">
        <v>0</v>
      </c>
      <c r="G33">
        <v>0</v>
      </c>
      <c r="H33">
        <v>0</v>
      </c>
      <c r="I33">
        <v>0</v>
      </c>
      <c r="J33">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277</v>
      </c>
    </row>
    <row r="2" spans="1:3">
      <c r="A2" t="str">
        <f>CONCATENATE($D$1,".",A89)</f>
        <v>.</v>
      </c>
      <c r="B2" t="s">
        <v>67</v>
      </c>
      <c r="C2">
        <f>BW119</f>
        <v>0</v>
      </c>
    </row>
    <row r="3" spans="1:3">
      <c r="A3" t="str">
        <f>CONCATENATE(A2,".","CHAR_NAME.START")</f>
        <v>..CHAR_NAME.START</v>
      </c>
      <c r="B3" t="s">
        <v>216</v>
      </c>
      <c r="C3" s="25" t="s">
        <v>426</v>
      </c>
    </row>
    <row r="4" spans="1:3">
      <c r="A4" t="str">
        <f>CONCATENATE(A2,".","CHAR_NAME.END")</f>
        <v>..CHAR_NAME.END</v>
      </c>
    </row>
    <row r="5" spans="1:3">
      <c r="A5" t="str">
        <f>CONCATENATE(A2,".","CHAR_NAME.SIZE")</f>
        <v>..CHAR_NAME.SIZE</v>
      </c>
      <c r="B5" t="s">
        <v>221</v>
      </c>
      <c r="C5" t="str">
        <f>CONCATENATE(A4,"-",A3)</f>
        <v>..CHAR_NAME.END-..CHAR_NAME.START</v>
      </c>
    </row>
    <row r="6" spans="1:3">
      <c r="B6" t="s">
        <v>217</v>
      </c>
      <c r="C6" s="25" t="str">
        <f>CONCATENATE("CHR_SHEET.PC.CHARACTER_NAME.MAX_SIZE","-",A5,"+1",",$AA")</f>
        <v>CHR_SHEET.PC.CHARACTER_NAME.MAX_SIZE-..CHAR_NAME.SIZE+1,$AA</v>
      </c>
    </row>
    <row r="7" spans="1:3">
      <c r="A7" t="str">
        <f>CONCATENATE(A2,".","WP_LEFT_NAME.START")</f>
        <v>..WP_LEFT_NAME.START</v>
      </c>
      <c r="B7" t="s">
        <v>216</v>
      </c>
      <c r="C7" s="25" t="s">
        <v>427</v>
      </c>
    </row>
    <row r="8" spans="1:3">
      <c r="A8" t="str">
        <f>CONCATENATE(A2,".","WP_LEFT_NAME.END")</f>
        <v>..WP_LEFT_NAME.END</v>
      </c>
    </row>
    <row r="9" spans="1:3">
      <c r="A9" t="str">
        <f>CONCATENATE(A2,".","WP_LEFT_NAME.SIZE")</f>
        <v>..WP_LEFT_NAME.SIZE</v>
      </c>
      <c r="B9" t="s">
        <v>221</v>
      </c>
      <c r="C9" t="str">
        <f>CONCATENATE(A8,"-",A7)</f>
        <v>..WP_LEFT_NAME.END-..WP_LEFT_NAME.START</v>
      </c>
    </row>
    <row r="10" spans="1:3">
      <c r="B10" t="s">
        <v>217</v>
      </c>
      <c r="C10" s="25" t="str">
        <f>CONCATENATE("CHR_SHEET.PC.WP_LEFT_NAME.MAX_SIZE","-",A9,"+1",",$AA")</f>
        <v>CHR_SHEET.PC.WP_LEFT_NAME.MAX_SIZE-..WP_LEFT_NAME.SIZE+1,$AA</v>
      </c>
    </row>
    <row r="11" spans="1:3">
      <c r="A11" t="str">
        <f>CONCATENATE(A2,".","WP_RIGHT_NAME.START")</f>
        <v>..WP_RIGHT_NAME.START</v>
      </c>
      <c r="B11" t="s">
        <v>216</v>
      </c>
      <c r="C11" s="25" t="s">
        <v>428</v>
      </c>
    </row>
    <row r="12" spans="1:3">
      <c r="A12" t="str">
        <f>CONCATENATE(A2,".","WP_RIGHT_NAME.END")</f>
        <v>..WP_RIGHT_NAME.END</v>
      </c>
    </row>
    <row r="13" spans="1:3">
      <c r="A13" t="str">
        <f>CONCATENATE(A2,".","WP_RIGHT_NAME.SIZE")</f>
        <v>..WP_RIGHT_NAME.SIZE</v>
      </c>
      <c r="B13" t="s">
        <v>221</v>
      </c>
      <c r="C13" t="str">
        <f>CONCATENATE(A12,"-",A11)</f>
        <v>..WP_RIGHT_NAME.END-..WP_RIGHT_NAME.START</v>
      </c>
    </row>
    <row r="14" spans="1:3">
      <c r="B14" t="s">
        <v>217</v>
      </c>
      <c r="C14" s="25" t="str">
        <f>CONCATENATE("CHR_SHEET.PC.WP_RIGHT_NAME.MAX_SIZE","-",A13,"+1",",$AA")</f>
        <v>CHR_SHEET.PC.WP_RIGHT_NAME.MAX_SIZE-..WP_RIGHT_NAME.SIZE+1,$AA</v>
      </c>
    </row>
    <row r="15" spans="1:3">
      <c r="A15" t="str">
        <f>CONCATENATE($D$1,".",A90)</f>
        <v>.</v>
      </c>
      <c r="B15" t="s">
        <v>67</v>
      </c>
      <c r="C15">
        <f>BW120</f>
        <v>0</v>
      </c>
    </row>
    <row r="16" spans="1:3">
      <c r="A16" t="str">
        <f>CONCATENATE(A15,".","CHAR_NAME.START")</f>
        <v>..CHAR_NAME.START</v>
      </c>
      <c r="B16" t="s">
        <v>216</v>
      </c>
      <c r="C16" s="25" t="s">
        <v>409</v>
      </c>
    </row>
    <row r="17" spans="1:3">
      <c r="A17" t="str">
        <f>CONCATENATE(A15,".","CHAR_NAME.END")</f>
        <v>..CHAR_NAME.END</v>
      </c>
    </row>
    <row r="18" spans="1:3">
      <c r="A18" t="str">
        <f>CONCATENATE(A15,".","CHAR_NAME.SIZE")</f>
        <v>..CHAR_NAME.SIZE</v>
      </c>
      <c r="B18" t="s">
        <v>221</v>
      </c>
      <c r="C18" t="str">
        <f>CONCATENATE(A17,"-",A16)</f>
        <v>..CHAR_NAME.END-..CHAR_NAME.START</v>
      </c>
    </row>
    <row r="19" spans="1:3">
      <c r="B19" t="s">
        <v>217</v>
      </c>
      <c r="C19" s="25" t="str">
        <f>CONCATENATE("CHR_SHEET.PC.CHARACTER_NAME.MAX_SIZE","-",A18,"+1",",$AA")</f>
        <v>CHR_SHEET.PC.CHARACTER_NAME.MAX_SIZE-..CHAR_NAME.SIZE+1,$AA</v>
      </c>
    </row>
    <row r="20" spans="1:3">
      <c r="A20" t="str">
        <f>CONCATENATE(A15,".","WP_LEFT_NAME.START")</f>
        <v>..WP_LEFT_NAME.START</v>
      </c>
      <c r="B20" t="s">
        <v>216</v>
      </c>
      <c r="C20" s="25" t="s">
        <v>411</v>
      </c>
    </row>
    <row r="21" spans="1:3">
      <c r="A21" t="str">
        <f>CONCATENATE(A15,".","WP_LEFT_NAME.END")</f>
        <v>..WP_LEFT_NAME.END</v>
      </c>
    </row>
    <row r="22" spans="1:3">
      <c r="A22" t="str">
        <f>CONCATENATE(A15,".","WP_LEFT_NAME.SIZE")</f>
        <v>..WP_LEFT_NAME.SIZE</v>
      </c>
      <c r="B22" t="s">
        <v>221</v>
      </c>
      <c r="C22" t="str">
        <f>CONCATENATE(A21,"-",A20)</f>
        <v>..WP_LEFT_NAME.END-..WP_LEFT_NAME.START</v>
      </c>
    </row>
    <row r="23" spans="1:3">
      <c r="B23" t="s">
        <v>217</v>
      </c>
      <c r="C23" s="25" t="str">
        <f>CONCATENATE("CHR_SHEET.PC.WP_LEFT_NAME.MAX_SIZE","-",A22,"+1",",$AA")</f>
        <v>CHR_SHEET.PC.WP_LEFT_NAME.MAX_SIZE-..WP_LEFT_NAME.SIZE+1,$AA</v>
      </c>
    </row>
    <row r="24" spans="1:3">
      <c r="A24" t="str">
        <f>CONCATENATE(A15,".","WP_RIGHT_NAME.START")</f>
        <v>..WP_RIGHT_NAME.START</v>
      </c>
      <c r="B24" t="s">
        <v>216</v>
      </c>
      <c r="C24" s="25" t="s">
        <v>412</v>
      </c>
    </row>
    <row r="25" spans="1:3">
      <c r="A25" t="str">
        <f>CONCATENATE(A15,".","WP_RIGHT_NAME.END")</f>
        <v>..WP_RIGHT_NAME.END</v>
      </c>
    </row>
    <row r="26" spans="1:3">
      <c r="A26" t="str">
        <f>CONCATENATE(A15,".","WP_RIGHT_NAME.SIZE")</f>
        <v>..WP_RIGHT_NAME.SIZE</v>
      </c>
      <c r="B26" t="s">
        <v>221</v>
      </c>
      <c r="C26" t="str">
        <f>CONCATENATE(A25,"-",A24)</f>
        <v>..WP_RIGHT_NAME.END-..WP_RIGHT_NAME.START</v>
      </c>
    </row>
    <row r="27" spans="1:3">
      <c r="B27" t="s">
        <v>217</v>
      </c>
      <c r="C27" s="25" t="str">
        <f>CONCATENATE("CHR_SHEET.PC.WP_RIGHT_NAME.MAX_SIZE","-",A26,"+1",",$AA")</f>
        <v>CHR_SHEET.PC.WP_RIGHT_NAME.MAX_SIZE-..WP_RIGHT_NAME.SIZE+1,$AA</v>
      </c>
    </row>
    <row r="28" spans="1:3">
      <c r="A28" t="str">
        <f>CONCATENATE($D$1,".",A91)</f>
        <v>.</v>
      </c>
      <c r="B28" t="s">
        <v>67</v>
      </c>
      <c r="C28">
        <f>BW121</f>
        <v>0</v>
      </c>
    </row>
    <row r="29" spans="1:3">
      <c r="A29" t="str">
        <f>CONCATENATE(A28,".","CHAR_NAME.START")</f>
        <v>..CHAR_NAME.START</v>
      </c>
      <c r="B29" t="s">
        <v>216</v>
      </c>
      <c r="C29" s="25" t="s">
        <v>410</v>
      </c>
    </row>
    <row r="30" spans="1:3">
      <c r="A30" t="str">
        <f>CONCATENATE(A28,".","CHAR_NAME.END")</f>
        <v>..CHAR_NAME.END</v>
      </c>
    </row>
    <row r="31" spans="1:3">
      <c r="A31" t="str">
        <f>CONCATENATE(A28,".","CHAR_NAME.SIZE")</f>
        <v>..CHAR_NAME.SIZE</v>
      </c>
      <c r="B31" t="s">
        <v>221</v>
      </c>
      <c r="C31" t="str">
        <f>CONCATENATE(A30,"-",A29)</f>
        <v>..CHAR_NAME.END-..CHAR_NAME.START</v>
      </c>
    </row>
    <row r="32" spans="1:3">
      <c r="B32" t="s">
        <v>217</v>
      </c>
      <c r="C32" s="25" t="str">
        <f>CONCATENATE("CHR_SHEET.PC.CHARACTER_NAME.MAX_SIZE","-",A31,"+1",",$AA")</f>
        <v>CHR_SHEET.PC.CHARACTER_NAME.MAX_SIZE-..CHAR_NAME.SIZE+1,$AA</v>
      </c>
    </row>
    <row r="33" spans="1:3">
      <c r="A33" t="str">
        <f>CONCATENATE(A28,".","WP_LEFT_NAME.START")</f>
        <v>..WP_LEFT_NAME.START</v>
      </c>
      <c r="B33" t="s">
        <v>216</v>
      </c>
      <c r="C33" s="25" t="s">
        <v>413</v>
      </c>
    </row>
    <row r="34" spans="1:3">
      <c r="A34" t="str">
        <f>CONCATENATE(A28,".","WP_LEFT_NAME.END")</f>
        <v>..WP_LEFT_NAME.END</v>
      </c>
    </row>
    <row r="35" spans="1:3">
      <c r="A35" t="str">
        <f>CONCATENATE(A28,".","WP_LEFT_NAME.SIZE")</f>
        <v>..WP_LEFT_NAME.SIZE</v>
      </c>
      <c r="B35" t="s">
        <v>221</v>
      </c>
      <c r="C35" t="str">
        <f>CONCATENATE(A34,"-",A33)</f>
        <v>..WP_LEFT_NAME.END-..WP_LEFT_NAME.START</v>
      </c>
    </row>
    <row r="36" spans="1:3">
      <c r="B36" t="s">
        <v>217</v>
      </c>
      <c r="C36" s="25" t="str">
        <f>CONCATENATE("CHR_SHEET.PC.WP_LEFT_NAME.MAX_SIZE","-",A35,"+1",",$AA")</f>
        <v>CHR_SHEET.PC.WP_LEFT_NAME.MAX_SIZE-..WP_LEFT_NAME.SIZE+1,$AA</v>
      </c>
    </row>
    <row r="37" spans="1:3">
      <c r="A37" t="str">
        <f>CONCATENATE(A28,".","WP_RIGHT_NAME.START")</f>
        <v>..WP_RIGHT_NAME.START</v>
      </c>
      <c r="B37" t="s">
        <v>216</v>
      </c>
      <c r="C37" s="25" t="s">
        <v>414</v>
      </c>
    </row>
    <row r="38" spans="1:3">
      <c r="A38" t="str">
        <f>CONCATENATE(A28,".","WP_RIGHT_NAME.END")</f>
        <v>..WP_RIGHT_NAME.END</v>
      </c>
    </row>
    <row r="39" spans="1:3">
      <c r="A39" t="str">
        <f>CONCATENATE(A28,".","WP_RIGHT_NAME.SIZE")</f>
        <v>..WP_RIGHT_NAME.SIZE</v>
      </c>
      <c r="B39" t="s">
        <v>221</v>
      </c>
      <c r="C39" t="str">
        <f>CONCATENATE(A38,"-",A37)</f>
        <v>..WP_RIGHT_NAME.END-..WP_RIGHT_NAME.START</v>
      </c>
    </row>
    <row r="40" spans="1:3">
      <c r="B40" t="s">
        <v>217</v>
      </c>
      <c r="C40" s="25" t="str">
        <f>CONCATENATE("CHR_SHEET.PC.WP_RIGHT_NAME.MAX_SIZE","-",A39,"+1",",$AA")</f>
        <v>CHR_SHEET.PC.WP_RIGHT_NAME.MAX_SIZE-..WP_RIGHT_NAME.SIZE+1,$AA</v>
      </c>
    </row>
    <row r="41" spans="1:3">
      <c r="A41" t="str">
        <f>CONCATENATE($D$1,".",A92)</f>
        <v>.</v>
      </c>
      <c r="B41" t="s">
        <v>67</v>
      </c>
      <c r="C41">
        <f>BW122</f>
        <v>0</v>
      </c>
    </row>
    <row r="42" spans="1:3">
      <c r="A42" t="str">
        <f>CONCATENATE(A41,".","CHAR_NAME.START")</f>
        <v>..CHAR_NAME.START</v>
      </c>
      <c r="B42" t="s">
        <v>216</v>
      </c>
      <c r="C42" s="25" t="s">
        <v>415</v>
      </c>
    </row>
    <row r="43" spans="1:3">
      <c r="A43" t="str">
        <f>CONCATENATE(A41,".","CHAR_NAME.END")</f>
        <v>..CHAR_NAME.END</v>
      </c>
    </row>
    <row r="44" spans="1:3">
      <c r="A44" t="str">
        <f>CONCATENATE(A41,".","CHAR_NAME.SIZE")</f>
        <v>..CHAR_NAME.SIZE</v>
      </c>
      <c r="B44" t="s">
        <v>221</v>
      </c>
      <c r="C44" t="str">
        <f>CONCATENATE(A43,"-",A42)</f>
        <v>..CHAR_NAME.END-..CHAR_NAME.START</v>
      </c>
    </row>
    <row r="45" spans="1:3">
      <c r="B45" t="s">
        <v>217</v>
      </c>
      <c r="C45" s="25" t="str">
        <f>CONCATENATE("CHR_SHEET.PC.CHARACTER_NAME.MAX_SIZE","-",A44,"+1",",$AA")</f>
        <v>CHR_SHEET.PC.CHARACTER_NAME.MAX_SIZE-..CHAR_NAME.SIZE+1,$AA</v>
      </c>
    </row>
    <row r="46" spans="1:3">
      <c r="A46" t="str">
        <f>CONCATENATE(A41,".","WP_LEFT_NAME.START")</f>
        <v>..WP_LEFT_NAME.START</v>
      </c>
      <c r="B46" t="s">
        <v>216</v>
      </c>
      <c r="C46" s="25" t="s">
        <v>418</v>
      </c>
    </row>
    <row r="47" spans="1:3">
      <c r="A47" t="str">
        <f>CONCATENATE(A41,".","WP_LEFT_NAME.END")</f>
        <v>..WP_LEFT_NAME.END</v>
      </c>
    </row>
    <row r="48" spans="1:3">
      <c r="A48" t="str">
        <f>CONCATENATE(A41,".","WP_LEFT_NAME.SIZE")</f>
        <v>..WP_LEFT_NAME.SIZE</v>
      </c>
      <c r="B48" t="s">
        <v>221</v>
      </c>
      <c r="C48" t="str">
        <f>CONCATENATE(A47,"-",A46)</f>
        <v>..WP_LEFT_NAME.END-..WP_LEFT_NAME.START</v>
      </c>
    </row>
    <row r="49" spans="1:3">
      <c r="B49" t="s">
        <v>217</v>
      </c>
      <c r="C49" s="25" t="str">
        <f>CONCATENATE("CHR_SHEET.PC.WP_LEFT_NAME.MAX_SIZE","-",A48,"+1",",$AA")</f>
        <v>CHR_SHEET.PC.WP_LEFT_NAME.MAX_SIZE-..WP_LEFT_NAME.SIZE+1,$AA</v>
      </c>
    </row>
    <row r="50" spans="1:3">
      <c r="A50" t="str">
        <f>CONCATENATE(A41,".","WP_RIGHT_NAME.START")</f>
        <v>..WP_RIGHT_NAME.START</v>
      </c>
      <c r="B50" t="s">
        <v>216</v>
      </c>
      <c r="C50" s="25" t="s">
        <v>419</v>
      </c>
    </row>
    <row r="51" spans="1:3">
      <c r="A51" t="str">
        <f>CONCATENATE(A41,".","WP_RIGHT_NAME.END")</f>
        <v>..WP_RIGHT_NAME.END</v>
      </c>
    </row>
    <row r="52" spans="1:3">
      <c r="A52" t="str">
        <f>CONCATENATE(A41,".","WP_RIGHT_NAME.SIZE")</f>
        <v>..WP_RIGHT_NAME.SIZE</v>
      </c>
      <c r="B52" t="s">
        <v>221</v>
      </c>
      <c r="C52" t="str">
        <f>CONCATENATE(A51,"-",A50)</f>
        <v>..WP_RIGHT_NAME.END-..WP_RIGHT_NAME.START</v>
      </c>
    </row>
    <row r="53" spans="1:3">
      <c r="B53" t="s">
        <v>217</v>
      </c>
      <c r="C53" s="25" t="str">
        <f>CONCATENATE("CHR_SHEET.PC.WP_RIGHT_NAME.MAX_SIZE","-",A52,"+1",",$AA")</f>
        <v>CHR_SHEET.PC.WP_RIGHT_NAME.MAX_SIZE-..WP_RIGHT_NAME.SIZE+1,$AA</v>
      </c>
    </row>
    <row r="54" spans="1:3">
      <c r="A54" t="str">
        <f>CONCATENATE($D$1,".",A93)</f>
        <v>.</v>
      </c>
      <c r="B54" t="s">
        <v>67</v>
      </c>
      <c r="C54">
        <f>BW123</f>
        <v>0</v>
      </c>
    </row>
    <row r="55" spans="1:3">
      <c r="A55" t="str">
        <f>CONCATENATE(A54,".","CHAR_NAME.START")</f>
        <v>..CHAR_NAME.START</v>
      </c>
      <c r="B55" t="s">
        <v>216</v>
      </c>
      <c r="C55" s="25" t="s">
        <v>416</v>
      </c>
    </row>
    <row r="56" spans="1:3">
      <c r="A56" t="str">
        <f>CONCATENATE(A54,".","CHAR_NAME.END")</f>
        <v>..CHAR_NAME.END</v>
      </c>
    </row>
    <row r="57" spans="1:3">
      <c r="A57" t="str">
        <f>CONCATENATE(A54,".","CHAR_NAME.SIZE")</f>
        <v>..CHAR_NAME.SIZE</v>
      </c>
      <c r="B57" t="s">
        <v>221</v>
      </c>
      <c r="C57" t="str">
        <f>CONCATENATE(A56,"-",A55)</f>
        <v>..CHAR_NAME.END-..CHAR_NAME.START</v>
      </c>
    </row>
    <row r="58" spans="1:3">
      <c r="B58" t="s">
        <v>217</v>
      </c>
      <c r="C58" s="25" t="str">
        <f>CONCATENATE("CHR_SHEET.PC.CHARACTER_NAME.MAX_SIZE","-",A57,"+1",",$AA")</f>
        <v>CHR_SHEET.PC.CHARACTER_NAME.MAX_SIZE-..CHAR_NAME.SIZE+1,$AA</v>
      </c>
    </row>
    <row r="59" spans="1:3">
      <c r="A59" t="str">
        <f>CONCATENATE(A54,".","WP_LEFT_NAME.START")</f>
        <v>..WP_LEFT_NAME.START</v>
      </c>
      <c r="B59" t="s">
        <v>216</v>
      </c>
      <c r="C59" s="25" t="s">
        <v>420</v>
      </c>
    </row>
    <row r="60" spans="1:3">
      <c r="A60" t="str">
        <f>CONCATENATE(A54,".","WP_LEFT_NAME.END")</f>
        <v>..WP_LEFT_NAME.END</v>
      </c>
    </row>
    <row r="61" spans="1:3">
      <c r="A61" t="str">
        <f>CONCATENATE(A54,".","WP_LEFT_NAME.SIZE")</f>
        <v>..WP_LEFT_NAME.SIZE</v>
      </c>
      <c r="B61" t="s">
        <v>221</v>
      </c>
      <c r="C61" t="str">
        <f>CONCATENATE(A60,"-",A59)</f>
        <v>..WP_LEFT_NAME.END-..WP_LEFT_NAME.START</v>
      </c>
    </row>
    <row r="62" spans="1:3">
      <c r="B62" t="s">
        <v>217</v>
      </c>
      <c r="C62" s="25" t="str">
        <f>CONCATENATE("CHR_SHEET.PC.WP_LEFT_NAME.MAX_SIZE","-",A61,"+1",",$AA")</f>
        <v>CHR_SHEET.PC.WP_LEFT_NAME.MAX_SIZE-..WP_LEFT_NAME.SIZE+1,$AA</v>
      </c>
    </row>
    <row r="63" spans="1:3">
      <c r="A63" t="str">
        <f>CONCATENATE(A54,".","WP_RIGHT_NAME.START")</f>
        <v>..WP_RIGHT_NAME.START</v>
      </c>
      <c r="B63" t="s">
        <v>216</v>
      </c>
      <c r="C63" s="25" t="s">
        <v>421</v>
      </c>
    </row>
    <row r="64" spans="1:3">
      <c r="A64" t="str">
        <f>CONCATENATE(A54,".","WP_RIGHT_NAME.END")</f>
        <v>..WP_RIGHT_NAME.END</v>
      </c>
    </row>
    <row r="65" spans="1:3">
      <c r="A65" t="str">
        <f>CONCATENATE(A54,".","WP_RIGHT_NAME.SIZE")</f>
        <v>..WP_RIGHT_NAME.SIZE</v>
      </c>
      <c r="B65" t="s">
        <v>221</v>
      </c>
      <c r="C65" t="str">
        <f>CONCATENATE(A64,"-",A63)</f>
        <v>..WP_RIGHT_NAME.END-..WP_RIGHT_NAME.START</v>
      </c>
    </row>
    <row r="66" spans="1:3">
      <c r="B66" t="s">
        <v>217</v>
      </c>
      <c r="C66" s="25" t="str">
        <f>CONCATENATE("CHR_SHEET.PC.WP_RIGHT_NAME.MAX_SIZE","-",A65,"+1",",$AA")</f>
        <v>CHR_SHEET.PC.WP_RIGHT_NAME.MAX_SIZE-..WP_RIGHT_NAME.SIZE+1,$AA</v>
      </c>
    </row>
    <row r="67" spans="1:3">
      <c r="A67" t="str">
        <f>CONCATENATE($D$1,".",A94)</f>
        <v>.</v>
      </c>
      <c r="B67" t="s">
        <v>67</v>
      </c>
      <c r="C67">
        <f>BW124</f>
        <v>0</v>
      </c>
    </row>
    <row r="68" spans="1:3">
      <c r="A68" t="str">
        <f>CONCATENATE(A67,".","CHAR_NAME.START")</f>
        <v>..CHAR_NAME.START</v>
      </c>
      <c r="B68" t="s">
        <v>216</v>
      </c>
      <c r="C68" s="25" t="s">
        <v>417</v>
      </c>
    </row>
    <row r="69" spans="1:3">
      <c r="A69" t="str">
        <f>CONCATENATE(A67,".","CHAR_NAME.END")</f>
        <v>..CHAR_NAME.END</v>
      </c>
    </row>
    <row r="70" spans="1:3">
      <c r="A70" t="str">
        <f>CONCATENATE(A67,".","CHAR_NAME.SIZE")</f>
        <v>..CHAR_NAME.SIZE</v>
      </c>
      <c r="B70" t="s">
        <v>221</v>
      </c>
      <c r="C70" t="str">
        <f>CONCATENATE(A69,"-",A68)</f>
        <v>..CHAR_NAME.END-..CHAR_NAME.START</v>
      </c>
    </row>
    <row r="71" spans="1:3">
      <c r="B71" t="s">
        <v>217</v>
      </c>
      <c r="C71" s="25" t="str">
        <f>CONCATENATE("CHR_SHEET.PC.CHARACTER_NAME.MAX_SIZE","-",A70,"+1",",$AA")</f>
        <v>CHR_SHEET.PC.CHARACTER_NAME.MAX_SIZE-..CHAR_NAME.SIZE+1,$AA</v>
      </c>
    </row>
    <row r="72" spans="1:3">
      <c r="A72" t="str">
        <f>CONCATENATE(A67,".","WP_LEFT_NAME.START")</f>
        <v>..WP_LEFT_NAME.START</v>
      </c>
      <c r="B72" t="s">
        <v>216</v>
      </c>
      <c r="C72" s="25" t="s">
        <v>422</v>
      </c>
    </row>
    <row r="73" spans="1:3">
      <c r="A73" t="str">
        <f>CONCATENATE(A67,".","WP_LEFT_NAME.END")</f>
        <v>..WP_LEFT_NAME.END</v>
      </c>
    </row>
    <row r="74" spans="1:3">
      <c r="A74" t="str">
        <f>CONCATENATE(A67,".","WP_LEFT_NAME.SIZE")</f>
        <v>..WP_LEFT_NAME.SIZE</v>
      </c>
      <c r="B74" t="s">
        <v>221</v>
      </c>
      <c r="C74" t="str">
        <f>CONCATENATE(A73,"-",A72)</f>
        <v>..WP_LEFT_NAME.END-..WP_LEFT_NAME.START</v>
      </c>
    </row>
    <row r="75" spans="1:3">
      <c r="B75" t="s">
        <v>217</v>
      </c>
      <c r="C75" s="25" t="str">
        <f>CONCATENATE("CHR_SHEET.PC.WP_LEFT_NAME.MAX_SIZE","-",A74,"+1",",$AA")</f>
        <v>CHR_SHEET.PC.WP_LEFT_NAME.MAX_SIZE-..WP_LEFT_NAME.SIZE+1,$AA</v>
      </c>
    </row>
    <row r="76" spans="1:3">
      <c r="A76" t="str">
        <f>CONCATENATE(A67,".","WP_RIGHT_NAME.START")</f>
        <v>..WP_RIGHT_NAME.START</v>
      </c>
      <c r="B76" t="s">
        <v>216</v>
      </c>
      <c r="C76" s="25" t="s">
        <v>423</v>
      </c>
    </row>
    <row r="77" spans="1:3">
      <c r="A77" t="str">
        <f>CONCATENATE(A67,".","WP_RIGHT_NAME.END")</f>
        <v>..WP_RIGHT_NAME.END</v>
      </c>
    </row>
    <row r="78" spans="1:3">
      <c r="A78" t="str">
        <f>CONCATENATE(A67,".","WP_RIGHT_NAME.SIZE")</f>
        <v>..WP_RIGHT_NAME.SIZE</v>
      </c>
      <c r="B78" t="s">
        <v>221</v>
      </c>
      <c r="C78" t="str">
        <f>CONCATENATE(A77,"-",A76)</f>
        <v>..WP_RIGHT_NAME.END-..WP_RIGHT_NAME.START</v>
      </c>
    </row>
    <row r="79" spans="1:3">
      <c r="B79" t="s">
        <v>217</v>
      </c>
      <c r="C79" s="25" t="str">
        <f>CONCATENATE("CHR_SHEET.PC.WP_RIGHT_NAME.MAX_SIZE","-",A78,"+1",",$AA")</f>
        <v>CHR_SHEET.PC.WP_RIGHT_NAME.MAX_SIZE-..WP_RIGHT_NAME.SIZE+1,$AA</v>
      </c>
    </row>
    <row r="80" spans="1:3">
      <c r="A80" t="s">
        <v>278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Y31"/>
  <sheetViews>
    <sheetView topLeftCell="Q1" workbookViewId="0">
      <selection activeCell="U16" sqref="U16"/>
    </sheetView>
  </sheetViews>
  <sheetFormatPr defaultRowHeight="15"/>
  <cols>
    <col min="1" max="1" width="3" customWidth="1"/>
    <col min="2" max="2" width="16.7109375" customWidth="1"/>
    <col min="3" max="3" width="11.28515625" customWidth="1"/>
    <col min="4" max="4" width="13.7109375" customWidth="1"/>
    <col min="5" max="5" width="11.85546875" customWidth="1"/>
    <col min="6" max="6" width="11" customWidth="1"/>
    <col min="7" max="7" width="13.7109375" customWidth="1"/>
    <col min="8" max="8" width="18.28515625" customWidth="1"/>
    <col min="9" max="9" width="19.5703125" customWidth="1"/>
    <col min="10" max="10" width="14.85546875" customWidth="1"/>
    <col min="11" max="11" width="19.7109375" customWidth="1"/>
    <col min="12" max="12" width="20.140625" customWidth="1"/>
    <col min="13" max="13" width="20.28515625" customWidth="1"/>
    <col min="14" max="14" width="18.85546875" customWidth="1"/>
    <col min="15" max="15" width="18.5703125" customWidth="1"/>
    <col min="16" max="16" width="25.42578125" customWidth="1"/>
    <col min="17" max="17" width="36" customWidth="1"/>
    <col min="18" max="18" width="14.140625" customWidth="1"/>
    <col min="19" max="19" width="11" customWidth="1"/>
    <col min="20" max="20" width="12.140625" customWidth="1"/>
    <col min="21" max="21" width="24.28515625" customWidth="1"/>
    <col min="22" max="22" width="24.140625" customWidth="1"/>
    <col min="23" max="23" width="25.42578125" customWidth="1"/>
    <col min="24" max="24" width="31.85546875" customWidth="1"/>
    <col min="25" max="25" width="14.28515625" customWidth="1"/>
    <col min="26" max="26" width="20.140625" customWidth="1"/>
    <col min="27" max="27" width="17.7109375" customWidth="1"/>
    <col min="28" max="28" width="20.7109375" customWidth="1"/>
    <col min="29" max="29" width="12.140625" customWidth="1"/>
    <col min="30" max="30" width="12.42578125" customWidth="1"/>
    <col min="31" max="31" width="21.42578125" customWidth="1"/>
    <col min="32" max="32" width="11.85546875" customWidth="1"/>
    <col min="33" max="33" width="19.140625" customWidth="1"/>
    <col min="34" max="34" width="26.7109375" customWidth="1"/>
    <col min="35" max="35" width="12.85546875" customWidth="1"/>
    <col min="36" max="36" width="18.140625" customWidth="1"/>
    <col min="37" max="37" width="24.28515625" customWidth="1"/>
    <col min="38" max="38" width="10.42578125" customWidth="1"/>
    <col min="39" max="39" width="15.140625" customWidth="1"/>
    <col min="40" max="40" width="19.42578125" customWidth="1"/>
    <col min="72" max="72" width="25.85546875" customWidth="1"/>
    <col min="73" max="73" width="20.42578125" customWidth="1"/>
    <col min="74" max="74" width="15.5703125" customWidth="1"/>
    <col min="75" max="75" width="16.140625" customWidth="1"/>
    <col min="76" max="76" width="10.5703125" customWidth="1"/>
    <col min="91" max="91" width="10.140625" customWidth="1"/>
    <col min="110" max="110" width="10.140625" customWidth="1"/>
    <col min="129" max="129" width="10.5703125" customWidth="1"/>
  </cols>
  <sheetData>
    <row r="1" spans="2:129">
      <c r="D1" s="26"/>
      <c r="E1" s="25" t="s">
        <v>155</v>
      </c>
    </row>
    <row r="2" spans="2:129">
      <c r="D2" s="24"/>
      <c r="E2" s="25" t="s">
        <v>257</v>
      </c>
    </row>
    <row r="3" spans="2:129">
      <c r="B3" t="s">
        <v>44</v>
      </c>
      <c r="R3" s="18">
        <v>16</v>
      </c>
      <c r="S3">
        <f t="shared" ref="S3" si="0">R3+1</f>
        <v>17</v>
      </c>
      <c r="T3">
        <f t="shared" ref="T3" si="1">S3+1</f>
        <v>18</v>
      </c>
      <c r="U3">
        <f t="shared" ref="U3" si="2">T3+1</f>
        <v>19</v>
      </c>
      <c r="V3">
        <f t="shared" ref="V3" si="3">U3+1</f>
        <v>20</v>
      </c>
      <c r="W3">
        <f t="shared" ref="W3" si="4">V3+1</f>
        <v>21</v>
      </c>
      <c r="X3">
        <f t="shared" ref="X3" si="5">W3+1</f>
        <v>22</v>
      </c>
      <c r="Y3">
        <f t="shared" ref="Y3" si="6">X3+1</f>
        <v>23</v>
      </c>
      <c r="Z3">
        <f t="shared" ref="Z3" si="7">Y3+1</f>
        <v>24</v>
      </c>
      <c r="AA3">
        <f t="shared" ref="AA3" si="8">Z3+1</f>
        <v>25</v>
      </c>
      <c r="AB3">
        <f t="shared" ref="AB3" si="9">AA3+1</f>
        <v>26</v>
      </c>
      <c r="AC3">
        <f t="shared" ref="AC3" si="10">AB3+1</f>
        <v>27</v>
      </c>
      <c r="AD3">
        <f t="shared" ref="AD3" si="11">AC3+1</f>
        <v>28</v>
      </c>
      <c r="AE3">
        <f t="shared" ref="AE3" si="12">AD3+1</f>
        <v>29</v>
      </c>
      <c r="AF3">
        <f t="shared" ref="AF3:AG3" si="13">AE3+1</f>
        <v>30</v>
      </c>
      <c r="AG3">
        <f t="shared" si="13"/>
        <v>31</v>
      </c>
    </row>
    <row r="4" spans="2:129">
      <c r="B4" s="5" t="s">
        <v>33</v>
      </c>
      <c r="O4" t="s">
        <v>300</v>
      </c>
      <c r="R4" t="str">
        <f>DEC2HEX(R3)</f>
        <v>10</v>
      </c>
      <c r="S4" s="2" t="str">
        <f t="shared" ref="S4:AF4" si="14">DEC2HEX(S3)</f>
        <v>11</v>
      </c>
      <c r="T4" s="2" t="str">
        <f t="shared" si="14"/>
        <v>12</v>
      </c>
      <c r="U4" s="2" t="str">
        <f t="shared" si="14"/>
        <v>13</v>
      </c>
      <c r="V4" s="2" t="str">
        <f t="shared" si="14"/>
        <v>14</v>
      </c>
      <c r="W4" s="2" t="str">
        <f t="shared" si="14"/>
        <v>15</v>
      </c>
      <c r="X4" s="2" t="str">
        <f t="shared" si="14"/>
        <v>16</v>
      </c>
      <c r="Y4" s="2" t="str">
        <f t="shared" si="14"/>
        <v>17</v>
      </c>
      <c r="Z4" s="2" t="str">
        <f t="shared" si="14"/>
        <v>18</v>
      </c>
      <c r="AA4" s="2" t="str">
        <f t="shared" si="14"/>
        <v>19</v>
      </c>
      <c r="AB4" s="2" t="str">
        <f t="shared" si="14"/>
        <v>1A</v>
      </c>
      <c r="AC4" s="2" t="str">
        <f t="shared" si="14"/>
        <v>1B</v>
      </c>
      <c r="AD4" s="2" t="str">
        <f t="shared" si="14"/>
        <v>1C</v>
      </c>
      <c r="AE4" s="2" t="str">
        <f t="shared" si="14"/>
        <v>1D</v>
      </c>
      <c r="AF4" s="2" t="str">
        <f t="shared" si="14"/>
        <v>1E</v>
      </c>
      <c r="AG4" s="2" t="str">
        <f t="shared" ref="AG4" si="15">DEC2HEX(AG3)</f>
        <v>1F</v>
      </c>
    </row>
    <row r="5" spans="2:129">
      <c r="I5" s="10" t="s">
        <v>63</v>
      </c>
      <c r="J5" s="11"/>
      <c r="K5" s="12"/>
      <c r="L5" s="22" t="s">
        <v>272</v>
      </c>
      <c r="M5" s="11"/>
      <c r="N5" s="11"/>
      <c r="O5" s="12"/>
      <c r="P5" s="64"/>
      <c r="Q5" s="12"/>
      <c r="R5" s="23"/>
      <c r="S5" s="22" t="s">
        <v>312</v>
      </c>
      <c r="T5" s="11"/>
      <c r="U5" s="11"/>
      <c r="V5" s="11"/>
      <c r="W5" s="11"/>
      <c r="X5" s="11"/>
      <c r="Y5" s="11"/>
      <c r="Z5" s="11"/>
      <c r="AA5" s="11"/>
      <c r="AB5" s="11"/>
      <c r="AC5" s="11"/>
      <c r="AD5" s="11"/>
      <c r="AE5" s="11"/>
      <c r="AF5" s="11"/>
      <c r="AG5" s="12"/>
    </row>
    <row r="6" spans="2:129">
      <c r="B6" t="s">
        <v>2</v>
      </c>
      <c r="C6" t="s">
        <v>3</v>
      </c>
      <c r="D6" t="s">
        <v>4</v>
      </c>
      <c r="E6" t="s">
        <v>5</v>
      </c>
      <c r="F6" t="s">
        <v>6</v>
      </c>
      <c r="G6" s="4" t="s">
        <v>7</v>
      </c>
      <c r="H6" s="4" t="s">
        <v>8</v>
      </c>
      <c r="I6" s="13" t="s">
        <v>9</v>
      </c>
      <c r="J6" s="6" t="s">
        <v>10</v>
      </c>
      <c r="K6" s="7" t="s">
        <v>11</v>
      </c>
      <c r="L6" s="13" t="s">
        <v>12</v>
      </c>
      <c r="M6" s="6" t="s">
        <v>13</v>
      </c>
      <c r="N6" s="6" t="s">
        <v>37</v>
      </c>
      <c r="O6" s="7" t="s">
        <v>38</v>
      </c>
      <c r="P6" s="13" t="s">
        <v>39</v>
      </c>
      <c r="Q6" s="7" t="s">
        <v>40</v>
      </c>
      <c r="R6" s="16" t="str">
        <f t="shared" ref="R6:AF6" si="16">CONCATENATE("Byte $",R4)</f>
        <v>Byte $10</v>
      </c>
      <c r="S6" s="6" t="str">
        <f t="shared" si="16"/>
        <v>Byte $11</v>
      </c>
      <c r="T6" s="6" t="str">
        <f t="shared" si="16"/>
        <v>Byte $12</v>
      </c>
      <c r="U6" s="6" t="str">
        <f t="shared" si="16"/>
        <v>Byte $13</v>
      </c>
      <c r="V6" s="6" t="str">
        <f t="shared" si="16"/>
        <v>Byte $14</v>
      </c>
      <c r="W6" s="6" t="str">
        <f t="shared" si="16"/>
        <v>Byte $15</v>
      </c>
      <c r="X6" s="6" t="str">
        <f t="shared" si="16"/>
        <v>Byte $16</v>
      </c>
      <c r="Y6" s="6" t="str">
        <f t="shared" si="16"/>
        <v>Byte $17</v>
      </c>
      <c r="Z6" s="6" t="str">
        <f t="shared" si="16"/>
        <v>Byte $18</v>
      </c>
      <c r="AA6" s="6" t="str">
        <f t="shared" si="16"/>
        <v>Byte $19</v>
      </c>
      <c r="AB6" s="6" t="str">
        <f t="shared" si="16"/>
        <v>Byte $1A</v>
      </c>
      <c r="AC6" s="6" t="str">
        <f t="shared" si="16"/>
        <v>Byte $1B</v>
      </c>
      <c r="AD6" s="6" t="str">
        <f t="shared" si="16"/>
        <v>Byte $1C</v>
      </c>
      <c r="AE6" s="6" t="str">
        <f t="shared" si="16"/>
        <v>Byte $1D</v>
      </c>
      <c r="AF6" s="6" t="str">
        <f t="shared" si="16"/>
        <v>Byte $1E</v>
      </c>
      <c r="AG6" s="7" t="str">
        <f t="shared" ref="AG6" si="17">CONCATENATE("Byte $",AG4)</f>
        <v>Byte $1F</v>
      </c>
    </row>
    <row r="7" spans="2:129">
      <c r="B7" t="s">
        <v>466</v>
      </c>
      <c r="C7" t="s">
        <v>35</v>
      </c>
      <c r="D7" t="s">
        <v>436</v>
      </c>
      <c r="E7" t="s">
        <v>437</v>
      </c>
      <c r="F7" t="s">
        <v>440</v>
      </c>
      <c r="G7" t="s">
        <v>441</v>
      </c>
      <c r="H7" s="4" t="s">
        <v>443</v>
      </c>
      <c r="I7" s="32" t="s">
        <v>270</v>
      </c>
      <c r="J7" s="27" t="s">
        <v>36</v>
      </c>
      <c r="K7" s="28" t="s">
        <v>271</v>
      </c>
      <c r="L7" s="58" t="s">
        <v>47</v>
      </c>
      <c r="M7" s="21" t="s">
        <v>65</v>
      </c>
      <c r="N7" s="48" t="s">
        <v>287</v>
      </c>
      <c r="O7" s="46" t="s">
        <v>46</v>
      </c>
      <c r="P7" s="58" t="s">
        <v>261</v>
      </c>
      <c r="Q7" s="46" t="s">
        <v>448</v>
      </c>
      <c r="R7" s="68" t="s">
        <v>479</v>
      </c>
      <c r="S7" s="14" t="s">
        <v>570</v>
      </c>
      <c r="T7" s="14"/>
      <c r="U7" s="14"/>
      <c r="V7" s="14"/>
      <c r="W7" s="14"/>
      <c r="X7" s="14"/>
      <c r="Y7" s="14"/>
      <c r="Z7" s="14"/>
      <c r="AA7" s="14"/>
      <c r="AB7" s="14"/>
      <c r="AC7" s="14"/>
      <c r="AD7" s="14"/>
      <c r="AE7" s="14"/>
      <c r="AF7" s="14"/>
      <c r="AG7" s="53" t="s">
        <v>568</v>
      </c>
    </row>
    <row r="8" spans="2:129">
      <c r="I8" s="15"/>
      <c r="J8" s="15"/>
      <c r="K8" s="15"/>
      <c r="L8" s="15"/>
      <c r="M8" s="15"/>
      <c r="N8" s="15"/>
      <c r="O8" s="15"/>
      <c r="CL8" t="s">
        <v>310</v>
      </c>
    </row>
    <row r="9" spans="2:129" s="14" customFormat="1">
      <c r="BY9" s="14">
        <f t="shared" ref="BY9:CA9" si="18">BZ9+1</f>
        <v>13</v>
      </c>
      <c r="BZ9" s="14">
        <f t="shared" si="18"/>
        <v>12</v>
      </c>
      <c r="CA9" s="14">
        <f t="shared" si="18"/>
        <v>11</v>
      </c>
      <c r="CB9" s="14">
        <f t="shared" ref="CB9:CI9" si="19">CC9+1</f>
        <v>10</v>
      </c>
      <c r="CC9" s="14">
        <f t="shared" si="19"/>
        <v>9</v>
      </c>
      <c r="CD9" s="14">
        <f t="shared" si="19"/>
        <v>8</v>
      </c>
      <c r="CE9" s="14">
        <f t="shared" si="19"/>
        <v>7</v>
      </c>
      <c r="CF9" s="14">
        <f t="shared" si="19"/>
        <v>6</v>
      </c>
      <c r="CG9" s="14">
        <f t="shared" si="19"/>
        <v>5</v>
      </c>
      <c r="CH9" s="14">
        <f t="shared" si="19"/>
        <v>4</v>
      </c>
      <c r="CI9" s="14">
        <f t="shared" si="19"/>
        <v>3</v>
      </c>
      <c r="CJ9" s="14">
        <f>CK9+1</f>
        <v>2</v>
      </c>
      <c r="CK9" s="14">
        <v>1</v>
      </c>
      <c r="CL9" s="14">
        <f t="shared" ref="CL9:DB9" si="20">CM9+1</f>
        <v>40</v>
      </c>
      <c r="CM9" s="14">
        <f t="shared" si="20"/>
        <v>39</v>
      </c>
      <c r="CN9" s="14">
        <f t="shared" si="20"/>
        <v>38</v>
      </c>
      <c r="CO9" s="14">
        <f t="shared" si="20"/>
        <v>37</v>
      </c>
      <c r="CP9" s="14">
        <f t="shared" si="20"/>
        <v>36</v>
      </c>
      <c r="CQ9" s="14">
        <f t="shared" si="20"/>
        <v>35</v>
      </c>
      <c r="CR9" s="14">
        <f t="shared" si="20"/>
        <v>34</v>
      </c>
      <c r="CS9" s="14">
        <f t="shared" si="20"/>
        <v>33</v>
      </c>
      <c r="CT9" s="14">
        <f t="shared" si="20"/>
        <v>32</v>
      </c>
      <c r="CU9" s="14">
        <f t="shared" si="20"/>
        <v>31</v>
      </c>
      <c r="CV9" s="14">
        <f t="shared" si="20"/>
        <v>30</v>
      </c>
      <c r="CW9" s="14">
        <f t="shared" si="20"/>
        <v>29</v>
      </c>
      <c r="CX9" s="14">
        <f t="shared" si="20"/>
        <v>28</v>
      </c>
      <c r="CY9" s="14">
        <f t="shared" si="20"/>
        <v>27</v>
      </c>
      <c r="CZ9" s="14">
        <f t="shared" si="20"/>
        <v>26</v>
      </c>
      <c r="DA9" s="14">
        <f t="shared" si="20"/>
        <v>25</v>
      </c>
      <c r="DB9" s="14">
        <f t="shared" si="20"/>
        <v>24</v>
      </c>
      <c r="DC9" s="14">
        <f t="shared" ref="DC9:DH9" si="21">DD9+1</f>
        <v>23</v>
      </c>
      <c r="DD9" s="14">
        <f t="shared" si="21"/>
        <v>22</v>
      </c>
      <c r="DE9" s="14">
        <f t="shared" si="21"/>
        <v>21</v>
      </c>
      <c r="DF9" s="14">
        <f t="shared" si="21"/>
        <v>20</v>
      </c>
      <c r="DG9" s="14">
        <f t="shared" si="21"/>
        <v>19</v>
      </c>
      <c r="DH9" s="14">
        <f t="shared" si="21"/>
        <v>18</v>
      </c>
      <c r="DI9" s="14">
        <f t="shared" ref="DI9:DW9" si="22">DJ9+1</f>
        <v>17</v>
      </c>
      <c r="DJ9" s="14">
        <f t="shared" si="22"/>
        <v>16</v>
      </c>
      <c r="DK9" s="14">
        <f t="shared" si="22"/>
        <v>15</v>
      </c>
      <c r="DL9" s="14">
        <f t="shared" si="22"/>
        <v>14</v>
      </c>
      <c r="DM9" s="14">
        <f t="shared" si="22"/>
        <v>13</v>
      </c>
      <c r="DN9" s="14">
        <f t="shared" si="22"/>
        <v>12</v>
      </c>
      <c r="DO9" s="14">
        <f t="shared" si="22"/>
        <v>11</v>
      </c>
      <c r="DP9" s="14">
        <f t="shared" si="22"/>
        <v>10</v>
      </c>
      <c r="DQ9" s="14">
        <f t="shared" si="22"/>
        <v>9</v>
      </c>
      <c r="DR9" s="14">
        <f t="shared" si="22"/>
        <v>8</v>
      </c>
      <c r="DS9" s="14">
        <f t="shared" si="22"/>
        <v>7</v>
      </c>
      <c r="DT9" s="14">
        <f t="shared" si="22"/>
        <v>6</v>
      </c>
      <c r="DU9" s="14">
        <f t="shared" si="22"/>
        <v>5</v>
      </c>
      <c r="DV9" s="14">
        <f t="shared" si="22"/>
        <v>4</v>
      </c>
      <c r="DW9" s="14">
        <f t="shared" si="22"/>
        <v>3</v>
      </c>
      <c r="DX9" s="14">
        <f>DY9+1</f>
        <v>2</v>
      </c>
      <c r="DY9" s="14">
        <v>1</v>
      </c>
    </row>
    <row r="10" spans="2:129">
      <c r="I10" s="15"/>
      <c r="J10" s="15"/>
      <c r="K10" s="15"/>
      <c r="L10" s="15"/>
      <c r="M10" s="15"/>
      <c r="N10" s="15"/>
      <c r="O10" s="15"/>
    </row>
    <row r="11" spans="2:129">
      <c r="B11" t="s">
        <v>45</v>
      </c>
      <c r="K11" s="1" t="s">
        <v>157</v>
      </c>
    </row>
    <row r="12" spans="2:129">
      <c r="B12" s="5" t="s">
        <v>34</v>
      </c>
      <c r="K12" s="1"/>
      <c r="Y12" s="24" t="s">
        <v>251</v>
      </c>
      <c r="AH12" s="18">
        <v>32</v>
      </c>
      <c r="AI12">
        <f>AH12+1</f>
        <v>33</v>
      </c>
      <c r="AJ12">
        <f t="shared" ref="AJ12:AM12" si="23">AI12+1</f>
        <v>34</v>
      </c>
      <c r="AK12">
        <f t="shared" si="23"/>
        <v>35</v>
      </c>
      <c r="AL12">
        <f t="shared" si="23"/>
        <v>36</v>
      </c>
      <c r="AM12">
        <f t="shared" si="23"/>
        <v>37</v>
      </c>
      <c r="AN12">
        <f t="shared" ref="AN12:BS12" si="24">AM12+1</f>
        <v>38</v>
      </c>
      <c r="AO12">
        <f t="shared" si="24"/>
        <v>39</v>
      </c>
      <c r="AP12">
        <f t="shared" si="24"/>
        <v>40</v>
      </c>
      <c r="AQ12">
        <f t="shared" si="24"/>
        <v>41</v>
      </c>
      <c r="AR12">
        <f t="shared" si="24"/>
        <v>42</v>
      </c>
      <c r="AS12">
        <f t="shared" si="24"/>
        <v>43</v>
      </c>
      <c r="AT12">
        <f t="shared" si="24"/>
        <v>44</v>
      </c>
      <c r="AU12">
        <f t="shared" si="24"/>
        <v>45</v>
      </c>
      <c r="AV12">
        <f t="shared" si="24"/>
        <v>46</v>
      </c>
      <c r="AW12">
        <f t="shared" si="24"/>
        <v>47</v>
      </c>
      <c r="AX12">
        <f t="shared" si="24"/>
        <v>48</v>
      </c>
      <c r="AY12">
        <f t="shared" si="24"/>
        <v>49</v>
      </c>
      <c r="AZ12">
        <f t="shared" si="24"/>
        <v>50</v>
      </c>
      <c r="BA12">
        <f t="shared" si="24"/>
        <v>51</v>
      </c>
      <c r="BB12">
        <f t="shared" si="24"/>
        <v>52</v>
      </c>
      <c r="BC12">
        <f t="shared" si="24"/>
        <v>53</v>
      </c>
      <c r="BD12">
        <f t="shared" si="24"/>
        <v>54</v>
      </c>
      <c r="BE12">
        <f t="shared" si="24"/>
        <v>55</v>
      </c>
      <c r="BF12">
        <f t="shared" si="24"/>
        <v>56</v>
      </c>
      <c r="BG12">
        <f t="shared" si="24"/>
        <v>57</v>
      </c>
      <c r="BH12">
        <f t="shared" si="24"/>
        <v>58</v>
      </c>
      <c r="BI12">
        <f t="shared" si="24"/>
        <v>59</v>
      </c>
      <c r="BJ12">
        <f t="shared" si="24"/>
        <v>60</v>
      </c>
      <c r="BK12">
        <f t="shared" si="24"/>
        <v>61</v>
      </c>
      <c r="BL12">
        <f t="shared" si="24"/>
        <v>62</v>
      </c>
      <c r="BM12">
        <f t="shared" si="24"/>
        <v>63</v>
      </c>
      <c r="BN12">
        <f t="shared" si="24"/>
        <v>64</v>
      </c>
      <c r="BO12">
        <f t="shared" si="24"/>
        <v>65</v>
      </c>
      <c r="BP12">
        <f t="shared" si="24"/>
        <v>66</v>
      </c>
      <c r="BQ12">
        <f t="shared" si="24"/>
        <v>67</v>
      </c>
      <c r="BR12">
        <f t="shared" si="24"/>
        <v>68</v>
      </c>
      <c r="BS12">
        <f t="shared" si="24"/>
        <v>69</v>
      </c>
      <c r="BT12">
        <f>BS12+1</f>
        <v>70</v>
      </c>
      <c r="BU12">
        <f t="shared" ref="BU12:DA12" si="25">BT12+1</f>
        <v>71</v>
      </c>
      <c r="BV12">
        <f t="shared" si="25"/>
        <v>72</v>
      </c>
      <c r="BW12">
        <f t="shared" si="25"/>
        <v>73</v>
      </c>
      <c r="BX12">
        <f t="shared" si="25"/>
        <v>74</v>
      </c>
      <c r="BY12">
        <f t="shared" si="25"/>
        <v>75</v>
      </c>
      <c r="BZ12">
        <f t="shared" si="25"/>
        <v>76</v>
      </c>
      <c r="CA12">
        <f t="shared" si="25"/>
        <v>77</v>
      </c>
      <c r="CB12">
        <f t="shared" si="25"/>
        <v>78</v>
      </c>
      <c r="CC12">
        <f t="shared" si="25"/>
        <v>79</v>
      </c>
      <c r="CD12">
        <f t="shared" si="25"/>
        <v>80</v>
      </c>
      <c r="CE12">
        <f t="shared" si="25"/>
        <v>81</v>
      </c>
      <c r="CF12">
        <f t="shared" si="25"/>
        <v>82</v>
      </c>
      <c r="CG12">
        <f t="shared" si="25"/>
        <v>83</v>
      </c>
      <c r="CH12">
        <f t="shared" si="25"/>
        <v>84</v>
      </c>
      <c r="CI12">
        <f t="shared" si="25"/>
        <v>85</v>
      </c>
      <c r="CJ12">
        <f t="shared" si="25"/>
        <v>86</v>
      </c>
      <c r="CK12">
        <f t="shared" si="25"/>
        <v>87</v>
      </c>
      <c r="CL12">
        <f t="shared" si="25"/>
        <v>88</v>
      </c>
      <c r="CM12">
        <f t="shared" si="25"/>
        <v>89</v>
      </c>
      <c r="CN12">
        <f t="shared" si="25"/>
        <v>90</v>
      </c>
      <c r="CO12">
        <f t="shared" si="25"/>
        <v>91</v>
      </c>
      <c r="CP12">
        <f t="shared" si="25"/>
        <v>92</v>
      </c>
      <c r="CQ12">
        <f t="shared" si="25"/>
        <v>93</v>
      </c>
      <c r="CR12">
        <f t="shared" si="25"/>
        <v>94</v>
      </c>
      <c r="CS12">
        <f t="shared" si="25"/>
        <v>95</v>
      </c>
      <c r="CT12">
        <f t="shared" si="25"/>
        <v>96</v>
      </c>
      <c r="CU12">
        <f t="shared" si="25"/>
        <v>97</v>
      </c>
      <c r="CV12">
        <f t="shared" si="25"/>
        <v>98</v>
      </c>
      <c r="CW12">
        <f t="shared" si="25"/>
        <v>99</v>
      </c>
      <c r="CX12">
        <f t="shared" si="25"/>
        <v>100</v>
      </c>
      <c r="CY12">
        <f t="shared" si="25"/>
        <v>101</v>
      </c>
      <c r="CZ12">
        <f t="shared" si="25"/>
        <v>102</v>
      </c>
      <c r="DA12">
        <f t="shared" si="25"/>
        <v>103</v>
      </c>
      <c r="DB12">
        <f>DA12+1</f>
        <v>104</v>
      </c>
      <c r="DC12">
        <f t="shared" ref="DC12:DS12" si="26">DB12+1</f>
        <v>105</v>
      </c>
      <c r="DD12">
        <f t="shared" si="26"/>
        <v>106</v>
      </c>
      <c r="DE12">
        <f t="shared" si="26"/>
        <v>107</v>
      </c>
      <c r="DF12">
        <f t="shared" si="26"/>
        <v>108</v>
      </c>
      <c r="DG12">
        <f t="shared" si="26"/>
        <v>109</v>
      </c>
      <c r="DH12">
        <f t="shared" si="26"/>
        <v>110</v>
      </c>
      <c r="DI12">
        <f t="shared" si="26"/>
        <v>111</v>
      </c>
      <c r="DJ12">
        <f t="shared" si="26"/>
        <v>112</v>
      </c>
      <c r="DK12">
        <f t="shared" si="26"/>
        <v>113</v>
      </c>
      <c r="DL12">
        <f t="shared" si="26"/>
        <v>114</v>
      </c>
      <c r="DM12">
        <f t="shared" si="26"/>
        <v>115</v>
      </c>
      <c r="DN12">
        <f t="shared" si="26"/>
        <v>116</v>
      </c>
      <c r="DO12">
        <f t="shared" si="26"/>
        <v>117</v>
      </c>
      <c r="DP12">
        <f t="shared" si="26"/>
        <v>118</v>
      </c>
      <c r="DQ12">
        <f t="shared" si="26"/>
        <v>119</v>
      </c>
      <c r="DR12">
        <f t="shared" si="26"/>
        <v>120</v>
      </c>
      <c r="DS12">
        <f t="shared" si="26"/>
        <v>121</v>
      </c>
      <c r="DT12">
        <f>DS12+1</f>
        <v>122</v>
      </c>
      <c r="DU12">
        <f t="shared" ref="DU12" si="27">DT12+1</f>
        <v>123</v>
      </c>
      <c r="DV12">
        <f>DU12+1</f>
        <v>124</v>
      </c>
      <c r="DW12">
        <f>DV12+1</f>
        <v>125</v>
      </c>
      <c r="DX12">
        <f t="shared" ref="DX12" si="28">DW12+1</f>
        <v>126</v>
      </c>
      <c r="DY12">
        <f>DX12+1</f>
        <v>127</v>
      </c>
    </row>
    <row r="13" spans="2:129">
      <c r="B13" s="5"/>
      <c r="K13" s="1"/>
      <c r="Y13" s="24" t="s">
        <v>252</v>
      </c>
      <c r="AH13" t="str">
        <f>DEC2HEX(AH12)</f>
        <v>20</v>
      </c>
      <c r="AI13" s="2" t="str">
        <f>DEC2HEX(AI12)</f>
        <v>21</v>
      </c>
      <c r="AJ13" s="2" t="str">
        <f t="shared" ref="AJ13:AM13" si="29">DEC2HEX(AJ12)</f>
        <v>22</v>
      </c>
      <c r="AK13" s="2" t="str">
        <f t="shared" si="29"/>
        <v>23</v>
      </c>
      <c r="AL13" s="2" t="str">
        <f t="shared" si="29"/>
        <v>24</v>
      </c>
      <c r="AM13" s="2" t="str">
        <f t="shared" si="29"/>
        <v>25</v>
      </c>
      <c r="AN13" s="2" t="str">
        <f t="shared" ref="AN13" si="30">DEC2HEX(AN12)</f>
        <v>26</v>
      </c>
      <c r="AO13" s="2" t="str">
        <f t="shared" ref="AO13" si="31">DEC2HEX(AO12)</f>
        <v>27</v>
      </c>
      <c r="AP13" s="2" t="str">
        <f t="shared" ref="AP13:AQ13" si="32">DEC2HEX(AP12)</f>
        <v>28</v>
      </c>
      <c r="AQ13" s="2" t="str">
        <f t="shared" si="32"/>
        <v>29</v>
      </c>
      <c r="AR13" s="2" t="str">
        <f t="shared" ref="AR13" si="33">DEC2HEX(AR12)</f>
        <v>2A</v>
      </c>
      <c r="AS13" s="2" t="str">
        <f t="shared" ref="AS13" si="34">DEC2HEX(AS12)</f>
        <v>2B</v>
      </c>
      <c r="AT13" s="2" t="str">
        <f t="shared" ref="AT13:AU13" si="35">DEC2HEX(AT12)</f>
        <v>2C</v>
      </c>
      <c r="AU13" s="2" t="str">
        <f t="shared" si="35"/>
        <v>2D</v>
      </c>
      <c r="AV13" s="2" t="str">
        <f t="shared" ref="AV13" si="36">DEC2HEX(AV12)</f>
        <v>2E</v>
      </c>
      <c r="AW13" s="2" t="str">
        <f t="shared" ref="AW13" si="37">DEC2HEX(AW12)</f>
        <v>2F</v>
      </c>
      <c r="AX13" s="2" t="str">
        <f t="shared" ref="AX13:AY13" si="38">DEC2HEX(AX12)</f>
        <v>30</v>
      </c>
      <c r="AY13" s="2" t="str">
        <f t="shared" si="38"/>
        <v>31</v>
      </c>
      <c r="AZ13" s="2" t="str">
        <f t="shared" ref="AZ13" si="39">DEC2HEX(AZ12)</f>
        <v>32</v>
      </c>
      <c r="BA13" s="2" t="str">
        <f t="shared" ref="BA13" si="40">DEC2HEX(BA12)</f>
        <v>33</v>
      </c>
      <c r="BB13" s="2" t="str">
        <f t="shared" ref="BB13:BC13" si="41">DEC2HEX(BB12)</f>
        <v>34</v>
      </c>
      <c r="BC13" s="2" t="str">
        <f t="shared" si="41"/>
        <v>35</v>
      </c>
      <c r="BD13" s="2" t="str">
        <f t="shared" ref="BD13" si="42">DEC2HEX(BD12)</f>
        <v>36</v>
      </c>
      <c r="BE13" s="2" t="str">
        <f t="shared" ref="BE13" si="43">DEC2HEX(BE12)</f>
        <v>37</v>
      </c>
      <c r="BF13" s="2" t="str">
        <f t="shared" ref="BF13:BG13" si="44">DEC2HEX(BF12)</f>
        <v>38</v>
      </c>
      <c r="BG13" s="2" t="str">
        <f t="shared" si="44"/>
        <v>39</v>
      </c>
      <c r="BH13" s="2" t="str">
        <f t="shared" ref="BH13" si="45">DEC2HEX(BH12)</f>
        <v>3A</v>
      </c>
      <c r="BI13" s="2" t="str">
        <f t="shared" ref="BI13" si="46">DEC2HEX(BI12)</f>
        <v>3B</v>
      </c>
      <c r="BJ13" s="2" t="str">
        <f t="shared" ref="BJ13:BK13" si="47">DEC2HEX(BJ12)</f>
        <v>3C</v>
      </c>
      <c r="BK13" s="2" t="str">
        <f t="shared" si="47"/>
        <v>3D</v>
      </c>
      <c r="BL13" s="2" t="str">
        <f t="shared" ref="BL13" si="48">DEC2HEX(BL12)</f>
        <v>3E</v>
      </c>
      <c r="BM13" s="2" t="str">
        <f t="shared" ref="BM13" si="49">DEC2HEX(BM12)</f>
        <v>3F</v>
      </c>
      <c r="BN13" s="2" t="str">
        <f t="shared" ref="BN13:BO13" si="50">DEC2HEX(BN12)</f>
        <v>40</v>
      </c>
      <c r="BO13" s="2" t="str">
        <f t="shared" si="50"/>
        <v>41</v>
      </c>
      <c r="BP13" s="2" t="str">
        <f t="shared" ref="BP13" si="51">DEC2HEX(BP12)</f>
        <v>42</v>
      </c>
      <c r="BQ13" s="2" t="str">
        <f t="shared" ref="BQ13" si="52">DEC2HEX(BQ12)</f>
        <v>43</v>
      </c>
      <c r="BR13" s="2" t="str">
        <f t="shared" ref="BR13:BS13" si="53">DEC2HEX(BR12)</f>
        <v>44</v>
      </c>
      <c r="BS13" s="2" t="str">
        <f t="shared" si="53"/>
        <v>45</v>
      </c>
      <c r="BT13" s="2" t="str">
        <f>DEC2HEX(BT12)</f>
        <v>46</v>
      </c>
      <c r="BU13" s="2" t="str">
        <f t="shared" ref="BU13" si="54">DEC2HEX(BU12)</f>
        <v>47</v>
      </c>
      <c r="BV13" s="2" t="str">
        <f t="shared" ref="BV13" si="55">DEC2HEX(BV12)</f>
        <v>48</v>
      </c>
      <c r="BW13" s="2" t="str">
        <f t="shared" ref="BW13" si="56">DEC2HEX(BW12)</f>
        <v>49</v>
      </c>
      <c r="BX13" s="2" t="str">
        <f t="shared" ref="BX13" si="57">DEC2HEX(BX12)</f>
        <v>4A</v>
      </c>
      <c r="BY13" s="2" t="str">
        <f t="shared" ref="BY13" si="58">DEC2HEX(BY12)</f>
        <v>4B</v>
      </c>
      <c r="BZ13" s="2" t="str">
        <f t="shared" ref="BZ13" si="59">DEC2HEX(BZ12)</f>
        <v>4C</v>
      </c>
      <c r="CA13" s="2" t="str">
        <f t="shared" ref="CA13" si="60">DEC2HEX(CA12)</f>
        <v>4D</v>
      </c>
      <c r="CB13" s="2" t="str">
        <f t="shared" ref="CB13" si="61">DEC2HEX(CB12)</f>
        <v>4E</v>
      </c>
      <c r="CC13" s="2" t="str">
        <f t="shared" ref="CC13" si="62">DEC2HEX(CC12)</f>
        <v>4F</v>
      </c>
      <c r="CD13" s="2" t="str">
        <f t="shared" ref="CD13" si="63">DEC2HEX(CD12)</f>
        <v>50</v>
      </c>
      <c r="CE13" s="2" t="str">
        <f t="shared" ref="CE13" si="64">DEC2HEX(CE12)</f>
        <v>51</v>
      </c>
      <c r="CF13" s="2" t="str">
        <f t="shared" ref="CF13" si="65">DEC2HEX(CF12)</f>
        <v>52</v>
      </c>
      <c r="CG13" s="2" t="str">
        <f t="shared" ref="CG13" si="66">DEC2HEX(CG12)</f>
        <v>53</v>
      </c>
      <c r="CH13" s="2" t="str">
        <f t="shared" ref="CH13" si="67">DEC2HEX(CH12)</f>
        <v>54</v>
      </c>
      <c r="CI13" s="2" t="str">
        <f t="shared" ref="CI13" si="68">DEC2HEX(CI12)</f>
        <v>55</v>
      </c>
      <c r="CJ13" s="2" t="str">
        <f t="shared" ref="CJ13" si="69">DEC2HEX(CJ12)</f>
        <v>56</v>
      </c>
      <c r="CK13" s="2" t="str">
        <f t="shared" ref="CK13" si="70">DEC2HEX(CK12)</f>
        <v>57</v>
      </c>
      <c r="CL13" s="2" t="str">
        <f t="shared" ref="CL13" si="71">DEC2HEX(CL12)</f>
        <v>58</v>
      </c>
      <c r="CM13" s="2" t="str">
        <f t="shared" ref="CM13" si="72">DEC2HEX(CM12)</f>
        <v>59</v>
      </c>
      <c r="CN13" s="2" t="str">
        <f t="shared" ref="CN13" si="73">DEC2HEX(CN12)</f>
        <v>5A</v>
      </c>
      <c r="CO13" s="2" t="str">
        <f t="shared" ref="CO13" si="74">DEC2HEX(CO12)</f>
        <v>5B</v>
      </c>
      <c r="CP13" s="2" t="str">
        <f t="shared" ref="CP13" si="75">DEC2HEX(CP12)</f>
        <v>5C</v>
      </c>
      <c r="CQ13" s="2" t="str">
        <f t="shared" ref="CQ13" si="76">DEC2HEX(CQ12)</f>
        <v>5D</v>
      </c>
      <c r="CR13" s="2" t="str">
        <f t="shared" ref="CR13" si="77">DEC2HEX(CR12)</f>
        <v>5E</v>
      </c>
      <c r="CS13" s="2" t="str">
        <f t="shared" ref="CS13" si="78">DEC2HEX(CS12)</f>
        <v>5F</v>
      </c>
      <c r="CT13" s="2" t="str">
        <f t="shared" ref="CT13" si="79">DEC2HEX(CT12)</f>
        <v>60</v>
      </c>
      <c r="CU13" s="2" t="str">
        <f t="shared" ref="CU13" si="80">DEC2HEX(CU12)</f>
        <v>61</v>
      </c>
      <c r="CV13" s="2" t="str">
        <f t="shared" ref="CV13" si="81">DEC2HEX(CV12)</f>
        <v>62</v>
      </c>
      <c r="CW13" s="2" t="str">
        <f t="shared" ref="CW13" si="82">DEC2HEX(CW12)</f>
        <v>63</v>
      </c>
      <c r="CX13" s="2" t="str">
        <f t="shared" ref="CX13" si="83">DEC2HEX(CX12)</f>
        <v>64</v>
      </c>
      <c r="CY13" s="2" t="str">
        <f t="shared" ref="CY13" si="84">DEC2HEX(CY12)</f>
        <v>65</v>
      </c>
      <c r="CZ13" s="2" t="str">
        <f t="shared" ref="CZ13" si="85">DEC2HEX(CZ12)</f>
        <v>66</v>
      </c>
      <c r="DA13" s="2" t="str">
        <f t="shared" ref="DA13" si="86">DEC2HEX(DA12)</f>
        <v>67</v>
      </c>
      <c r="DB13" s="2" t="str">
        <f>DEC2HEX(DB12)</f>
        <v>68</v>
      </c>
      <c r="DC13" s="2" t="str">
        <f t="shared" ref="DC13" si="87">DEC2HEX(DC12)</f>
        <v>69</v>
      </c>
      <c r="DD13" s="2" t="str">
        <f t="shared" ref="DD13" si="88">DEC2HEX(DD12)</f>
        <v>6A</v>
      </c>
      <c r="DE13" s="2" t="str">
        <f t="shared" ref="DE13" si="89">DEC2HEX(DE12)</f>
        <v>6B</v>
      </c>
      <c r="DF13" s="2" t="str">
        <f t="shared" ref="DF13" si="90">DEC2HEX(DF12)</f>
        <v>6C</v>
      </c>
      <c r="DG13" s="2" t="str">
        <f t="shared" ref="DG13" si="91">DEC2HEX(DG12)</f>
        <v>6D</v>
      </c>
      <c r="DH13" s="2" t="str">
        <f t="shared" ref="DH13" si="92">DEC2HEX(DH12)</f>
        <v>6E</v>
      </c>
      <c r="DI13" s="2" t="str">
        <f t="shared" ref="DI13" si="93">DEC2HEX(DI12)</f>
        <v>6F</v>
      </c>
      <c r="DJ13" s="2" t="str">
        <f t="shared" ref="DJ13" si="94">DEC2HEX(DJ12)</f>
        <v>70</v>
      </c>
      <c r="DK13" s="2" t="str">
        <f t="shared" ref="DK13" si="95">DEC2HEX(DK12)</f>
        <v>71</v>
      </c>
      <c r="DL13" s="2" t="str">
        <f t="shared" ref="DL13" si="96">DEC2HEX(DL12)</f>
        <v>72</v>
      </c>
      <c r="DM13" s="2" t="str">
        <f t="shared" ref="DM13" si="97">DEC2HEX(DM12)</f>
        <v>73</v>
      </c>
      <c r="DN13" s="2" t="str">
        <f t="shared" ref="DN13" si="98">DEC2HEX(DN12)</f>
        <v>74</v>
      </c>
      <c r="DO13" s="2" t="str">
        <f t="shared" ref="DO13" si="99">DEC2HEX(DO12)</f>
        <v>75</v>
      </c>
      <c r="DP13" s="2" t="str">
        <f t="shared" ref="DP13" si="100">DEC2HEX(DP12)</f>
        <v>76</v>
      </c>
      <c r="DQ13" s="2" t="str">
        <f t="shared" ref="DQ13" si="101">DEC2HEX(DQ12)</f>
        <v>77</v>
      </c>
      <c r="DR13" s="2" t="str">
        <f t="shared" ref="DR13" si="102">DEC2HEX(DR12)</f>
        <v>78</v>
      </c>
      <c r="DS13" s="2" t="str">
        <f t="shared" ref="DS13" si="103">DEC2HEX(DS12)</f>
        <v>79</v>
      </c>
      <c r="DT13" s="2" t="str">
        <f>DEC2HEX(DT12)</f>
        <v>7A</v>
      </c>
      <c r="DU13" s="2" t="str">
        <f t="shared" ref="DU13" si="104">DEC2HEX(DU12)</f>
        <v>7B</v>
      </c>
      <c r="DV13" s="2" t="str">
        <f>DEC2HEX(DV12)</f>
        <v>7C</v>
      </c>
      <c r="DW13" s="2" t="str">
        <f>DEC2HEX(DW12)</f>
        <v>7D</v>
      </c>
      <c r="DX13" s="2" t="str">
        <f t="shared" ref="DX13" si="105">DEC2HEX(DX12)</f>
        <v>7E</v>
      </c>
      <c r="DY13" s="2" t="str">
        <f>DEC2HEX(DY12)</f>
        <v>7F</v>
      </c>
    </row>
    <row r="14" spans="2:129">
      <c r="D14" t="s">
        <v>435</v>
      </c>
      <c r="H14" s="8"/>
      <c r="I14" s="10" t="s">
        <v>63</v>
      </c>
      <c r="J14" s="11"/>
      <c r="K14" s="11"/>
      <c r="L14" s="12"/>
      <c r="M14" s="10" t="s">
        <v>306</v>
      </c>
      <c r="N14" s="10" t="s">
        <v>307</v>
      </c>
      <c r="O14" s="22"/>
      <c r="P14" s="11"/>
      <c r="Q14" s="12"/>
      <c r="R14" s="10" t="s">
        <v>62</v>
      </c>
      <c r="S14" s="11"/>
      <c r="T14" s="22"/>
      <c r="U14" s="12"/>
      <c r="V14" s="56" t="s">
        <v>308</v>
      </c>
      <c r="W14" s="11"/>
      <c r="X14" s="56"/>
      <c r="Y14" s="55" t="s">
        <v>156</v>
      </c>
      <c r="Z14" s="23"/>
      <c r="AA14" s="22" t="s">
        <v>309</v>
      </c>
      <c r="AB14" s="11"/>
      <c r="AC14" s="22"/>
      <c r="AD14" s="22"/>
      <c r="AE14" s="22"/>
      <c r="AF14" s="11"/>
      <c r="AG14" s="11"/>
      <c r="AH14" s="22"/>
      <c r="AI14" s="11"/>
      <c r="AJ14" s="11"/>
      <c r="AK14" s="11"/>
      <c r="AL14" s="11"/>
      <c r="AM14" s="11"/>
      <c r="AN14" s="11"/>
      <c r="AO14" s="11"/>
      <c r="AP14" s="11"/>
      <c r="AQ14" s="11"/>
      <c r="AR14" s="11"/>
      <c r="AS14" s="11"/>
      <c r="AT14" s="12"/>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22"/>
      <c r="BY14" s="10" t="s">
        <v>312</v>
      </c>
      <c r="BZ14" s="11"/>
      <c r="CA14" s="11"/>
      <c r="CB14" s="11"/>
      <c r="CC14" s="11"/>
      <c r="CD14" s="11"/>
      <c r="CE14" s="11"/>
      <c r="CF14" s="11"/>
      <c r="CG14" s="11"/>
      <c r="CH14" s="11"/>
      <c r="CI14" s="11"/>
      <c r="CJ14" s="11"/>
      <c r="CK14" s="11"/>
      <c r="CL14" s="11"/>
      <c r="CM14" s="11"/>
      <c r="CN14" s="10" t="s">
        <v>312</v>
      </c>
      <c r="CO14" s="11"/>
      <c r="CP14" s="11"/>
      <c r="CQ14" s="11"/>
      <c r="CR14" s="11"/>
      <c r="CS14" s="11"/>
      <c r="CT14" s="11"/>
      <c r="CU14" s="11"/>
      <c r="CV14" s="11"/>
      <c r="CW14" s="11"/>
      <c r="CX14" s="11"/>
      <c r="CY14" s="11"/>
      <c r="CZ14" s="11"/>
      <c r="DA14" s="11"/>
      <c r="DB14" s="11"/>
      <c r="DC14" s="11"/>
      <c r="DD14" s="11"/>
      <c r="DE14" s="11"/>
      <c r="DF14" s="12"/>
      <c r="DG14" s="10" t="s">
        <v>312</v>
      </c>
      <c r="DH14" s="11"/>
      <c r="DI14" s="11"/>
      <c r="DJ14" s="11"/>
      <c r="DK14" s="11"/>
      <c r="DL14" s="11"/>
      <c r="DM14" s="11"/>
      <c r="DN14" s="11"/>
      <c r="DO14" s="11"/>
      <c r="DP14" s="11"/>
      <c r="DQ14" s="11"/>
      <c r="DR14" s="11"/>
      <c r="DS14" s="11"/>
      <c r="DT14" s="11"/>
      <c r="DU14" s="11"/>
      <c r="DV14" s="11"/>
      <c r="DW14" s="11"/>
      <c r="DX14" s="11"/>
      <c r="DY14" s="12"/>
    </row>
    <row r="15" spans="2:129">
      <c r="B15" t="s">
        <v>2</v>
      </c>
      <c r="C15" t="s">
        <v>3</v>
      </c>
      <c r="D15" t="s">
        <v>4</v>
      </c>
      <c r="E15" t="s">
        <v>5</v>
      </c>
      <c r="F15" t="s">
        <v>6</v>
      </c>
      <c r="G15" s="4" t="s">
        <v>7</v>
      </c>
      <c r="H15" s="4" t="s">
        <v>8</v>
      </c>
      <c r="I15" s="13" t="s">
        <v>9</v>
      </c>
      <c r="J15" s="6" t="s">
        <v>10</v>
      </c>
      <c r="K15" s="6" t="s">
        <v>11</v>
      </c>
      <c r="L15" s="7" t="s">
        <v>12</v>
      </c>
      <c r="M15" s="13" t="s">
        <v>13</v>
      </c>
      <c r="N15" s="13" t="s">
        <v>37</v>
      </c>
      <c r="O15" s="6" t="s">
        <v>38</v>
      </c>
      <c r="P15" s="6" t="s">
        <v>39</v>
      </c>
      <c r="Q15" s="7" t="s">
        <v>40</v>
      </c>
      <c r="R15" s="4" t="s">
        <v>49</v>
      </c>
      <c r="S15" s="6" t="s">
        <v>50</v>
      </c>
      <c r="T15" s="6" t="s">
        <v>127</v>
      </c>
      <c r="U15" s="7" t="s">
        <v>128</v>
      </c>
      <c r="V15" s="6" t="s">
        <v>129</v>
      </c>
      <c r="W15" s="6" t="s">
        <v>130</v>
      </c>
      <c r="X15" s="6" t="s">
        <v>131</v>
      </c>
      <c r="Y15" s="7" t="s">
        <v>64</v>
      </c>
      <c r="Z15" s="16" t="s">
        <v>58</v>
      </c>
      <c r="AA15" s="6" t="s">
        <v>59</v>
      </c>
      <c r="AB15" s="6" t="s">
        <v>53</v>
      </c>
      <c r="AC15" s="6" t="s">
        <v>54</v>
      </c>
      <c r="AD15" s="6" t="s">
        <v>132</v>
      </c>
      <c r="AE15" s="6" t="s">
        <v>55</v>
      </c>
      <c r="AF15" s="6" t="s">
        <v>57</v>
      </c>
      <c r="AG15" s="6" t="s">
        <v>56</v>
      </c>
      <c r="AH15" s="6" t="str">
        <f>CONCATENATE("Byte $",AH13)</f>
        <v>Byte $20</v>
      </c>
      <c r="AI15" s="6" t="str">
        <f>CONCATENATE("Byte $",AI13)</f>
        <v>Byte $21</v>
      </c>
      <c r="AJ15" s="6" t="str">
        <f>CONCATENATE("Byte $",AJ13)</f>
        <v>Byte $22</v>
      </c>
      <c r="AK15" s="6" t="str">
        <f t="shared" ref="AK15" si="106">CONCATENATE("Byte $",AK13)</f>
        <v>Byte $23</v>
      </c>
      <c r="AL15" s="6" t="str">
        <f t="shared" ref="AL15:AM15" si="107">CONCATENATE("Byte $",AL13)</f>
        <v>Byte $24</v>
      </c>
      <c r="AM15" s="6" t="str">
        <f t="shared" si="107"/>
        <v>Byte $25</v>
      </c>
      <c r="AN15" s="6" t="str">
        <f t="shared" ref="AN15:BS15" si="108">CONCATENATE("Byte $",AN13)</f>
        <v>Byte $26</v>
      </c>
      <c r="AO15" s="6" t="str">
        <f t="shared" si="108"/>
        <v>Byte $27</v>
      </c>
      <c r="AP15" s="6" t="str">
        <f t="shared" si="108"/>
        <v>Byte $28</v>
      </c>
      <c r="AQ15" s="6" t="str">
        <f t="shared" si="108"/>
        <v>Byte $29</v>
      </c>
      <c r="AR15" s="6" t="str">
        <f t="shared" si="108"/>
        <v>Byte $2A</v>
      </c>
      <c r="AS15" s="6" t="str">
        <f t="shared" si="108"/>
        <v>Byte $2B</v>
      </c>
      <c r="AT15" s="7" t="str">
        <f t="shared" si="108"/>
        <v>Byte $2C</v>
      </c>
      <c r="AU15" s="6" t="str">
        <f t="shared" si="108"/>
        <v>Byte $2D</v>
      </c>
      <c r="AV15" s="6" t="str">
        <f t="shared" si="108"/>
        <v>Byte $2E</v>
      </c>
      <c r="AW15" s="6" t="str">
        <f t="shared" si="108"/>
        <v>Byte $2F</v>
      </c>
      <c r="AX15" s="6" t="str">
        <f t="shared" si="108"/>
        <v>Byte $30</v>
      </c>
      <c r="AY15" s="6" t="str">
        <f t="shared" si="108"/>
        <v>Byte $31</v>
      </c>
      <c r="AZ15" s="6" t="str">
        <f t="shared" si="108"/>
        <v>Byte $32</v>
      </c>
      <c r="BA15" s="6" t="str">
        <f t="shared" si="108"/>
        <v>Byte $33</v>
      </c>
      <c r="BB15" s="6" t="str">
        <f t="shared" si="108"/>
        <v>Byte $34</v>
      </c>
      <c r="BC15" s="6" t="str">
        <f t="shared" si="108"/>
        <v>Byte $35</v>
      </c>
      <c r="BD15" s="6" t="str">
        <f t="shared" si="108"/>
        <v>Byte $36</v>
      </c>
      <c r="BE15" s="6" t="str">
        <f t="shared" si="108"/>
        <v>Byte $37</v>
      </c>
      <c r="BF15" s="6" t="str">
        <f t="shared" si="108"/>
        <v>Byte $38</v>
      </c>
      <c r="BG15" s="6" t="str">
        <f t="shared" si="108"/>
        <v>Byte $39</v>
      </c>
      <c r="BH15" s="6" t="str">
        <f t="shared" si="108"/>
        <v>Byte $3A</v>
      </c>
      <c r="BI15" s="6" t="str">
        <f t="shared" si="108"/>
        <v>Byte $3B</v>
      </c>
      <c r="BJ15" s="6" t="str">
        <f t="shared" si="108"/>
        <v>Byte $3C</v>
      </c>
      <c r="BK15" s="6" t="str">
        <f t="shared" si="108"/>
        <v>Byte $3D</v>
      </c>
      <c r="BL15" s="6" t="str">
        <f t="shared" si="108"/>
        <v>Byte $3E</v>
      </c>
      <c r="BM15" s="6" t="str">
        <f t="shared" si="108"/>
        <v>Byte $3F</v>
      </c>
      <c r="BN15" s="6" t="str">
        <f t="shared" si="108"/>
        <v>Byte $40</v>
      </c>
      <c r="BO15" s="6" t="str">
        <f t="shared" si="108"/>
        <v>Byte $41</v>
      </c>
      <c r="BP15" s="6" t="str">
        <f t="shared" si="108"/>
        <v>Byte $42</v>
      </c>
      <c r="BQ15" s="6" t="str">
        <f t="shared" si="108"/>
        <v>Byte $43</v>
      </c>
      <c r="BR15" s="6" t="str">
        <f t="shared" si="108"/>
        <v>Byte $44</v>
      </c>
      <c r="BS15" s="6" t="str">
        <f t="shared" si="108"/>
        <v>Byte $45</v>
      </c>
      <c r="BT15" s="6" t="str">
        <f>CONCATENATE("Byte $",BT13)</f>
        <v>Byte $46</v>
      </c>
      <c r="BU15" s="6" t="str">
        <f t="shared" ref="BU15:DA15" si="109">CONCATENATE("Byte $",BU13)</f>
        <v>Byte $47</v>
      </c>
      <c r="BV15" s="6" t="str">
        <f t="shared" si="109"/>
        <v>Byte $48</v>
      </c>
      <c r="BW15" s="6" t="str">
        <f t="shared" si="109"/>
        <v>Byte $49</v>
      </c>
      <c r="BX15" s="6" t="str">
        <f t="shared" ref="BX15:BY15" si="110">CONCATENATE("Byte $",BX13)</f>
        <v>Byte $4A</v>
      </c>
      <c r="BY15" s="13" t="str">
        <f t="shared" si="110"/>
        <v>Byte $4B</v>
      </c>
      <c r="BZ15" s="6" t="str">
        <f t="shared" si="109"/>
        <v>Byte $4C</v>
      </c>
      <c r="CA15" s="6" t="str">
        <f t="shared" si="109"/>
        <v>Byte $4D</v>
      </c>
      <c r="CB15" s="6" t="str">
        <f t="shared" si="109"/>
        <v>Byte $4E</v>
      </c>
      <c r="CC15" s="6" t="str">
        <f t="shared" si="109"/>
        <v>Byte $4F</v>
      </c>
      <c r="CD15" s="6" t="str">
        <f t="shared" si="109"/>
        <v>Byte $50</v>
      </c>
      <c r="CE15" s="6" t="str">
        <f t="shared" si="109"/>
        <v>Byte $51</v>
      </c>
      <c r="CF15" s="6" t="str">
        <f t="shared" si="109"/>
        <v>Byte $52</v>
      </c>
      <c r="CG15" s="6" t="str">
        <f t="shared" si="109"/>
        <v>Byte $53</v>
      </c>
      <c r="CH15" s="6" t="str">
        <f t="shared" si="109"/>
        <v>Byte $54</v>
      </c>
      <c r="CI15" s="6" t="str">
        <f t="shared" si="109"/>
        <v>Byte $55</v>
      </c>
      <c r="CJ15" s="6" t="str">
        <f t="shared" si="109"/>
        <v>Byte $56</v>
      </c>
      <c r="CK15" s="6" t="str">
        <f t="shared" si="109"/>
        <v>Byte $57</v>
      </c>
      <c r="CL15" s="6" t="str">
        <f t="shared" ref="CL15" si="111">CONCATENATE("Byte $",CL13)</f>
        <v>Byte $58</v>
      </c>
      <c r="CM15" s="7" t="str">
        <f t="shared" si="109"/>
        <v>Byte $59</v>
      </c>
      <c r="CN15" s="6" t="str">
        <f t="shared" ref="CN15" si="112">CONCATENATE("Byte $",CN13)</f>
        <v>Byte $5A</v>
      </c>
      <c r="CO15" s="6" t="str">
        <f t="shared" si="109"/>
        <v>Byte $5B</v>
      </c>
      <c r="CP15" s="6" t="str">
        <f t="shared" si="109"/>
        <v>Byte $5C</v>
      </c>
      <c r="CQ15" s="6" t="str">
        <f t="shared" si="109"/>
        <v>Byte $5D</v>
      </c>
      <c r="CR15" s="6" t="str">
        <f t="shared" si="109"/>
        <v>Byte $5E</v>
      </c>
      <c r="CS15" s="6" t="str">
        <f t="shared" si="109"/>
        <v>Byte $5F</v>
      </c>
      <c r="CT15" s="6" t="str">
        <f t="shared" si="109"/>
        <v>Byte $60</v>
      </c>
      <c r="CU15" s="6" t="str">
        <f t="shared" si="109"/>
        <v>Byte $61</v>
      </c>
      <c r="CV15" s="6" t="str">
        <f t="shared" si="109"/>
        <v>Byte $62</v>
      </c>
      <c r="CW15" s="6" t="str">
        <f t="shared" si="109"/>
        <v>Byte $63</v>
      </c>
      <c r="CX15" s="6" t="str">
        <f t="shared" si="109"/>
        <v>Byte $64</v>
      </c>
      <c r="CY15" s="6" t="str">
        <f t="shared" si="109"/>
        <v>Byte $65</v>
      </c>
      <c r="CZ15" s="6" t="str">
        <f t="shared" si="109"/>
        <v>Byte $66</v>
      </c>
      <c r="DA15" s="6" t="str">
        <f t="shared" si="109"/>
        <v>Byte $67</v>
      </c>
      <c r="DB15" s="6" t="str">
        <f>CONCATENATE("Byte $",DB13)</f>
        <v>Byte $68</v>
      </c>
      <c r="DC15" s="6" t="str">
        <f t="shared" ref="DC15:DS15" si="113">CONCATENATE("Byte $",DC13)</f>
        <v>Byte $69</v>
      </c>
      <c r="DD15" s="6" t="str">
        <f t="shared" si="113"/>
        <v>Byte $6A</v>
      </c>
      <c r="DE15" s="6" t="str">
        <f t="shared" si="113"/>
        <v>Byte $6B</v>
      </c>
      <c r="DF15" s="7" t="str">
        <f t="shared" ref="DF15" si="114">CONCATENATE("Byte $",DF13)</f>
        <v>Byte $6C</v>
      </c>
      <c r="DG15" s="6" t="str">
        <f t="shared" ref="DG15" si="115">CONCATENATE("Byte $",DG13)</f>
        <v>Byte $6D</v>
      </c>
      <c r="DH15" s="6" t="str">
        <f t="shared" si="113"/>
        <v>Byte $6E</v>
      </c>
      <c r="DI15" s="6" t="str">
        <f t="shared" si="113"/>
        <v>Byte $6F</v>
      </c>
      <c r="DJ15" s="6" t="str">
        <f t="shared" si="113"/>
        <v>Byte $70</v>
      </c>
      <c r="DK15" s="6" t="str">
        <f t="shared" si="113"/>
        <v>Byte $71</v>
      </c>
      <c r="DL15" s="6" t="str">
        <f t="shared" si="113"/>
        <v>Byte $72</v>
      </c>
      <c r="DM15" s="6" t="str">
        <f t="shared" si="113"/>
        <v>Byte $73</v>
      </c>
      <c r="DN15" s="6" t="str">
        <f t="shared" si="113"/>
        <v>Byte $74</v>
      </c>
      <c r="DO15" s="6" t="str">
        <f t="shared" si="113"/>
        <v>Byte $75</v>
      </c>
      <c r="DP15" s="6" t="str">
        <f t="shared" si="113"/>
        <v>Byte $76</v>
      </c>
      <c r="DQ15" s="6" t="str">
        <f t="shared" si="113"/>
        <v>Byte $77</v>
      </c>
      <c r="DR15" s="6" t="str">
        <f t="shared" si="113"/>
        <v>Byte $78</v>
      </c>
      <c r="DS15" s="6" t="str">
        <f t="shared" si="113"/>
        <v>Byte $79</v>
      </c>
      <c r="DT15" s="6" t="str">
        <f>CONCATENATE("Byte $",DT13)</f>
        <v>Byte $7A</v>
      </c>
      <c r="DU15" s="6" t="str">
        <f t="shared" ref="DU15" si="116">CONCATENATE("Byte $",DU13)</f>
        <v>Byte $7B</v>
      </c>
      <c r="DV15" s="6" t="str">
        <f>CONCATENATE("Byte $",DV13)</f>
        <v>Byte $7C</v>
      </c>
      <c r="DW15" s="6" t="str">
        <f>CONCATENATE("Byte $",DW13)</f>
        <v>Byte $7D</v>
      </c>
      <c r="DX15" s="6" t="str">
        <f t="shared" ref="DX15" si="117">CONCATENATE("Byte $",DX13)</f>
        <v>Byte $7E</v>
      </c>
      <c r="DY15" s="7" t="str">
        <f>CONCATENATE("Byte $",DY13)</f>
        <v>Byte $7F</v>
      </c>
    </row>
    <row r="16" spans="2:129">
      <c r="B16" t="s">
        <v>154</v>
      </c>
      <c r="C16" t="s">
        <v>35</v>
      </c>
      <c r="D16" t="s">
        <v>436</v>
      </c>
      <c r="E16" t="s">
        <v>437</v>
      </c>
      <c r="F16" t="s">
        <v>440</v>
      </c>
      <c r="G16" t="s">
        <v>438</v>
      </c>
      <c r="H16" t="s">
        <v>439</v>
      </c>
      <c r="I16" s="32" t="s">
        <v>270</v>
      </c>
      <c r="J16" s="27" t="s">
        <v>36</v>
      </c>
      <c r="K16" s="27" t="s">
        <v>268</v>
      </c>
      <c r="L16" s="28" t="s">
        <v>269</v>
      </c>
      <c r="M16" s="54" t="s">
        <v>258</v>
      </c>
      <c r="N16" s="58" t="s">
        <v>287</v>
      </c>
      <c r="O16" s="48" t="s">
        <v>46</v>
      </c>
      <c r="P16" s="21" t="s">
        <v>431</v>
      </c>
      <c r="Q16" s="53" t="s">
        <v>432</v>
      </c>
      <c r="R16" s="21" t="s">
        <v>60</v>
      </c>
      <c r="S16" s="21" t="s">
        <v>61</v>
      </c>
      <c r="T16" s="42" t="s">
        <v>51</v>
      </c>
      <c r="U16" s="14" t="s">
        <v>579</v>
      </c>
      <c r="V16" s="59" t="s">
        <v>259</v>
      </c>
      <c r="W16" s="27" t="s">
        <v>446</v>
      </c>
      <c r="X16" s="27" t="s">
        <v>445</v>
      </c>
      <c r="Y16" s="28" t="s">
        <v>444</v>
      </c>
      <c r="Z16" s="17" t="s">
        <v>153</v>
      </c>
      <c r="AA16" s="27" t="s">
        <v>41</v>
      </c>
      <c r="AB16" s="57" t="s">
        <v>301</v>
      </c>
      <c r="AC16" s="53" t="s">
        <v>432</v>
      </c>
      <c r="AD16" s="27" t="s">
        <v>42</v>
      </c>
      <c r="AE16" s="57" t="s">
        <v>302</v>
      </c>
      <c r="AF16" s="53" t="s">
        <v>432</v>
      </c>
      <c r="AG16" s="27" t="s">
        <v>43</v>
      </c>
      <c r="AH16" s="57" t="s">
        <v>303</v>
      </c>
      <c r="AI16" s="53" t="s">
        <v>432</v>
      </c>
      <c r="AJ16" s="41" t="s">
        <v>48</v>
      </c>
      <c r="AK16" s="57" t="s">
        <v>304</v>
      </c>
      <c r="AL16" s="53" t="s">
        <v>432</v>
      </c>
      <c r="AM16" s="41" t="s">
        <v>298</v>
      </c>
      <c r="AN16" s="48" t="s">
        <v>305</v>
      </c>
      <c r="AO16" s="53" t="s">
        <v>432</v>
      </c>
      <c r="AP16" s="14"/>
      <c r="AQ16" s="14"/>
      <c r="AR16" s="14"/>
      <c r="AS16" s="14"/>
      <c r="AT16" s="53"/>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t="s">
        <v>475</v>
      </c>
      <c r="BU16" s="14" t="s">
        <v>442</v>
      </c>
      <c r="BV16" s="14" t="s">
        <v>433</v>
      </c>
      <c r="BW16" s="14" t="s">
        <v>434</v>
      </c>
      <c r="BX16" s="62" t="s">
        <v>479</v>
      </c>
      <c r="BY16" s="52" t="s">
        <v>311</v>
      </c>
      <c r="BZ16" s="14"/>
      <c r="CA16" s="14"/>
      <c r="CB16" s="14"/>
      <c r="CC16" s="14"/>
      <c r="CD16" s="14"/>
      <c r="CE16" s="14"/>
      <c r="CF16" s="14"/>
      <c r="CG16" s="14"/>
      <c r="CH16" s="14"/>
      <c r="CI16" s="14"/>
      <c r="CJ16" s="14"/>
      <c r="CK16" s="14"/>
      <c r="CL16" s="14"/>
      <c r="CM16" s="53" t="s">
        <v>568</v>
      </c>
      <c r="CN16" s="14" t="s">
        <v>511</v>
      </c>
      <c r="CO16" s="14"/>
      <c r="CP16" s="14"/>
      <c r="CQ16" s="14"/>
      <c r="CR16" s="14"/>
      <c r="CS16" s="14"/>
      <c r="CT16" s="14"/>
      <c r="CU16" s="14"/>
      <c r="CV16" s="14"/>
      <c r="CW16" s="14"/>
      <c r="CX16" s="14"/>
      <c r="CY16" s="14"/>
      <c r="CZ16" s="14"/>
      <c r="DA16" s="14"/>
      <c r="DB16" s="14"/>
      <c r="DC16" s="14"/>
      <c r="DD16" s="14"/>
      <c r="DE16" s="14"/>
      <c r="DF16" s="53" t="s">
        <v>568</v>
      </c>
      <c r="DG16" s="14" t="s">
        <v>512</v>
      </c>
      <c r="DH16" s="14"/>
      <c r="DI16" s="14"/>
      <c r="DJ16" s="14"/>
      <c r="DK16" s="14"/>
      <c r="DL16" s="14"/>
      <c r="DM16" s="14"/>
      <c r="DN16" s="14"/>
      <c r="DO16" s="14"/>
      <c r="DP16" s="14"/>
      <c r="DQ16" s="14"/>
      <c r="DR16" s="14"/>
      <c r="DS16" s="14"/>
      <c r="DT16" s="14"/>
      <c r="DU16" s="14"/>
      <c r="DV16" s="14"/>
      <c r="DW16" s="14"/>
      <c r="DX16" s="14"/>
      <c r="DY16" s="53" t="s">
        <v>568</v>
      </c>
    </row>
    <row r="17" spans="2:18">
      <c r="I17" s="15"/>
      <c r="J17" s="15"/>
      <c r="K17" s="15"/>
      <c r="L17" s="15"/>
      <c r="R17" s="25"/>
    </row>
    <row r="18" spans="2:18">
      <c r="B18" t="s">
        <v>529</v>
      </c>
    </row>
    <row r="20" spans="2:18">
      <c r="B20" t="s">
        <v>52</v>
      </c>
    </row>
    <row r="22" spans="2:18" s="14" customFormat="1"/>
    <row r="24" spans="2:18">
      <c r="B24" s="29" t="s">
        <v>202</v>
      </c>
      <c r="C24" s="30"/>
    </row>
    <row r="25" spans="2:18">
      <c r="C25" s="30"/>
      <c r="F25" t="s">
        <v>248</v>
      </c>
      <c r="H25" t="s">
        <v>248</v>
      </c>
      <c r="J25" t="s">
        <v>248</v>
      </c>
    </row>
    <row r="26" spans="2:18">
      <c r="B26" t="s">
        <v>2</v>
      </c>
      <c r="C26" t="s">
        <v>3</v>
      </c>
      <c r="D26" t="s">
        <v>4</v>
      </c>
      <c r="E26" t="s">
        <v>5</v>
      </c>
      <c r="F26" t="s">
        <v>6</v>
      </c>
      <c r="G26" s="4" t="s">
        <v>7</v>
      </c>
      <c r="H26" s="4" t="s">
        <v>8</v>
      </c>
      <c r="I26" t="s">
        <v>9</v>
      </c>
      <c r="J26" t="s">
        <v>10</v>
      </c>
      <c r="K26" t="s">
        <v>11</v>
      </c>
      <c r="L26" t="s">
        <v>12</v>
      </c>
      <c r="M26" t="s">
        <v>13</v>
      </c>
      <c r="N26" s="4" t="s">
        <v>37</v>
      </c>
      <c r="O26" s="4" t="s">
        <v>38</v>
      </c>
      <c r="P26" s="4" t="s">
        <v>39</v>
      </c>
      <c r="Q26" s="4" t="s">
        <v>40</v>
      </c>
    </row>
    <row r="27" spans="2:18">
      <c r="B27" s="30" t="s">
        <v>163</v>
      </c>
      <c r="C27" s="30" t="s">
        <v>164</v>
      </c>
      <c r="D27" s="30" t="s">
        <v>165</v>
      </c>
      <c r="E27" s="30" t="s">
        <v>166</v>
      </c>
      <c r="F27" s="30" t="s">
        <v>167</v>
      </c>
      <c r="G27" t="s">
        <v>168</v>
      </c>
      <c r="H27" t="s">
        <v>169</v>
      </c>
      <c r="I27" t="s">
        <v>170</v>
      </c>
      <c r="J27" t="s">
        <v>171</v>
      </c>
      <c r="K27" t="s">
        <v>172</v>
      </c>
      <c r="L27" t="s">
        <v>173</v>
      </c>
      <c r="M27" t="s">
        <v>174</v>
      </c>
      <c r="N27" s="9" t="s">
        <v>264</v>
      </c>
      <c r="O27" s="9" t="s">
        <v>265</v>
      </c>
      <c r="P27" s="9" t="s">
        <v>266</v>
      </c>
      <c r="Q27" s="9" t="s">
        <v>267</v>
      </c>
    </row>
    <row r="29" spans="2:18">
      <c r="B29" t="s">
        <v>223</v>
      </c>
      <c r="C29" s="30"/>
    </row>
    <row r="30" spans="2:18">
      <c r="C30" s="30"/>
    </row>
    <row r="31" spans="2:18">
      <c r="B31" t="s">
        <v>299</v>
      </c>
      <c r="C31">
        <v>1</v>
      </c>
      <c r="E31">
        <f>C31+1</f>
        <v>2</v>
      </c>
      <c r="G31">
        <f>E31+1</f>
        <v>3</v>
      </c>
      <c r="I31">
        <f>G31+1</f>
        <v>4</v>
      </c>
      <c r="K31">
        <f>I31+1</f>
        <v>5</v>
      </c>
      <c r="M31">
        <f>K31+1</f>
        <v>6</v>
      </c>
      <c r="O31">
        <f>M31+1</f>
        <v>7</v>
      </c>
      <c r="Q31">
        <f>O31+1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37"/>
  <sheetViews>
    <sheetView topLeftCell="A13" workbookViewId="0">
      <selection activeCell="C40" sqref="C40"/>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257</v>
      </c>
    </row>
    <row r="2" spans="2:6">
      <c r="D2" s="2"/>
      <c r="E2" s="25"/>
    </row>
    <row r="3" spans="2:6">
      <c r="D3" s="2"/>
      <c r="E3" s="25"/>
    </row>
    <row r="4" spans="2:6">
      <c r="B4" s="30" t="s">
        <v>263</v>
      </c>
    </row>
    <row r="5" spans="2:6">
      <c r="B5" s="30"/>
    </row>
    <row r="6" spans="2:6">
      <c r="B6" s="30" t="s">
        <v>295</v>
      </c>
    </row>
    <row r="7" spans="2:6">
      <c r="B7" s="30" t="s">
        <v>288</v>
      </c>
    </row>
    <row r="8" spans="2:6">
      <c r="B8" s="30" t="s">
        <v>289</v>
      </c>
    </row>
    <row r="9" spans="2:6">
      <c r="B9" s="30"/>
    </row>
    <row r="10" spans="2:6">
      <c r="B10" s="30" t="s">
        <v>297</v>
      </c>
    </row>
    <row r="11" spans="2:6">
      <c r="B11" s="30"/>
    </row>
    <row r="12" spans="2:6">
      <c r="B12" s="30"/>
    </row>
    <row r="13" spans="2:6">
      <c r="B13" s="30" t="s">
        <v>296</v>
      </c>
    </row>
    <row r="14" spans="2:6">
      <c r="B14" s="30" t="s">
        <v>291</v>
      </c>
    </row>
    <row r="15" spans="2:6">
      <c r="B15" s="30" t="s">
        <v>292</v>
      </c>
    </row>
    <row r="16" spans="2:6">
      <c r="B16" s="30" t="s">
        <v>293</v>
      </c>
    </row>
    <row r="17" spans="2:15">
      <c r="B17" s="30" t="s">
        <v>294</v>
      </c>
    </row>
    <row r="18" spans="2:15">
      <c r="B18" s="30"/>
    </row>
    <row r="19" spans="2:15" s="14" customFormat="1"/>
    <row r="20" spans="2:15">
      <c r="C20" t="s">
        <v>290</v>
      </c>
    </row>
    <row r="21" spans="2:15">
      <c r="B21" s="29" t="s">
        <v>203</v>
      </c>
      <c r="D21" s="30"/>
      <c r="E21" s="30"/>
      <c r="F21" s="30"/>
      <c r="G21" s="30"/>
      <c r="H21" s="30"/>
      <c r="I21" s="30"/>
      <c r="J21" s="30"/>
      <c r="K21" s="30"/>
      <c r="L21" s="30"/>
      <c r="M21" s="30"/>
      <c r="N21" s="30"/>
    </row>
    <row r="22" spans="2:15">
      <c r="B22" s="30" t="s">
        <v>161</v>
      </c>
      <c r="C22" s="30" t="s">
        <v>162</v>
      </c>
      <c r="D22" s="30" t="s">
        <v>175</v>
      </c>
      <c r="E22" s="30" t="s">
        <v>176</v>
      </c>
      <c r="F22" s="30" t="s">
        <v>177</v>
      </c>
      <c r="G22" s="30" t="s">
        <v>178</v>
      </c>
      <c r="H22" s="30" t="s">
        <v>179</v>
      </c>
      <c r="I22" s="30" t="s">
        <v>180</v>
      </c>
      <c r="J22" s="30" t="s">
        <v>181</v>
      </c>
      <c r="K22" s="30" t="s">
        <v>182</v>
      </c>
      <c r="L22" s="30" t="s">
        <v>12</v>
      </c>
      <c r="M22" s="30" t="s">
        <v>13</v>
      </c>
      <c r="N22" s="30" t="s">
        <v>37</v>
      </c>
      <c r="O22" s="30" t="s">
        <v>525</v>
      </c>
    </row>
    <row r="23" spans="2:15">
      <c r="B23" s="51" t="s">
        <v>260</v>
      </c>
      <c r="C23" s="30"/>
      <c r="D23" s="30" t="s">
        <v>183</v>
      </c>
      <c r="E23" s="30"/>
      <c r="F23" s="30"/>
      <c r="G23" s="30" t="s">
        <v>184</v>
      </c>
      <c r="H23" s="30"/>
      <c r="I23" s="30"/>
      <c r="J23" s="30"/>
      <c r="K23" s="30"/>
      <c r="L23" s="30"/>
      <c r="M23" s="30"/>
      <c r="N23" s="30"/>
    </row>
    <row r="24" spans="2:15">
      <c r="B24" s="51" t="s">
        <v>256</v>
      </c>
      <c r="C24" s="40" t="s">
        <v>186</v>
      </c>
      <c r="D24" s="40" t="s">
        <v>474</v>
      </c>
      <c r="E24" s="40" t="s">
        <v>188</v>
      </c>
      <c r="F24" s="40" t="s">
        <v>189</v>
      </c>
      <c r="G24" s="30" t="s">
        <v>190</v>
      </c>
      <c r="H24" s="30" t="s">
        <v>191</v>
      </c>
      <c r="I24" s="30" t="s">
        <v>192</v>
      </c>
      <c r="J24" s="40" t="s">
        <v>193</v>
      </c>
      <c r="K24" s="30" t="s">
        <v>194</v>
      </c>
      <c r="L24" s="30" t="s">
        <v>195</v>
      </c>
      <c r="M24" s="30" t="s">
        <v>196</v>
      </c>
      <c r="N24" s="29" t="s">
        <v>526</v>
      </c>
      <c r="O24" s="30" t="s">
        <v>197</v>
      </c>
    </row>
    <row r="25" spans="2:15">
      <c r="B25" s="30"/>
      <c r="C25" s="30"/>
      <c r="D25" s="30"/>
      <c r="E25" s="30"/>
      <c r="F25" s="30"/>
      <c r="G25" s="30"/>
      <c r="H25" s="30"/>
      <c r="I25" s="30"/>
      <c r="J25" s="30"/>
      <c r="K25" s="30" t="s">
        <v>198</v>
      </c>
      <c r="L25" s="30"/>
      <c r="M25" s="30" t="s">
        <v>199</v>
      </c>
      <c r="N25" s="30"/>
      <c r="O25" s="30" t="s">
        <v>527</v>
      </c>
    </row>
    <row r="26" spans="2:15">
      <c r="B26" s="30"/>
      <c r="C26" s="30"/>
      <c r="D26" s="30"/>
      <c r="E26" s="30"/>
      <c r="F26" s="30"/>
      <c r="G26" s="30"/>
      <c r="H26" s="30"/>
      <c r="I26" s="30"/>
      <c r="J26" s="30"/>
      <c r="K26" s="30"/>
      <c r="L26" s="30"/>
      <c r="M26" s="30" t="s">
        <v>200</v>
      </c>
      <c r="N26" s="30"/>
    </row>
    <row r="27" spans="2:15">
      <c r="B27" s="30"/>
      <c r="C27" s="30"/>
      <c r="D27" s="30"/>
      <c r="E27" s="30"/>
      <c r="F27" s="30"/>
      <c r="G27" s="30"/>
      <c r="H27" s="30"/>
      <c r="I27" s="30"/>
      <c r="J27" s="30"/>
      <c r="K27" s="30"/>
      <c r="L27" s="30"/>
      <c r="M27" s="30" t="s">
        <v>201</v>
      </c>
      <c r="N27" s="30"/>
    </row>
    <row r="28" spans="2:15">
      <c r="M28" s="30" t="s">
        <v>253</v>
      </c>
    </row>
    <row r="29" spans="2:15">
      <c r="M29" s="30" t="s">
        <v>254</v>
      </c>
    </row>
    <row r="30" spans="2:15" s="14" customFormat="1">
      <c r="M30" s="39" t="s">
        <v>255</v>
      </c>
    </row>
    <row r="32" spans="2:15">
      <c r="B32" s="29" t="s">
        <v>233</v>
      </c>
    </row>
    <row r="33" spans="2:14">
      <c r="B33" s="30" t="s">
        <v>161</v>
      </c>
      <c r="C33" s="30" t="s">
        <v>162</v>
      </c>
      <c r="D33" s="30" t="s">
        <v>175</v>
      </c>
      <c r="E33" s="30" t="s">
        <v>176</v>
      </c>
      <c r="F33" s="30" t="s">
        <v>177</v>
      </c>
      <c r="G33" s="30" t="s">
        <v>178</v>
      </c>
      <c r="H33" s="30" t="s">
        <v>179</v>
      </c>
      <c r="I33" s="30" t="s">
        <v>180</v>
      </c>
      <c r="J33" s="30" t="s">
        <v>181</v>
      </c>
      <c r="K33" s="30" t="s">
        <v>182</v>
      </c>
      <c r="L33" s="30" t="s">
        <v>12</v>
      </c>
      <c r="M33" s="30" t="s">
        <v>13</v>
      </c>
      <c r="N33" s="30" t="s">
        <v>222</v>
      </c>
    </row>
    <row r="34" spans="2:14">
      <c r="B34" s="51"/>
      <c r="C34" s="30"/>
      <c r="D34" s="30" t="s">
        <v>183</v>
      </c>
      <c r="E34" s="30"/>
      <c r="F34" s="30"/>
      <c r="G34" s="30"/>
      <c r="H34" s="30"/>
      <c r="I34" s="30"/>
      <c r="J34" s="30"/>
      <c r="K34" s="30"/>
      <c r="L34" s="30"/>
      <c r="M34" s="30"/>
      <c r="N34" s="30" t="s">
        <v>185</v>
      </c>
    </row>
    <row r="35" spans="2:14">
      <c r="B35" s="51" t="s">
        <v>256</v>
      </c>
      <c r="C35" s="40" t="s">
        <v>186</v>
      </c>
      <c r="D35" s="40" t="s">
        <v>187</v>
      </c>
      <c r="E35" s="40" t="s">
        <v>188</v>
      </c>
      <c r="F35" s="40" t="s">
        <v>189</v>
      </c>
      <c r="G35" s="30" t="s">
        <v>245</v>
      </c>
      <c r="H35" s="29" t="s">
        <v>14</v>
      </c>
      <c r="I35" s="29" t="s">
        <v>14</v>
      </c>
      <c r="J35" s="40" t="s">
        <v>193</v>
      </c>
      <c r="K35" s="29" t="s">
        <v>14</v>
      </c>
      <c r="L35" s="29" t="s">
        <v>14</v>
      </c>
      <c r="M35" s="29" t="s">
        <v>14</v>
      </c>
      <c r="N35" s="30" t="s">
        <v>246</v>
      </c>
    </row>
    <row r="36" spans="2:14">
      <c r="N36" s="30" t="s">
        <v>247</v>
      </c>
    </row>
    <row r="37" spans="2:14">
      <c r="N37" s="30" t="s">
        <v>230</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AI151"/>
  <sheetViews>
    <sheetView topLeftCell="A127" zoomScaleNormal="100" workbookViewId="0">
      <selection activeCell="B88" sqref="B88:D144"/>
    </sheetView>
  </sheetViews>
  <sheetFormatPr defaultRowHeight="15"/>
  <cols>
    <col min="1" max="1" width="11.140625" customWidth="1"/>
    <col min="2" max="2" width="44.85546875" customWidth="1"/>
    <col min="3" max="3" width="32.140625"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16" width="24.7109375" customWidth="1"/>
    <col min="17" max="17" width="7.85546875" customWidth="1"/>
    <col min="18" max="18" width="2.85546875" style="33" customWidth="1"/>
    <col min="19" max="19" width="7.85546875" customWidth="1"/>
    <col min="20" max="20" width="11.140625" customWidth="1"/>
    <col min="21" max="21" width="44.85546875" customWidth="1"/>
    <col min="22" max="22" width="31" customWidth="1"/>
    <col min="23" max="23" width="11.85546875" customWidth="1"/>
    <col min="24" max="24" width="17.5703125" customWidth="1"/>
    <col min="25" max="25" width="20.140625" customWidth="1"/>
    <col min="27" max="28" width="13.42578125" customWidth="1"/>
    <col min="29" max="29" width="10.5703125" customWidth="1"/>
    <col min="30" max="30" width="12.140625" customWidth="1"/>
    <col min="31" max="31" width="14.28515625" customWidth="1"/>
    <col min="32" max="32" width="17.85546875" customWidth="1"/>
    <col min="33" max="33" width="24.7109375" customWidth="1"/>
    <col min="34" max="34" width="19.140625" customWidth="1"/>
    <col min="35" max="35" width="23.5703125" customWidth="1"/>
    <col min="36" max="36" width="28.5703125" customWidth="1"/>
    <col min="37" max="37" width="30.28515625" customWidth="1"/>
    <col min="38" max="38" width="18" customWidth="1"/>
  </cols>
  <sheetData>
    <row r="1" spans="1:35" ht="46.5">
      <c r="A1" s="37" t="s">
        <v>232</v>
      </c>
    </row>
    <row r="4" spans="1:35">
      <c r="A4" t="s">
        <v>429</v>
      </c>
    </row>
    <row r="5" spans="1:35">
      <c r="A5" t="s">
        <v>430</v>
      </c>
    </row>
    <row r="6" spans="1:35">
      <c r="D6" t="s">
        <v>133</v>
      </c>
      <c r="E6" t="s">
        <v>133</v>
      </c>
      <c r="F6" t="s">
        <v>126</v>
      </c>
      <c r="G6" t="s">
        <v>126</v>
      </c>
      <c r="H6" t="s">
        <v>126</v>
      </c>
      <c r="I6" t="s">
        <v>126</v>
      </c>
      <c r="J6" t="s">
        <v>126</v>
      </c>
      <c r="K6" t="s">
        <v>126</v>
      </c>
      <c r="L6" t="s">
        <v>133</v>
      </c>
      <c r="M6" t="s">
        <v>133</v>
      </c>
      <c r="N6" t="s">
        <v>133</v>
      </c>
      <c r="O6" t="s">
        <v>133</v>
      </c>
      <c r="P6" t="s">
        <v>133</v>
      </c>
      <c r="W6" t="s">
        <v>133</v>
      </c>
      <c r="X6" t="s">
        <v>133</v>
      </c>
      <c r="Y6" t="s">
        <v>126</v>
      </c>
      <c r="Z6" t="s">
        <v>126</v>
      </c>
      <c r="AA6" t="s">
        <v>126</v>
      </c>
      <c r="AB6" t="s">
        <v>126</v>
      </c>
      <c r="AC6" t="s">
        <v>126</v>
      </c>
      <c r="AD6" t="s">
        <v>126</v>
      </c>
      <c r="AE6" t="s">
        <v>133</v>
      </c>
      <c r="AF6" t="s">
        <v>133</v>
      </c>
      <c r="AG6" t="s">
        <v>133</v>
      </c>
      <c r="AH6" t="s">
        <v>133</v>
      </c>
      <c r="AI6" t="s">
        <v>133</v>
      </c>
    </row>
    <row r="7" spans="1:35">
      <c r="A7" s="29" t="s">
        <v>203</v>
      </c>
      <c r="D7" s="30" t="s">
        <v>161</v>
      </c>
      <c r="E7" s="30" t="s">
        <v>162</v>
      </c>
      <c r="F7" s="30" t="s">
        <v>175</v>
      </c>
      <c r="G7" s="30" t="s">
        <v>176</v>
      </c>
      <c r="H7" s="30" t="s">
        <v>177</v>
      </c>
      <c r="I7" s="30" t="s">
        <v>178</v>
      </c>
      <c r="J7" s="30" t="s">
        <v>179</v>
      </c>
      <c r="K7" s="30" t="s">
        <v>180</v>
      </c>
      <c r="L7" s="30" t="s">
        <v>181</v>
      </c>
      <c r="M7" s="30" t="s">
        <v>182</v>
      </c>
      <c r="N7" s="30" t="s">
        <v>12</v>
      </c>
      <c r="O7" s="30" t="s">
        <v>13</v>
      </c>
      <c r="P7" s="30" t="s">
        <v>37</v>
      </c>
      <c r="Q7" s="30"/>
      <c r="R7" s="34"/>
      <c r="T7" s="29" t="s">
        <v>233</v>
      </c>
      <c r="W7" s="30" t="s">
        <v>161</v>
      </c>
      <c r="X7" s="30" t="s">
        <v>162</v>
      </c>
      <c r="Y7" s="30" t="s">
        <v>175</v>
      </c>
      <c r="Z7" s="30" t="s">
        <v>176</v>
      </c>
      <c r="AA7" s="30" t="s">
        <v>177</v>
      </c>
      <c r="AB7" s="30" t="s">
        <v>178</v>
      </c>
      <c r="AC7" s="30" t="s">
        <v>179</v>
      </c>
      <c r="AD7" s="30" t="s">
        <v>180</v>
      </c>
      <c r="AE7" s="30" t="s">
        <v>181</v>
      </c>
      <c r="AF7" s="30" t="s">
        <v>182</v>
      </c>
      <c r="AG7" s="30" t="s">
        <v>12</v>
      </c>
      <c r="AH7" s="30" t="s">
        <v>13</v>
      </c>
      <c r="AI7" s="30" t="s">
        <v>37</v>
      </c>
    </row>
    <row r="8" spans="1:35">
      <c r="D8" s="30" t="s">
        <v>260</v>
      </c>
      <c r="E8" s="30"/>
      <c r="F8" s="30" t="s">
        <v>183</v>
      </c>
      <c r="G8" s="30"/>
      <c r="H8" s="30"/>
      <c r="I8" s="30" t="s">
        <v>184</v>
      </c>
      <c r="J8" s="30"/>
      <c r="K8" s="30"/>
      <c r="L8" s="30"/>
      <c r="M8" s="30"/>
      <c r="N8" s="30"/>
      <c r="O8" s="30"/>
      <c r="P8" s="30"/>
      <c r="Q8" s="30"/>
      <c r="R8" s="34"/>
      <c r="W8" s="30"/>
      <c r="X8" s="30"/>
      <c r="Y8" s="30" t="s">
        <v>183</v>
      </c>
      <c r="Z8" s="30"/>
      <c r="AA8" s="30"/>
      <c r="AB8" s="30"/>
      <c r="AC8" s="30"/>
      <c r="AD8" s="30"/>
      <c r="AE8" s="30"/>
      <c r="AF8" s="30"/>
      <c r="AG8" s="30"/>
      <c r="AH8" s="30"/>
      <c r="AI8" s="30"/>
    </row>
    <row r="9" spans="1:35">
      <c r="B9" t="s">
        <v>75</v>
      </c>
      <c r="C9" t="s">
        <v>470</v>
      </c>
      <c r="D9" s="30" t="s">
        <v>256</v>
      </c>
      <c r="E9" s="30" t="s">
        <v>186</v>
      </c>
      <c r="F9" s="40" t="s">
        <v>187</v>
      </c>
      <c r="G9" s="40" t="s">
        <v>188</v>
      </c>
      <c r="H9" s="40" t="s">
        <v>189</v>
      </c>
      <c r="I9" s="30" t="s">
        <v>190</v>
      </c>
      <c r="J9" s="30" t="s">
        <v>191</v>
      </c>
      <c r="K9" s="30" t="s">
        <v>192</v>
      </c>
      <c r="L9" s="40" t="s">
        <v>193</v>
      </c>
      <c r="M9" s="30" t="s">
        <v>194</v>
      </c>
      <c r="N9" s="30" t="s">
        <v>195</v>
      </c>
      <c r="O9" s="30" t="s">
        <v>196</v>
      </c>
      <c r="P9" s="29" t="s">
        <v>479</v>
      </c>
      <c r="Q9" s="30"/>
      <c r="R9" s="34"/>
      <c r="U9" t="s">
        <v>75</v>
      </c>
      <c r="V9" t="s">
        <v>470</v>
      </c>
      <c r="W9" s="43" t="s">
        <v>256</v>
      </c>
      <c r="X9" s="30" t="s">
        <v>186</v>
      </c>
      <c r="Y9" s="30" t="s">
        <v>474</v>
      </c>
      <c r="Z9" s="30" t="s">
        <v>188</v>
      </c>
      <c r="AA9" s="30" t="s">
        <v>189</v>
      </c>
      <c r="AB9" s="30" t="s">
        <v>245</v>
      </c>
      <c r="AC9" s="29" t="s">
        <v>14</v>
      </c>
      <c r="AD9" s="29" t="s">
        <v>14</v>
      </c>
      <c r="AE9" s="30" t="s">
        <v>193</v>
      </c>
      <c r="AF9" s="29" t="s">
        <v>14</v>
      </c>
      <c r="AG9" s="29" t="s">
        <v>14</v>
      </c>
      <c r="AH9" s="29" t="s">
        <v>14</v>
      </c>
      <c r="AI9" s="29" t="s">
        <v>14</v>
      </c>
    </row>
    <row r="10" spans="1:35">
      <c r="B10" t="s">
        <v>205</v>
      </c>
      <c r="D10" s="2">
        <v>0</v>
      </c>
      <c r="E10" s="2">
        <v>1</v>
      </c>
      <c r="F10" s="2">
        <v>1</v>
      </c>
      <c r="G10" s="2">
        <v>0</v>
      </c>
      <c r="H10" s="2">
        <v>0</v>
      </c>
      <c r="I10" s="2">
        <v>6</v>
      </c>
      <c r="J10" s="2">
        <v>1</v>
      </c>
      <c r="K10" s="2">
        <v>11</v>
      </c>
      <c r="L10" s="2">
        <v>0</v>
      </c>
      <c r="M10" s="2" t="s">
        <v>229</v>
      </c>
      <c r="N10" s="2">
        <v>0</v>
      </c>
      <c r="O10" s="2">
        <v>3</v>
      </c>
      <c r="P10" s="2">
        <v>0</v>
      </c>
      <c r="Q10" s="2"/>
      <c r="R10" s="35"/>
      <c r="U10" t="s">
        <v>234</v>
      </c>
      <c r="W10">
        <v>0</v>
      </c>
      <c r="X10">
        <v>1</v>
      </c>
      <c r="Y10">
        <v>1</v>
      </c>
      <c r="Z10">
        <v>0</v>
      </c>
      <c r="AA10">
        <v>0</v>
      </c>
      <c r="AB10">
        <v>0</v>
      </c>
      <c r="AC10">
        <v>0</v>
      </c>
      <c r="AD10">
        <v>0</v>
      </c>
      <c r="AE10">
        <v>0</v>
      </c>
      <c r="AF10">
        <v>0</v>
      </c>
      <c r="AG10">
        <v>0</v>
      </c>
      <c r="AH10">
        <v>0</v>
      </c>
      <c r="AI10">
        <v>0</v>
      </c>
    </row>
    <row r="11" spans="1:35">
      <c r="B11" t="s">
        <v>211</v>
      </c>
      <c r="C11" t="s">
        <v>573</v>
      </c>
      <c r="D11" s="2">
        <v>0</v>
      </c>
      <c r="E11" s="2">
        <v>8</v>
      </c>
      <c r="F11" s="2">
        <v>1</v>
      </c>
      <c r="G11" s="2">
        <v>0</v>
      </c>
      <c r="H11" s="2">
        <v>0</v>
      </c>
      <c r="I11" s="2">
        <v>10</v>
      </c>
      <c r="J11" s="2">
        <v>10</v>
      </c>
      <c r="K11" s="2">
        <v>11</v>
      </c>
      <c r="L11" s="2">
        <v>0</v>
      </c>
      <c r="M11" s="2">
        <v>1</v>
      </c>
      <c r="N11" s="2">
        <v>0</v>
      </c>
      <c r="O11" s="2">
        <v>0</v>
      </c>
      <c r="P11" s="2">
        <v>0</v>
      </c>
      <c r="Q11" s="2"/>
      <c r="R11" s="35"/>
      <c r="U11" t="s">
        <v>235</v>
      </c>
      <c r="V11" t="s">
        <v>504</v>
      </c>
      <c r="W11">
        <v>0</v>
      </c>
      <c r="X11">
        <v>8</v>
      </c>
      <c r="Y11">
        <v>255</v>
      </c>
      <c r="Z11">
        <v>0</v>
      </c>
      <c r="AA11">
        <v>0</v>
      </c>
      <c r="AB11">
        <v>80</v>
      </c>
      <c r="AC11">
        <v>0</v>
      </c>
      <c r="AD11">
        <v>0</v>
      </c>
      <c r="AE11">
        <v>0</v>
      </c>
      <c r="AF11">
        <v>0</v>
      </c>
      <c r="AG11">
        <v>0</v>
      </c>
      <c r="AH11">
        <v>0</v>
      </c>
      <c r="AI11">
        <v>0</v>
      </c>
    </row>
    <row r="12" spans="1:35">
      <c r="B12" t="s">
        <v>212</v>
      </c>
      <c r="C12" t="s">
        <v>574</v>
      </c>
      <c r="D12" s="2">
        <v>0</v>
      </c>
      <c r="E12" s="2">
        <v>8</v>
      </c>
      <c r="F12" s="2">
        <v>1</v>
      </c>
      <c r="G12" s="2">
        <v>0</v>
      </c>
      <c r="H12" s="2">
        <v>0</v>
      </c>
      <c r="I12" s="2">
        <v>10</v>
      </c>
      <c r="J12" s="2">
        <v>10</v>
      </c>
      <c r="K12" s="2">
        <v>11</v>
      </c>
      <c r="L12" s="2">
        <v>0</v>
      </c>
      <c r="M12" s="2">
        <v>1</v>
      </c>
      <c r="N12" s="2">
        <v>0</v>
      </c>
      <c r="O12" s="2">
        <v>0</v>
      </c>
      <c r="P12" s="2">
        <v>0</v>
      </c>
      <c r="Q12" s="2"/>
      <c r="R12" s="35"/>
      <c r="U12" t="s">
        <v>236</v>
      </c>
      <c r="V12" t="s">
        <v>505</v>
      </c>
      <c r="W12">
        <v>0</v>
      </c>
      <c r="X12">
        <v>8</v>
      </c>
      <c r="Y12">
        <v>255</v>
      </c>
      <c r="Z12">
        <v>0</v>
      </c>
      <c r="AA12">
        <v>0</v>
      </c>
      <c r="AB12">
        <v>80</v>
      </c>
      <c r="AC12">
        <v>0</v>
      </c>
      <c r="AD12">
        <v>0</v>
      </c>
      <c r="AE12">
        <v>0</v>
      </c>
      <c r="AF12">
        <v>0</v>
      </c>
      <c r="AG12">
        <v>0</v>
      </c>
      <c r="AH12">
        <v>0</v>
      </c>
      <c r="AI12">
        <v>0</v>
      </c>
    </row>
    <row r="13" spans="1:35">
      <c r="B13" t="s">
        <v>213</v>
      </c>
      <c r="C13" t="s">
        <v>575</v>
      </c>
      <c r="D13" s="2">
        <v>0</v>
      </c>
      <c r="E13" s="2">
        <v>8</v>
      </c>
      <c r="F13" s="2">
        <v>1</v>
      </c>
      <c r="G13" s="2">
        <v>0</v>
      </c>
      <c r="H13" s="2">
        <v>0</v>
      </c>
      <c r="I13" s="2">
        <v>10</v>
      </c>
      <c r="J13" s="2">
        <v>10</v>
      </c>
      <c r="K13" s="2">
        <v>11</v>
      </c>
      <c r="L13" s="2">
        <v>0</v>
      </c>
      <c r="M13" s="2" t="s">
        <v>229</v>
      </c>
      <c r="N13" s="2">
        <v>0</v>
      </c>
      <c r="O13" s="2">
        <v>3</v>
      </c>
      <c r="P13" s="2">
        <v>0</v>
      </c>
      <c r="Q13" s="2"/>
      <c r="R13" s="35"/>
      <c r="U13" t="s">
        <v>237</v>
      </c>
      <c r="V13" t="s">
        <v>506</v>
      </c>
      <c r="W13">
        <v>0</v>
      </c>
      <c r="X13">
        <v>8</v>
      </c>
      <c r="Y13">
        <v>255</v>
      </c>
      <c r="Z13">
        <v>0</v>
      </c>
      <c r="AA13">
        <v>0</v>
      </c>
      <c r="AB13">
        <v>40</v>
      </c>
      <c r="AC13">
        <v>0</v>
      </c>
      <c r="AD13">
        <v>0</v>
      </c>
      <c r="AE13">
        <v>0</v>
      </c>
      <c r="AF13">
        <v>0</v>
      </c>
      <c r="AG13">
        <v>0</v>
      </c>
      <c r="AH13">
        <v>0</v>
      </c>
      <c r="AI13">
        <v>0</v>
      </c>
    </row>
    <row r="14" spans="1:35">
      <c r="B14" t="s">
        <v>214</v>
      </c>
      <c r="C14" t="s">
        <v>576</v>
      </c>
      <c r="D14" s="2">
        <v>0</v>
      </c>
      <c r="E14" s="2">
        <v>8</v>
      </c>
      <c r="F14" s="2">
        <v>1</v>
      </c>
      <c r="G14" s="2">
        <v>0</v>
      </c>
      <c r="H14" s="2">
        <v>0</v>
      </c>
      <c r="I14" s="2">
        <v>5</v>
      </c>
      <c r="J14" s="2">
        <v>2</v>
      </c>
      <c r="K14" s="2">
        <v>10</v>
      </c>
      <c r="L14" s="2">
        <v>0</v>
      </c>
      <c r="M14" s="2">
        <v>1</v>
      </c>
      <c r="N14" s="2">
        <v>0</v>
      </c>
      <c r="O14" s="2">
        <v>0</v>
      </c>
      <c r="P14" s="2">
        <v>0</v>
      </c>
      <c r="U14" t="s">
        <v>238</v>
      </c>
      <c r="V14" t="s">
        <v>507</v>
      </c>
      <c r="W14">
        <v>0</v>
      </c>
      <c r="X14">
        <v>8</v>
      </c>
      <c r="Y14">
        <v>1</v>
      </c>
      <c r="Z14">
        <v>0</v>
      </c>
      <c r="AA14">
        <v>0</v>
      </c>
      <c r="AB14">
        <v>20</v>
      </c>
      <c r="AC14">
        <v>0</v>
      </c>
      <c r="AD14">
        <v>0</v>
      </c>
      <c r="AE14">
        <v>0</v>
      </c>
      <c r="AF14">
        <v>0</v>
      </c>
      <c r="AG14">
        <v>0</v>
      </c>
      <c r="AH14">
        <v>0</v>
      </c>
      <c r="AI14">
        <v>0</v>
      </c>
    </row>
    <row r="15" spans="1:35">
      <c r="B15" t="s">
        <v>215</v>
      </c>
      <c r="C15" t="s">
        <v>577</v>
      </c>
      <c r="D15" s="2">
        <v>0</v>
      </c>
      <c r="E15" s="2">
        <v>8</v>
      </c>
      <c r="F15" s="2">
        <v>1</v>
      </c>
      <c r="G15" s="2">
        <v>0</v>
      </c>
      <c r="H15" s="2">
        <v>0</v>
      </c>
      <c r="I15" s="2">
        <v>10</v>
      </c>
      <c r="J15" s="2">
        <v>1</v>
      </c>
      <c r="K15" s="2">
        <v>11</v>
      </c>
      <c r="L15" s="2">
        <v>0</v>
      </c>
      <c r="M15" s="2">
        <v>1</v>
      </c>
      <c r="N15" s="2">
        <v>0</v>
      </c>
      <c r="O15" s="2">
        <v>0</v>
      </c>
      <c r="P15" s="2">
        <v>0</v>
      </c>
      <c r="U15" t="s">
        <v>239</v>
      </c>
      <c r="V15" t="s">
        <v>508</v>
      </c>
      <c r="W15">
        <v>0</v>
      </c>
      <c r="X15">
        <v>8</v>
      </c>
      <c r="Y15">
        <v>255</v>
      </c>
      <c r="Z15">
        <v>0</v>
      </c>
      <c r="AA15">
        <v>0</v>
      </c>
      <c r="AB15">
        <v>20</v>
      </c>
      <c r="AC15">
        <v>0</v>
      </c>
      <c r="AD15">
        <v>0</v>
      </c>
      <c r="AE15">
        <v>0</v>
      </c>
      <c r="AF15">
        <v>0</v>
      </c>
      <c r="AG15">
        <v>0</v>
      </c>
      <c r="AH15">
        <v>0</v>
      </c>
      <c r="AI15">
        <v>0</v>
      </c>
    </row>
    <row r="16" spans="1:35">
      <c r="B16" t="s">
        <v>283</v>
      </c>
      <c r="C16" t="s">
        <v>578</v>
      </c>
      <c r="D16" s="2">
        <v>0</v>
      </c>
      <c r="E16" s="2">
        <v>8</v>
      </c>
      <c r="F16" s="2">
        <v>1</v>
      </c>
      <c r="G16" s="2">
        <v>0</v>
      </c>
      <c r="H16" s="2">
        <v>0</v>
      </c>
      <c r="I16" s="2">
        <v>10</v>
      </c>
      <c r="J16" s="2">
        <v>1</v>
      </c>
      <c r="K16" s="2">
        <v>11</v>
      </c>
      <c r="L16" s="2">
        <v>0</v>
      </c>
      <c r="M16" s="2">
        <v>1</v>
      </c>
      <c r="N16" s="2">
        <v>0</v>
      </c>
      <c r="O16" s="2">
        <v>0</v>
      </c>
      <c r="P16" s="2">
        <v>0</v>
      </c>
      <c r="U16" t="s">
        <v>485</v>
      </c>
      <c r="V16" t="s">
        <v>509</v>
      </c>
      <c r="W16">
        <v>0</v>
      </c>
      <c r="X16">
        <v>8</v>
      </c>
      <c r="Y16">
        <v>255</v>
      </c>
      <c r="Z16">
        <v>0</v>
      </c>
      <c r="AA16">
        <v>0</v>
      </c>
      <c r="AB16">
        <v>20</v>
      </c>
      <c r="AC16">
        <v>0</v>
      </c>
      <c r="AD16">
        <v>0</v>
      </c>
      <c r="AE16">
        <v>0</v>
      </c>
      <c r="AF16">
        <v>0</v>
      </c>
      <c r="AG16">
        <v>0</v>
      </c>
      <c r="AH16">
        <v>0</v>
      </c>
      <c r="AI16">
        <v>0</v>
      </c>
    </row>
    <row r="17" spans="1:35">
      <c r="B17" t="s">
        <v>495</v>
      </c>
      <c r="C17" t="s">
        <v>633</v>
      </c>
      <c r="D17" s="2">
        <v>0</v>
      </c>
      <c r="E17" s="2">
        <v>8</v>
      </c>
      <c r="F17" s="2">
        <v>1</v>
      </c>
      <c r="G17" s="2">
        <v>0</v>
      </c>
      <c r="H17" s="2">
        <v>0</v>
      </c>
      <c r="I17" s="2">
        <v>5</v>
      </c>
      <c r="J17" s="2">
        <v>2</v>
      </c>
      <c r="K17" s="2">
        <v>10</v>
      </c>
      <c r="L17" s="2">
        <v>0</v>
      </c>
      <c r="M17" s="2">
        <v>1</v>
      </c>
      <c r="N17" s="2">
        <v>0</v>
      </c>
      <c r="O17" s="2">
        <v>0</v>
      </c>
      <c r="P17" s="2">
        <v>0</v>
      </c>
      <c r="U17" t="s">
        <v>486</v>
      </c>
      <c r="W17">
        <v>0</v>
      </c>
      <c r="X17">
        <v>1</v>
      </c>
      <c r="Y17">
        <v>1</v>
      </c>
      <c r="Z17">
        <v>0</v>
      </c>
      <c r="AA17">
        <v>0</v>
      </c>
      <c r="AB17">
        <v>0</v>
      </c>
      <c r="AC17">
        <v>0</v>
      </c>
      <c r="AD17">
        <v>0</v>
      </c>
      <c r="AE17">
        <v>0</v>
      </c>
      <c r="AF17">
        <v>0</v>
      </c>
      <c r="AG17">
        <v>0</v>
      </c>
      <c r="AH17">
        <v>0</v>
      </c>
      <c r="AI17">
        <v>0</v>
      </c>
    </row>
    <row r="18" spans="1:35">
      <c r="B18" t="s">
        <v>496</v>
      </c>
      <c r="D18">
        <v>0</v>
      </c>
      <c r="E18">
        <v>1</v>
      </c>
      <c r="F18">
        <v>1</v>
      </c>
      <c r="G18">
        <v>0</v>
      </c>
      <c r="H18">
        <v>0</v>
      </c>
      <c r="I18" s="2">
        <v>6</v>
      </c>
      <c r="J18" s="2">
        <v>0</v>
      </c>
      <c r="K18" s="2">
        <v>5</v>
      </c>
      <c r="L18">
        <v>0</v>
      </c>
      <c r="M18" s="2">
        <v>1</v>
      </c>
      <c r="N18">
        <v>0</v>
      </c>
      <c r="O18" s="2">
        <v>0</v>
      </c>
      <c r="P18" s="2">
        <v>0</v>
      </c>
      <c r="U18" t="s">
        <v>487</v>
      </c>
      <c r="W18">
        <v>0</v>
      </c>
      <c r="X18">
        <v>1</v>
      </c>
      <c r="Y18">
        <v>1</v>
      </c>
      <c r="Z18">
        <v>0</v>
      </c>
      <c r="AA18">
        <v>0</v>
      </c>
      <c r="AB18">
        <v>0</v>
      </c>
      <c r="AC18">
        <v>0</v>
      </c>
      <c r="AD18">
        <v>0</v>
      </c>
      <c r="AE18">
        <v>0</v>
      </c>
      <c r="AF18">
        <v>0</v>
      </c>
      <c r="AG18">
        <v>0</v>
      </c>
      <c r="AH18">
        <v>0</v>
      </c>
      <c r="AI18">
        <v>0</v>
      </c>
    </row>
    <row r="19" spans="1:35">
      <c r="B19" t="s">
        <v>497</v>
      </c>
      <c r="C19" t="s">
        <v>477</v>
      </c>
      <c r="D19">
        <v>0</v>
      </c>
      <c r="E19" s="2">
        <v>1</v>
      </c>
      <c r="F19" s="2">
        <v>1</v>
      </c>
      <c r="G19" s="2">
        <v>0</v>
      </c>
      <c r="H19" s="2">
        <v>0</v>
      </c>
      <c r="I19" s="2">
        <v>6</v>
      </c>
      <c r="J19" s="2">
        <v>0</v>
      </c>
      <c r="K19" s="2">
        <v>5</v>
      </c>
      <c r="L19" s="2">
        <v>0</v>
      </c>
      <c r="M19" s="2" t="s">
        <v>229</v>
      </c>
      <c r="N19" s="2">
        <v>2</v>
      </c>
      <c r="O19" s="2" t="s">
        <v>478</v>
      </c>
      <c r="P19" s="2">
        <v>0</v>
      </c>
      <c r="U19" t="s">
        <v>488</v>
      </c>
      <c r="W19">
        <v>0</v>
      </c>
      <c r="X19">
        <v>1</v>
      </c>
      <c r="Y19">
        <v>1</v>
      </c>
      <c r="Z19">
        <v>0</v>
      </c>
      <c r="AA19">
        <v>0</v>
      </c>
      <c r="AB19">
        <v>0</v>
      </c>
      <c r="AC19">
        <v>0</v>
      </c>
      <c r="AD19">
        <v>0</v>
      </c>
      <c r="AE19">
        <v>0</v>
      </c>
      <c r="AF19">
        <v>0</v>
      </c>
      <c r="AG19">
        <v>0</v>
      </c>
      <c r="AH19">
        <v>0</v>
      </c>
      <c r="AI19">
        <v>0</v>
      </c>
    </row>
    <row r="20" spans="1:35">
      <c r="B20" t="s">
        <v>498</v>
      </c>
      <c r="C20" t="s">
        <v>484</v>
      </c>
      <c r="D20">
        <v>0</v>
      </c>
      <c r="E20">
        <v>1</v>
      </c>
      <c r="F20">
        <v>1</v>
      </c>
      <c r="G20">
        <v>0</v>
      </c>
      <c r="H20">
        <v>0</v>
      </c>
      <c r="I20" s="2">
        <v>6</v>
      </c>
      <c r="J20" s="2">
        <v>0</v>
      </c>
      <c r="K20" s="2">
        <v>5</v>
      </c>
      <c r="L20">
        <v>0</v>
      </c>
      <c r="M20" s="2" t="s">
        <v>229</v>
      </c>
      <c r="N20">
        <v>2</v>
      </c>
      <c r="O20" s="2" t="s">
        <v>481</v>
      </c>
      <c r="P20" s="2">
        <v>0</v>
      </c>
      <c r="U20" t="s">
        <v>489</v>
      </c>
      <c r="W20">
        <v>0</v>
      </c>
      <c r="X20">
        <v>1</v>
      </c>
      <c r="Y20">
        <v>1</v>
      </c>
      <c r="Z20">
        <v>0</v>
      </c>
      <c r="AA20">
        <v>0</v>
      </c>
      <c r="AB20">
        <v>0</v>
      </c>
      <c r="AC20">
        <v>0</v>
      </c>
      <c r="AD20">
        <v>0</v>
      </c>
      <c r="AE20">
        <v>0</v>
      </c>
      <c r="AF20">
        <v>0</v>
      </c>
      <c r="AG20">
        <v>0</v>
      </c>
      <c r="AH20">
        <v>0</v>
      </c>
      <c r="AI20">
        <v>0</v>
      </c>
    </row>
    <row r="21" spans="1:35">
      <c r="I21" s="2"/>
      <c r="J21" s="2"/>
      <c r="K21" s="2"/>
      <c r="M21" s="2"/>
      <c r="O21" s="2"/>
      <c r="P21" s="2"/>
    </row>
    <row r="22" spans="1:35">
      <c r="I22" s="2"/>
      <c r="J22" s="2"/>
      <c r="K22" s="2"/>
      <c r="M22" s="2"/>
      <c r="O22" s="2"/>
      <c r="P22" s="2"/>
    </row>
    <row r="23" spans="1:35">
      <c r="I23" s="2"/>
      <c r="J23" s="2"/>
      <c r="K23" s="2"/>
      <c r="M23" s="2"/>
      <c r="O23" s="2"/>
      <c r="P23" s="2"/>
    </row>
    <row r="24" spans="1:35">
      <c r="I24" s="2"/>
      <c r="J24" s="2"/>
      <c r="K24" s="2"/>
      <c r="M24" s="2"/>
      <c r="O24" s="2"/>
      <c r="P24" s="2"/>
    </row>
    <row r="26" spans="1:35" ht="21">
      <c r="B26" s="19" t="s">
        <v>68</v>
      </c>
      <c r="U26" s="19" t="s">
        <v>68</v>
      </c>
    </row>
    <row r="27" spans="1:35" hidden="1">
      <c r="D27" s="2"/>
      <c r="V27" s="2"/>
    </row>
    <row r="28" spans="1:35" hidden="1">
      <c r="B28" s="1" t="s">
        <v>69</v>
      </c>
      <c r="D28" t="s">
        <v>134</v>
      </c>
      <c r="E28" t="s">
        <v>134</v>
      </c>
      <c r="F28" t="s">
        <v>134</v>
      </c>
      <c r="L28" t="s">
        <v>134</v>
      </c>
      <c r="M28" t="s">
        <v>134</v>
      </c>
      <c r="N28" t="s">
        <v>134</v>
      </c>
      <c r="O28" t="s">
        <v>134</v>
      </c>
      <c r="P28" t="s">
        <v>134</v>
      </c>
      <c r="U28" s="1" t="s">
        <v>69</v>
      </c>
      <c r="W28" t="s">
        <v>134</v>
      </c>
      <c r="X28" t="s">
        <v>134</v>
      </c>
      <c r="AE28" t="s">
        <v>134</v>
      </c>
      <c r="AF28" t="s">
        <v>134</v>
      </c>
      <c r="AG28" t="s">
        <v>134</v>
      </c>
      <c r="AH28" t="s">
        <v>134</v>
      </c>
      <c r="AI28" t="s">
        <v>134</v>
      </c>
    </row>
    <row r="29" spans="1:35" hidden="1">
      <c r="A29">
        <f t="shared" ref="A29:B33" si="0">A10</f>
        <v>0</v>
      </c>
      <c r="B29" t="str">
        <f t="shared" si="0"/>
        <v>WP_00</v>
      </c>
      <c r="D29" s="2">
        <f t="shared" ref="D29:F39" si="1">D10</f>
        <v>0</v>
      </c>
      <c r="E29" s="2">
        <f t="shared" si="1"/>
        <v>1</v>
      </c>
      <c r="F29" s="2">
        <f t="shared" si="1"/>
        <v>1</v>
      </c>
      <c r="G29" s="2" t="str">
        <f t="shared" ref="G29:K39" si="2">DEC2HEX(G10)</f>
        <v>0</v>
      </c>
      <c r="H29" s="2" t="str">
        <f t="shared" si="2"/>
        <v>0</v>
      </c>
      <c r="I29" s="2" t="str">
        <f t="shared" si="2"/>
        <v>6</v>
      </c>
      <c r="J29" s="2" t="str">
        <f t="shared" si="2"/>
        <v>1</v>
      </c>
      <c r="K29" s="2" t="str">
        <f t="shared" si="2"/>
        <v>B</v>
      </c>
      <c r="L29" s="2">
        <f t="shared" ref="L29:O39" si="3">L10</f>
        <v>0</v>
      </c>
      <c r="M29" s="2" t="str">
        <f t="shared" si="3"/>
        <v>F</v>
      </c>
      <c r="N29" s="2">
        <f t="shared" si="3"/>
        <v>0</v>
      </c>
      <c r="O29" s="2">
        <f t="shared" si="3"/>
        <v>3</v>
      </c>
      <c r="P29" s="2">
        <f t="shared" ref="P29" si="4">P10</f>
        <v>0</v>
      </c>
      <c r="Q29" s="2"/>
      <c r="R29" s="35"/>
      <c r="T29">
        <f t="shared" ref="T29:U29" si="5">T10</f>
        <v>0</v>
      </c>
      <c r="U29" t="str">
        <f t="shared" si="5"/>
        <v>AR_00</v>
      </c>
      <c r="W29" s="2">
        <f>W10</f>
        <v>0</v>
      </c>
      <c r="X29" s="2">
        <f>X10</f>
        <v>1</v>
      </c>
      <c r="Y29" s="2" t="str">
        <f t="shared" ref="Y29:AD39" si="6">DEC2HEX(Y10)</f>
        <v>1</v>
      </c>
      <c r="Z29" s="2" t="str">
        <f t="shared" si="6"/>
        <v>0</v>
      </c>
      <c r="AA29" s="2" t="str">
        <f t="shared" si="6"/>
        <v>0</v>
      </c>
      <c r="AB29" s="2" t="str">
        <f t="shared" si="6"/>
        <v>0</v>
      </c>
      <c r="AC29" s="2" t="str">
        <f t="shared" si="6"/>
        <v>0</v>
      </c>
      <c r="AD29" s="2" t="str">
        <f t="shared" si="6"/>
        <v>0</v>
      </c>
      <c r="AE29" s="2">
        <f t="shared" ref="AE29:AH39" si="7">AE10</f>
        <v>0</v>
      </c>
      <c r="AF29" s="2">
        <f t="shared" si="7"/>
        <v>0</v>
      </c>
      <c r="AG29" s="2">
        <f t="shared" si="7"/>
        <v>0</v>
      </c>
      <c r="AH29" s="2">
        <f t="shared" si="7"/>
        <v>0</v>
      </c>
      <c r="AI29" s="2">
        <f t="shared" ref="AI29" si="8">AI10</f>
        <v>0</v>
      </c>
    </row>
    <row r="30" spans="1:35" hidden="1">
      <c r="A30">
        <f t="shared" si="0"/>
        <v>0</v>
      </c>
      <c r="B30" t="str">
        <f t="shared" si="0"/>
        <v>WP_01</v>
      </c>
      <c r="D30" s="2">
        <f t="shared" si="1"/>
        <v>0</v>
      </c>
      <c r="E30" s="2">
        <f t="shared" si="1"/>
        <v>8</v>
      </c>
      <c r="F30" s="2">
        <f t="shared" si="1"/>
        <v>1</v>
      </c>
      <c r="G30" s="2" t="str">
        <f t="shared" si="2"/>
        <v>0</v>
      </c>
      <c r="H30" s="2" t="str">
        <f t="shared" si="2"/>
        <v>0</v>
      </c>
      <c r="I30" s="2" t="str">
        <f t="shared" si="2"/>
        <v>A</v>
      </c>
      <c r="J30" s="2" t="str">
        <f t="shared" si="2"/>
        <v>A</v>
      </c>
      <c r="K30" s="2" t="str">
        <f t="shared" si="2"/>
        <v>B</v>
      </c>
      <c r="L30" s="2">
        <f t="shared" si="3"/>
        <v>0</v>
      </c>
      <c r="M30" s="2">
        <f t="shared" si="3"/>
        <v>1</v>
      </c>
      <c r="N30" s="2">
        <f t="shared" si="3"/>
        <v>0</v>
      </c>
      <c r="O30" s="2">
        <f t="shared" si="3"/>
        <v>0</v>
      </c>
      <c r="P30" s="2">
        <f t="shared" ref="P30" si="9">P11</f>
        <v>0</v>
      </c>
      <c r="Q30" s="2"/>
      <c r="R30" s="35"/>
      <c r="T30">
        <f t="shared" ref="T30:U30" si="10">T11</f>
        <v>0</v>
      </c>
      <c r="U30" t="str">
        <f t="shared" si="10"/>
        <v>AR_01</v>
      </c>
      <c r="W30" s="2">
        <f t="shared" ref="W30:W39" si="11">W11</f>
        <v>0</v>
      </c>
      <c r="X30" s="2">
        <f t="shared" ref="X30:X39" si="12">X11</f>
        <v>8</v>
      </c>
      <c r="Y30" s="2" t="str">
        <f t="shared" si="6"/>
        <v>FF</v>
      </c>
      <c r="Z30" s="2" t="str">
        <f t="shared" si="6"/>
        <v>0</v>
      </c>
      <c r="AA30" s="2" t="str">
        <f t="shared" si="6"/>
        <v>0</v>
      </c>
      <c r="AB30" s="2" t="str">
        <f t="shared" si="6"/>
        <v>50</v>
      </c>
      <c r="AC30" s="2" t="str">
        <f t="shared" si="6"/>
        <v>0</v>
      </c>
      <c r="AD30" s="2" t="str">
        <f t="shared" si="6"/>
        <v>0</v>
      </c>
      <c r="AE30" s="2">
        <f t="shared" si="7"/>
        <v>0</v>
      </c>
      <c r="AF30" s="2">
        <f t="shared" si="7"/>
        <v>0</v>
      </c>
      <c r="AG30" s="2">
        <f t="shared" si="7"/>
        <v>0</v>
      </c>
      <c r="AH30" s="2">
        <f t="shared" si="7"/>
        <v>0</v>
      </c>
      <c r="AI30" s="2">
        <f t="shared" ref="AI30" si="13">AI11</f>
        <v>0</v>
      </c>
    </row>
    <row r="31" spans="1:35" hidden="1">
      <c r="A31">
        <f t="shared" si="0"/>
        <v>0</v>
      </c>
      <c r="B31" t="str">
        <f t="shared" si="0"/>
        <v>WP_02</v>
      </c>
      <c r="D31" s="2">
        <f t="shared" si="1"/>
        <v>0</v>
      </c>
      <c r="E31" s="2">
        <f t="shared" si="1"/>
        <v>8</v>
      </c>
      <c r="F31" s="2">
        <f t="shared" si="1"/>
        <v>1</v>
      </c>
      <c r="G31" s="2" t="str">
        <f t="shared" si="2"/>
        <v>0</v>
      </c>
      <c r="H31" s="2" t="str">
        <f t="shared" si="2"/>
        <v>0</v>
      </c>
      <c r="I31" s="2" t="str">
        <f t="shared" si="2"/>
        <v>A</v>
      </c>
      <c r="J31" s="2" t="str">
        <f t="shared" si="2"/>
        <v>A</v>
      </c>
      <c r="K31" s="2" t="str">
        <f t="shared" si="2"/>
        <v>B</v>
      </c>
      <c r="L31" s="2">
        <f t="shared" si="3"/>
        <v>0</v>
      </c>
      <c r="M31" s="2">
        <f t="shared" si="3"/>
        <v>1</v>
      </c>
      <c r="N31" s="2">
        <f t="shared" si="3"/>
        <v>0</v>
      </c>
      <c r="O31" s="2">
        <f t="shared" si="3"/>
        <v>0</v>
      </c>
      <c r="P31" s="2">
        <f t="shared" ref="P31" si="14">P12</f>
        <v>0</v>
      </c>
      <c r="Q31" s="2"/>
      <c r="R31" s="35"/>
      <c r="T31">
        <f t="shared" ref="T31:U31" si="15">T12</f>
        <v>0</v>
      </c>
      <c r="U31" t="str">
        <f t="shared" si="15"/>
        <v>AR_02</v>
      </c>
      <c r="W31" s="2">
        <f t="shared" si="11"/>
        <v>0</v>
      </c>
      <c r="X31" s="2">
        <f t="shared" si="12"/>
        <v>8</v>
      </c>
      <c r="Y31" s="2" t="str">
        <f t="shared" si="6"/>
        <v>FF</v>
      </c>
      <c r="Z31" s="2" t="str">
        <f t="shared" si="6"/>
        <v>0</v>
      </c>
      <c r="AA31" s="2" t="str">
        <f t="shared" si="6"/>
        <v>0</v>
      </c>
      <c r="AB31" s="2" t="str">
        <f t="shared" si="6"/>
        <v>50</v>
      </c>
      <c r="AC31" s="2" t="str">
        <f t="shared" si="6"/>
        <v>0</v>
      </c>
      <c r="AD31" s="2" t="str">
        <f t="shared" si="6"/>
        <v>0</v>
      </c>
      <c r="AE31" s="2">
        <f t="shared" si="7"/>
        <v>0</v>
      </c>
      <c r="AF31" s="2">
        <f t="shared" si="7"/>
        <v>0</v>
      </c>
      <c r="AG31" s="2">
        <f t="shared" si="7"/>
        <v>0</v>
      </c>
      <c r="AH31" s="2">
        <f t="shared" si="7"/>
        <v>0</v>
      </c>
      <c r="AI31" s="2">
        <f t="shared" ref="AI31" si="16">AI12</f>
        <v>0</v>
      </c>
    </row>
    <row r="32" spans="1:35" hidden="1">
      <c r="A32">
        <f t="shared" si="0"/>
        <v>0</v>
      </c>
      <c r="B32" t="str">
        <f t="shared" si="0"/>
        <v>WP_03</v>
      </c>
      <c r="D32" s="2">
        <f t="shared" si="1"/>
        <v>0</v>
      </c>
      <c r="E32" s="2">
        <f t="shared" si="1"/>
        <v>8</v>
      </c>
      <c r="F32" s="2">
        <f t="shared" si="1"/>
        <v>1</v>
      </c>
      <c r="G32" s="2" t="str">
        <f t="shared" si="2"/>
        <v>0</v>
      </c>
      <c r="H32" s="2" t="str">
        <f t="shared" si="2"/>
        <v>0</v>
      </c>
      <c r="I32" s="2" t="str">
        <f t="shared" si="2"/>
        <v>A</v>
      </c>
      <c r="J32" s="2" t="str">
        <f t="shared" si="2"/>
        <v>A</v>
      </c>
      <c r="K32" s="2" t="str">
        <f t="shared" si="2"/>
        <v>B</v>
      </c>
      <c r="L32" s="2">
        <f t="shared" si="3"/>
        <v>0</v>
      </c>
      <c r="M32" s="2" t="str">
        <f t="shared" si="3"/>
        <v>F</v>
      </c>
      <c r="N32" s="2">
        <f t="shared" si="3"/>
        <v>0</v>
      </c>
      <c r="O32" s="2">
        <f t="shared" si="3"/>
        <v>3</v>
      </c>
      <c r="P32" s="2">
        <f t="shared" ref="P32" si="17">P13</f>
        <v>0</v>
      </c>
      <c r="Q32" s="2"/>
      <c r="R32" s="35"/>
      <c r="T32">
        <f t="shared" ref="T32:U32" si="18">T13</f>
        <v>0</v>
      </c>
      <c r="U32" t="str">
        <f t="shared" si="18"/>
        <v>AR_03</v>
      </c>
      <c r="W32" s="2">
        <f t="shared" si="11"/>
        <v>0</v>
      </c>
      <c r="X32" s="2">
        <f t="shared" si="12"/>
        <v>8</v>
      </c>
      <c r="Y32" s="2" t="str">
        <f t="shared" si="6"/>
        <v>FF</v>
      </c>
      <c r="Z32" s="2" t="str">
        <f t="shared" si="6"/>
        <v>0</v>
      </c>
      <c r="AA32" s="2" t="str">
        <f t="shared" si="6"/>
        <v>0</v>
      </c>
      <c r="AB32" s="2" t="str">
        <f t="shared" si="6"/>
        <v>28</v>
      </c>
      <c r="AC32" s="2" t="str">
        <f t="shared" si="6"/>
        <v>0</v>
      </c>
      <c r="AD32" s="2" t="str">
        <f t="shared" si="6"/>
        <v>0</v>
      </c>
      <c r="AE32" s="2">
        <f t="shared" si="7"/>
        <v>0</v>
      </c>
      <c r="AF32" s="2">
        <f t="shared" si="7"/>
        <v>0</v>
      </c>
      <c r="AG32" s="2">
        <f t="shared" si="7"/>
        <v>0</v>
      </c>
      <c r="AH32" s="2">
        <f t="shared" si="7"/>
        <v>0</v>
      </c>
      <c r="AI32" s="2">
        <f t="shared" ref="AI32" si="19">AI13</f>
        <v>0</v>
      </c>
    </row>
    <row r="33" spans="1:35" hidden="1">
      <c r="A33">
        <f t="shared" si="0"/>
        <v>0</v>
      </c>
      <c r="B33" t="str">
        <f t="shared" si="0"/>
        <v>WP_04</v>
      </c>
      <c r="D33" s="2">
        <f t="shared" si="1"/>
        <v>0</v>
      </c>
      <c r="E33" s="2">
        <f t="shared" si="1"/>
        <v>8</v>
      </c>
      <c r="F33" s="2">
        <f t="shared" si="1"/>
        <v>1</v>
      </c>
      <c r="G33" s="2" t="str">
        <f t="shared" si="2"/>
        <v>0</v>
      </c>
      <c r="H33" s="2" t="str">
        <f t="shared" si="2"/>
        <v>0</v>
      </c>
      <c r="I33" s="2" t="str">
        <f t="shared" si="2"/>
        <v>5</v>
      </c>
      <c r="J33" s="2" t="str">
        <f t="shared" si="2"/>
        <v>2</v>
      </c>
      <c r="K33" s="2" t="str">
        <f t="shared" si="2"/>
        <v>A</v>
      </c>
      <c r="L33" s="2">
        <f t="shared" si="3"/>
        <v>0</v>
      </c>
      <c r="M33" s="2">
        <f t="shared" si="3"/>
        <v>1</v>
      </c>
      <c r="N33" s="2">
        <f t="shared" si="3"/>
        <v>0</v>
      </c>
      <c r="O33" s="2">
        <f t="shared" si="3"/>
        <v>0</v>
      </c>
      <c r="P33" s="2">
        <f t="shared" ref="P33" si="20">P14</f>
        <v>0</v>
      </c>
      <c r="Q33" s="2"/>
      <c r="R33" s="35"/>
      <c r="T33">
        <f t="shared" ref="T33:U33" si="21">T14</f>
        <v>0</v>
      </c>
      <c r="U33" t="str">
        <f t="shared" si="21"/>
        <v>AR_04</v>
      </c>
      <c r="W33" s="2">
        <f t="shared" si="11"/>
        <v>0</v>
      </c>
      <c r="X33" s="2">
        <f t="shared" si="12"/>
        <v>8</v>
      </c>
      <c r="Y33" s="2" t="str">
        <f t="shared" si="6"/>
        <v>1</v>
      </c>
      <c r="Z33" s="2" t="str">
        <f t="shared" si="6"/>
        <v>0</v>
      </c>
      <c r="AA33" s="2" t="str">
        <f t="shared" si="6"/>
        <v>0</v>
      </c>
      <c r="AB33" s="2" t="str">
        <f t="shared" si="6"/>
        <v>14</v>
      </c>
      <c r="AC33" s="2" t="str">
        <f t="shared" si="6"/>
        <v>0</v>
      </c>
      <c r="AD33" s="2" t="str">
        <f t="shared" si="6"/>
        <v>0</v>
      </c>
      <c r="AE33" s="2">
        <f t="shared" si="7"/>
        <v>0</v>
      </c>
      <c r="AF33" s="2">
        <f t="shared" si="7"/>
        <v>0</v>
      </c>
      <c r="AG33" s="2">
        <f t="shared" si="7"/>
        <v>0</v>
      </c>
      <c r="AH33" s="2">
        <f t="shared" si="7"/>
        <v>0</v>
      </c>
      <c r="AI33" s="2">
        <f t="shared" ref="AI33" si="22">AI14</f>
        <v>0</v>
      </c>
    </row>
    <row r="34" spans="1:35" hidden="1">
      <c r="A34">
        <f t="shared" ref="A34:B39" si="23">A15</f>
        <v>0</v>
      </c>
      <c r="B34" t="str">
        <f t="shared" si="23"/>
        <v>WP_05</v>
      </c>
      <c r="D34" s="2">
        <f t="shared" si="1"/>
        <v>0</v>
      </c>
      <c r="E34" s="2">
        <f t="shared" si="1"/>
        <v>8</v>
      </c>
      <c r="F34" s="2">
        <f t="shared" si="1"/>
        <v>1</v>
      </c>
      <c r="G34" s="2" t="str">
        <f t="shared" si="2"/>
        <v>0</v>
      </c>
      <c r="H34" s="2" t="str">
        <f t="shared" si="2"/>
        <v>0</v>
      </c>
      <c r="I34" s="2" t="str">
        <f t="shared" si="2"/>
        <v>A</v>
      </c>
      <c r="J34" s="2" t="str">
        <f t="shared" si="2"/>
        <v>1</v>
      </c>
      <c r="K34" s="2" t="str">
        <f t="shared" si="2"/>
        <v>B</v>
      </c>
      <c r="L34" s="2">
        <f t="shared" si="3"/>
        <v>0</v>
      </c>
      <c r="M34" s="2">
        <f t="shared" si="3"/>
        <v>1</v>
      </c>
      <c r="N34" s="2">
        <f t="shared" si="3"/>
        <v>0</v>
      </c>
      <c r="O34" s="2">
        <f t="shared" si="3"/>
        <v>0</v>
      </c>
      <c r="P34" s="2">
        <f t="shared" ref="P34" si="24">P15</f>
        <v>0</v>
      </c>
      <c r="Q34" s="2"/>
      <c r="R34" s="35"/>
      <c r="T34">
        <f t="shared" ref="T34:U39" si="25">T15</f>
        <v>0</v>
      </c>
      <c r="U34" t="str">
        <f t="shared" si="25"/>
        <v>AR_05</v>
      </c>
      <c r="W34" s="2">
        <f t="shared" si="11"/>
        <v>0</v>
      </c>
      <c r="X34" s="2">
        <f t="shared" si="12"/>
        <v>8</v>
      </c>
      <c r="Y34" s="2" t="str">
        <f t="shared" si="6"/>
        <v>FF</v>
      </c>
      <c r="Z34" s="2" t="str">
        <f t="shared" si="6"/>
        <v>0</v>
      </c>
      <c r="AA34" s="2" t="str">
        <f t="shared" si="6"/>
        <v>0</v>
      </c>
      <c r="AB34" s="2" t="str">
        <f t="shared" si="6"/>
        <v>14</v>
      </c>
      <c r="AC34" s="2" t="str">
        <f t="shared" si="6"/>
        <v>0</v>
      </c>
      <c r="AD34" s="2" t="str">
        <f t="shared" si="6"/>
        <v>0</v>
      </c>
      <c r="AE34" s="2">
        <f t="shared" si="7"/>
        <v>0</v>
      </c>
      <c r="AF34" s="2">
        <f t="shared" si="7"/>
        <v>0</v>
      </c>
      <c r="AG34" s="2">
        <f t="shared" si="7"/>
        <v>0</v>
      </c>
      <c r="AH34" s="2">
        <f t="shared" si="7"/>
        <v>0</v>
      </c>
      <c r="AI34" s="2">
        <f t="shared" ref="AI34" si="26">AI15</f>
        <v>0</v>
      </c>
    </row>
    <row r="35" spans="1:35" hidden="1">
      <c r="A35">
        <f t="shared" si="23"/>
        <v>0</v>
      </c>
      <c r="B35" t="str">
        <f t="shared" si="23"/>
        <v>WP_06</v>
      </c>
      <c r="D35" s="2">
        <f t="shared" si="1"/>
        <v>0</v>
      </c>
      <c r="E35" s="2">
        <f t="shared" si="1"/>
        <v>8</v>
      </c>
      <c r="F35" s="2">
        <f t="shared" si="1"/>
        <v>1</v>
      </c>
      <c r="G35" s="2" t="str">
        <f t="shared" si="2"/>
        <v>0</v>
      </c>
      <c r="H35" s="2" t="str">
        <f t="shared" si="2"/>
        <v>0</v>
      </c>
      <c r="I35" s="2" t="str">
        <f t="shared" si="2"/>
        <v>A</v>
      </c>
      <c r="J35" s="2" t="str">
        <f t="shared" si="2"/>
        <v>1</v>
      </c>
      <c r="K35" s="2" t="str">
        <f t="shared" si="2"/>
        <v>B</v>
      </c>
      <c r="L35" s="2">
        <f t="shared" si="3"/>
        <v>0</v>
      </c>
      <c r="M35" s="2">
        <f t="shared" si="3"/>
        <v>1</v>
      </c>
      <c r="N35" s="2">
        <f t="shared" si="3"/>
        <v>0</v>
      </c>
      <c r="O35" s="2">
        <f t="shared" si="3"/>
        <v>0</v>
      </c>
      <c r="P35" s="2">
        <f t="shared" ref="P35" si="27">P16</f>
        <v>0</v>
      </c>
      <c r="Q35" s="2"/>
      <c r="R35" s="35"/>
      <c r="T35">
        <f t="shared" si="25"/>
        <v>0</v>
      </c>
      <c r="U35" t="str">
        <f t="shared" si="25"/>
        <v>AR_06</v>
      </c>
      <c r="W35" s="2">
        <f t="shared" si="11"/>
        <v>0</v>
      </c>
      <c r="X35" s="2">
        <f t="shared" si="12"/>
        <v>8</v>
      </c>
      <c r="Y35" s="2" t="str">
        <f t="shared" si="6"/>
        <v>FF</v>
      </c>
      <c r="Z35" s="2" t="str">
        <f t="shared" si="6"/>
        <v>0</v>
      </c>
      <c r="AA35" s="2" t="str">
        <f t="shared" si="6"/>
        <v>0</v>
      </c>
      <c r="AB35" s="2" t="str">
        <f t="shared" si="6"/>
        <v>14</v>
      </c>
      <c r="AC35" s="2" t="str">
        <f t="shared" si="6"/>
        <v>0</v>
      </c>
      <c r="AD35" s="2" t="str">
        <f t="shared" si="6"/>
        <v>0</v>
      </c>
      <c r="AE35" s="2">
        <f t="shared" si="7"/>
        <v>0</v>
      </c>
      <c r="AF35" s="2">
        <f t="shared" si="7"/>
        <v>0</v>
      </c>
      <c r="AG35" s="2">
        <f t="shared" si="7"/>
        <v>0</v>
      </c>
      <c r="AH35" s="2">
        <f t="shared" si="7"/>
        <v>0</v>
      </c>
      <c r="AI35" s="2">
        <f t="shared" ref="AI35" si="28">AI16</f>
        <v>0</v>
      </c>
    </row>
    <row r="36" spans="1:35" hidden="1">
      <c r="B36" t="str">
        <f t="shared" si="23"/>
        <v>WP_07</v>
      </c>
      <c r="D36" s="2">
        <f t="shared" si="1"/>
        <v>0</v>
      </c>
      <c r="E36" s="2">
        <f t="shared" si="1"/>
        <v>8</v>
      </c>
      <c r="F36" s="2">
        <f t="shared" si="1"/>
        <v>1</v>
      </c>
      <c r="G36" s="2" t="str">
        <f t="shared" si="2"/>
        <v>0</v>
      </c>
      <c r="H36" s="2" t="str">
        <f t="shared" si="2"/>
        <v>0</v>
      </c>
      <c r="I36" s="2" t="str">
        <f t="shared" si="2"/>
        <v>5</v>
      </c>
      <c r="J36" s="2" t="str">
        <f t="shared" si="2"/>
        <v>2</v>
      </c>
      <c r="K36" s="2" t="str">
        <f t="shared" si="2"/>
        <v>A</v>
      </c>
      <c r="L36" s="2">
        <f t="shared" si="3"/>
        <v>0</v>
      </c>
      <c r="M36" s="2">
        <f t="shared" si="3"/>
        <v>1</v>
      </c>
      <c r="N36" s="2">
        <f t="shared" si="3"/>
        <v>0</v>
      </c>
      <c r="O36" s="2">
        <f t="shared" si="3"/>
        <v>0</v>
      </c>
      <c r="P36" s="2">
        <f t="shared" ref="P36" si="29">P17</f>
        <v>0</v>
      </c>
      <c r="Q36" s="2"/>
      <c r="R36" s="35"/>
      <c r="U36" t="str">
        <f t="shared" si="25"/>
        <v>AR_07</v>
      </c>
      <c r="W36" s="2">
        <f t="shared" si="11"/>
        <v>0</v>
      </c>
      <c r="X36" s="2">
        <f t="shared" si="12"/>
        <v>1</v>
      </c>
      <c r="Y36" s="2" t="str">
        <f t="shared" si="6"/>
        <v>1</v>
      </c>
      <c r="Z36" s="2" t="str">
        <f t="shared" si="6"/>
        <v>0</v>
      </c>
      <c r="AA36" s="2" t="str">
        <f t="shared" si="6"/>
        <v>0</v>
      </c>
      <c r="AB36" s="2" t="str">
        <f t="shared" si="6"/>
        <v>0</v>
      </c>
      <c r="AC36" s="2" t="str">
        <f t="shared" si="6"/>
        <v>0</v>
      </c>
      <c r="AD36" s="2" t="str">
        <f t="shared" si="6"/>
        <v>0</v>
      </c>
      <c r="AE36" s="2">
        <f t="shared" si="7"/>
        <v>0</v>
      </c>
      <c r="AF36" s="2">
        <f t="shared" si="7"/>
        <v>0</v>
      </c>
      <c r="AG36" s="2">
        <f t="shared" si="7"/>
        <v>0</v>
      </c>
      <c r="AH36" s="2">
        <f t="shared" si="7"/>
        <v>0</v>
      </c>
      <c r="AI36" s="2">
        <f t="shared" ref="AI36" si="30">AI17</f>
        <v>0</v>
      </c>
    </row>
    <row r="37" spans="1:35" hidden="1">
      <c r="B37" t="str">
        <f t="shared" si="23"/>
        <v>WP_08</v>
      </c>
      <c r="D37" s="2">
        <f t="shared" si="1"/>
        <v>0</v>
      </c>
      <c r="E37" s="2">
        <f t="shared" si="1"/>
        <v>1</v>
      </c>
      <c r="F37" s="2">
        <f t="shared" si="1"/>
        <v>1</v>
      </c>
      <c r="G37" s="2" t="str">
        <f t="shared" si="2"/>
        <v>0</v>
      </c>
      <c r="H37" s="2" t="str">
        <f t="shared" si="2"/>
        <v>0</v>
      </c>
      <c r="I37" s="2" t="str">
        <f t="shared" si="2"/>
        <v>6</v>
      </c>
      <c r="J37" s="2" t="str">
        <f t="shared" si="2"/>
        <v>0</v>
      </c>
      <c r="K37" s="2" t="str">
        <f t="shared" si="2"/>
        <v>5</v>
      </c>
      <c r="L37" s="2">
        <f t="shared" si="3"/>
        <v>0</v>
      </c>
      <c r="M37" s="2">
        <f t="shared" si="3"/>
        <v>1</v>
      </c>
      <c r="N37" s="2">
        <f t="shared" si="3"/>
        <v>0</v>
      </c>
      <c r="O37" s="2">
        <f t="shared" si="3"/>
        <v>0</v>
      </c>
      <c r="P37" s="2">
        <f t="shared" ref="P37" si="31">P18</f>
        <v>0</v>
      </c>
      <c r="Q37" s="2"/>
      <c r="R37" s="35"/>
      <c r="U37" t="str">
        <f t="shared" si="25"/>
        <v>AR_08</v>
      </c>
      <c r="W37" s="2">
        <f t="shared" si="11"/>
        <v>0</v>
      </c>
      <c r="X37" s="2">
        <f t="shared" si="12"/>
        <v>1</v>
      </c>
      <c r="Y37" s="2" t="str">
        <f t="shared" si="6"/>
        <v>1</v>
      </c>
      <c r="Z37" s="2" t="str">
        <f t="shared" si="6"/>
        <v>0</v>
      </c>
      <c r="AA37" s="2" t="str">
        <f t="shared" si="6"/>
        <v>0</v>
      </c>
      <c r="AB37" s="2" t="str">
        <f t="shared" si="6"/>
        <v>0</v>
      </c>
      <c r="AC37" s="2" t="str">
        <f t="shared" si="6"/>
        <v>0</v>
      </c>
      <c r="AD37" s="2" t="str">
        <f t="shared" si="6"/>
        <v>0</v>
      </c>
      <c r="AE37" s="2">
        <f t="shared" si="7"/>
        <v>0</v>
      </c>
      <c r="AF37" s="2">
        <f t="shared" si="7"/>
        <v>0</v>
      </c>
      <c r="AG37" s="2">
        <f t="shared" si="7"/>
        <v>0</v>
      </c>
      <c r="AH37" s="2">
        <f t="shared" si="7"/>
        <v>0</v>
      </c>
      <c r="AI37" s="2">
        <f t="shared" ref="AI37" si="32">AI18</f>
        <v>0</v>
      </c>
    </row>
    <row r="38" spans="1:35" hidden="1">
      <c r="B38" t="str">
        <f t="shared" si="23"/>
        <v>WP_09</v>
      </c>
      <c r="D38" s="2">
        <f t="shared" si="1"/>
        <v>0</v>
      </c>
      <c r="E38" s="2">
        <f t="shared" si="1"/>
        <v>1</v>
      </c>
      <c r="F38" s="2">
        <f t="shared" si="1"/>
        <v>1</v>
      </c>
      <c r="G38" s="2" t="str">
        <f t="shared" si="2"/>
        <v>0</v>
      </c>
      <c r="H38" s="2" t="str">
        <f t="shared" si="2"/>
        <v>0</v>
      </c>
      <c r="I38" s="2" t="str">
        <f t="shared" si="2"/>
        <v>6</v>
      </c>
      <c r="J38" s="2" t="str">
        <f t="shared" si="2"/>
        <v>0</v>
      </c>
      <c r="K38" s="2" t="str">
        <f t="shared" si="2"/>
        <v>5</v>
      </c>
      <c r="L38" s="2">
        <f t="shared" si="3"/>
        <v>0</v>
      </c>
      <c r="M38" s="2" t="str">
        <f t="shared" si="3"/>
        <v>F</v>
      </c>
      <c r="N38" s="2">
        <f t="shared" si="3"/>
        <v>2</v>
      </c>
      <c r="O38" s="2" t="str">
        <f t="shared" si="3"/>
        <v>C</v>
      </c>
      <c r="P38" s="2">
        <f t="shared" ref="P38" si="33">P19</f>
        <v>0</v>
      </c>
      <c r="Q38" s="2"/>
      <c r="R38" s="35"/>
      <c r="U38" t="str">
        <f t="shared" si="25"/>
        <v>AR_09</v>
      </c>
      <c r="W38" s="2">
        <f t="shared" si="11"/>
        <v>0</v>
      </c>
      <c r="X38" s="2">
        <f t="shared" si="12"/>
        <v>1</v>
      </c>
      <c r="Y38" s="2" t="str">
        <f t="shared" si="6"/>
        <v>1</v>
      </c>
      <c r="Z38" s="2" t="str">
        <f t="shared" si="6"/>
        <v>0</v>
      </c>
      <c r="AA38" s="2" t="str">
        <f t="shared" si="6"/>
        <v>0</v>
      </c>
      <c r="AB38" s="2" t="str">
        <f t="shared" si="6"/>
        <v>0</v>
      </c>
      <c r="AC38" s="2" t="str">
        <f t="shared" si="6"/>
        <v>0</v>
      </c>
      <c r="AD38" s="2" t="str">
        <f t="shared" si="6"/>
        <v>0</v>
      </c>
      <c r="AE38" s="2">
        <f t="shared" si="7"/>
        <v>0</v>
      </c>
      <c r="AF38" s="2">
        <f t="shared" si="7"/>
        <v>0</v>
      </c>
      <c r="AG38" s="2">
        <f t="shared" si="7"/>
        <v>0</v>
      </c>
      <c r="AH38" s="2">
        <f t="shared" si="7"/>
        <v>0</v>
      </c>
      <c r="AI38" s="2">
        <f t="shared" ref="AI38" si="34">AI19</f>
        <v>0</v>
      </c>
    </row>
    <row r="39" spans="1:35" hidden="1">
      <c r="B39" t="str">
        <f t="shared" si="23"/>
        <v>WP_0A</v>
      </c>
      <c r="D39" s="2">
        <f t="shared" si="1"/>
        <v>0</v>
      </c>
      <c r="E39" s="2">
        <f t="shared" si="1"/>
        <v>1</v>
      </c>
      <c r="F39" s="2">
        <f t="shared" si="1"/>
        <v>1</v>
      </c>
      <c r="G39" s="2" t="str">
        <f t="shared" si="2"/>
        <v>0</v>
      </c>
      <c r="H39" s="2" t="str">
        <f t="shared" si="2"/>
        <v>0</v>
      </c>
      <c r="I39" s="2" t="str">
        <f t="shared" si="2"/>
        <v>6</v>
      </c>
      <c r="J39" s="2" t="str">
        <f t="shared" si="2"/>
        <v>0</v>
      </c>
      <c r="K39" s="2" t="str">
        <f t="shared" si="2"/>
        <v>5</v>
      </c>
      <c r="L39" s="2">
        <f t="shared" si="3"/>
        <v>0</v>
      </c>
      <c r="M39" s="2" t="str">
        <f t="shared" si="3"/>
        <v>F</v>
      </c>
      <c r="N39" s="2">
        <f t="shared" si="3"/>
        <v>2</v>
      </c>
      <c r="O39" s="2" t="str">
        <f t="shared" si="3"/>
        <v>D</v>
      </c>
      <c r="P39" s="2">
        <f t="shared" ref="P39" si="35">P20</f>
        <v>0</v>
      </c>
      <c r="Q39" s="2"/>
      <c r="R39" s="35"/>
      <c r="U39" t="str">
        <f t="shared" si="25"/>
        <v>AR_0A</v>
      </c>
      <c r="W39" s="2">
        <f t="shared" si="11"/>
        <v>0</v>
      </c>
      <c r="X39" s="2">
        <f t="shared" si="12"/>
        <v>1</v>
      </c>
      <c r="Y39" s="2" t="str">
        <f t="shared" si="6"/>
        <v>1</v>
      </c>
      <c r="Z39" s="2" t="str">
        <f t="shared" si="6"/>
        <v>0</v>
      </c>
      <c r="AA39" s="2" t="str">
        <f t="shared" si="6"/>
        <v>0</v>
      </c>
      <c r="AB39" s="2" t="str">
        <f t="shared" si="6"/>
        <v>0</v>
      </c>
      <c r="AC39" s="2" t="str">
        <f t="shared" si="6"/>
        <v>0</v>
      </c>
      <c r="AD39" s="2" t="str">
        <f t="shared" si="6"/>
        <v>0</v>
      </c>
      <c r="AE39" s="2">
        <f t="shared" si="7"/>
        <v>0</v>
      </c>
      <c r="AF39" s="2">
        <f t="shared" si="7"/>
        <v>0</v>
      </c>
      <c r="AG39" s="2">
        <f t="shared" si="7"/>
        <v>0</v>
      </c>
      <c r="AH39" s="2">
        <f t="shared" si="7"/>
        <v>0</v>
      </c>
      <c r="AI39" s="2">
        <f t="shared" ref="AI39" si="36">AI20</f>
        <v>0</v>
      </c>
    </row>
    <row r="40" spans="1:35" hidden="1">
      <c r="D40" s="2"/>
      <c r="E40" s="2"/>
      <c r="F40" s="2"/>
      <c r="G40" s="2"/>
      <c r="H40" s="2"/>
      <c r="I40" s="2"/>
      <c r="J40" s="2"/>
      <c r="K40" s="2"/>
      <c r="L40" s="2"/>
      <c r="M40" s="2"/>
      <c r="N40" s="2"/>
      <c r="O40" s="2"/>
      <c r="P40" s="2"/>
      <c r="Q40" s="2"/>
      <c r="R40" s="35"/>
      <c r="W40" s="2"/>
      <c r="X40" s="2"/>
      <c r="Y40" s="2"/>
      <c r="Z40" s="2"/>
      <c r="AA40" s="2"/>
      <c r="AB40" s="2"/>
      <c r="AC40" s="2"/>
      <c r="AD40" s="2"/>
      <c r="AE40" s="2"/>
      <c r="AF40" s="2"/>
      <c r="AG40" s="2"/>
      <c r="AH40" s="2"/>
      <c r="AI40" s="2"/>
    </row>
    <row r="41" spans="1:35" hidden="1">
      <c r="D41" s="2"/>
      <c r="E41" s="2"/>
      <c r="F41" s="2"/>
      <c r="G41" s="2"/>
      <c r="H41" s="2"/>
      <c r="I41" s="2"/>
      <c r="J41" s="2"/>
      <c r="K41" s="2"/>
      <c r="L41" s="2"/>
      <c r="M41" s="2"/>
      <c r="N41" s="2"/>
      <c r="O41" s="2"/>
      <c r="P41" s="2"/>
      <c r="Q41" s="2"/>
      <c r="R41" s="35"/>
      <c r="W41" s="2"/>
      <c r="X41" s="2"/>
      <c r="Y41" s="2"/>
      <c r="Z41" s="2"/>
      <c r="AA41" s="2"/>
      <c r="AB41" s="2"/>
      <c r="AC41" s="2"/>
      <c r="AD41" s="2"/>
      <c r="AE41" s="2"/>
      <c r="AF41" s="2"/>
      <c r="AG41" s="2"/>
      <c r="AH41" s="2"/>
      <c r="AI41" s="2"/>
    </row>
    <row r="42" spans="1:35" hidden="1">
      <c r="D42" s="2"/>
      <c r="E42" s="2"/>
      <c r="F42" s="2"/>
      <c r="G42" s="2"/>
      <c r="H42" s="2"/>
      <c r="I42" s="2"/>
      <c r="J42" s="2"/>
      <c r="K42" s="2"/>
      <c r="L42" s="2"/>
      <c r="M42" s="2"/>
      <c r="N42" s="2"/>
      <c r="O42" s="2"/>
      <c r="P42" s="2"/>
      <c r="Q42" s="2"/>
      <c r="R42" s="35"/>
      <c r="W42" s="2"/>
      <c r="X42" s="2"/>
      <c r="Y42" s="2"/>
      <c r="Z42" s="2"/>
      <c r="AA42" s="2"/>
      <c r="AB42" s="2"/>
      <c r="AC42" s="2"/>
      <c r="AD42" s="2"/>
      <c r="AE42" s="2"/>
      <c r="AF42" s="2"/>
      <c r="AG42" s="2"/>
      <c r="AH42" s="2"/>
      <c r="AI42" s="2"/>
    </row>
    <row r="43" spans="1:35" hidden="1">
      <c r="D43" s="2"/>
      <c r="E43" s="2"/>
      <c r="F43" s="2"/>
      <c r="G43" s="2"/>
      <c r="H43" s="2"/>
      <c r="I43" s="2"/>
      <c r="J43" s="2"/>
      <c r="K43" s="2"/>
      <c r="L43" s="2"/>
      <c r="M43" s="2"/>
      <c r="N43" s="2"/>
      <c r="O43" s="2"/>
      <c r="P43" s="2"/>
      <c r="Q43" s="2"/>
      <c r="R43" s="35"/>
      <c r="W43" s="2"/>
      <c r="X43" s="2"/>
      <c r="Y43" s="2"/>
      <c r="Z43" s="2"/>
      <c r="AA43" s="2"/>
      <c r="AB43" s="2"/>
      <c r="AC43" s="2"/>
      <c r="AD43" s="2"/>
      <c r="AE43" s="2"/>
      <c r="AF43" s="2"/>
      <c r="AG43" s="2"/>
      <c r="AH43" s="2"/>
      <c r="AI43" s="2"/>
    </row>
    <row r="44" spans="1:35" hidden="1">
      <c r="D44" s="2"/>
      <c r="E44" s="2"/>
      <c r="F44" s="2"/>
      <c r="G44" s="2"/>
      <c r="H44" s="2"/>
      <c r="I44" s="2"/>
      <c r="J44" s="2"/>
      <c r="K44" s="2"/>
      <c r="L44" s="2"/>
      <c r="M44" s="2"/>
      <c r="N44" s="2"/>
      <c r="O44" s="2"/>
      <c r="P44" s="2"/>
      <c r="Q44" s="2"/>
      <c r="R44" s="35"/>
      <c r="W44" s="2"/>
      <c r="X44" s="2"/>
      <c r="Y44" s="2"/>
      <c r="Z44" s="2"/>
      <c r="AA44" s="2"/>
      <c r="AB44" s="2"/>
      <c r="AC44" s="2"/>
      <c r="AD44" s="2"/>
      <c r="AE44" s="2"/>
      <c r="AF44" s="2"/>
      <c r="AG44" s="2"/>
      <c r="AH44" s="2"/>
      <c r="AI44" s="2"/>
    </row>
    <row r="45" spans="1:35" hidden="1">
      <c r="D45" s="2"/>
      <c r="E45" s="2"/>
      <c r="F45" s="2"/>
      <c r="G45" s="2"/>
      <c r="H45" s="2"/>
      <c r="I45" s="2"/>
      <c r="J45" s="2"/>
      <c r="K45" s="2"/>
      <c r="L45" s="2"/>
      <c r="M45" s="2"/>
      <c r="N45" s="2"/>
      <c r="O45" s="2"/>
      <c r="P45" s="2"/>
      <c r="Q45" s="2"/>
      <c r="R45" s="35"/>
      <c r="W45" s="2"/>
      <c r="X45" s="2"/>
      <c r="Y45" s="2"/>
      <c r="Z45" s="2"/>
      <c r="AA45" s="2"/>
      <c r="AB45" s="2"/>
      <c r="AC45" s="2"/>
      <c r="AD45" s="2"/>
      <c r="AE45" s="2"/>
      <c r="AF45" s="2"/>
      <c r="AG45" s="2"/>
      <c r="AH45" s="2"/>
      <c r="AI45" s="2"/>
    </row>
    <row r="46" spans="1:35" hidden="1">
      <c r="D46" s="2"/>
      <c r="E46" s="2"/>
      <c r="F46" s="2"/>
      <c r="G46" s="2"/>
      <c r="H46" s="2"/>
      <c r="I46" s="2"/>
      <c r="J46" s="2"/>
      <c r="K46" s="2"/>
      <c r="L46" s="2"/>
      <c r="M46" s="2"/>
      <c r="N46" s="2"/>
      <c r="O46" s="2"/>
      <c r="P46" s="2"/>
      <c r="Q46" s="2"/>
      <c r="R46" s="35"/>
      <c r="W46" s="2"/>
      <c r="X46" s="2"/>
      <c r="Y46" s="2"/>
      <c r="Z46" s="2"/>
      <c r="AA46" s="2"/>
      <c r="AB46" s="2"/>
      <c r="AC46" s="2"/>
      <c r="AD46" s="2"/>
      <c r="AE46" s="2"/>
      <c r="AF46" s="2"/>
      <c r="AG46" s="2"/>
      <c r="AH46" s="2"/>
      <c r="AI46" s="2"/>
    </row>
    <row r="47" spans="1:35" hidden="1">
      <c r="B47" s="1" t="s">
        <v>70</v>
      </c>
      <c r="D47" s="18"/>
      <c r="E47" s="18"/>
      <c r="F47" s="18"/>
      <c r="G47" s="18"/>
      <c r="H47" s="18"/>
      <c r="I47" s="18"/>
      <c r="J47" s="18"/>
      <c r="K47" s="18"/>
      <c r="L47" s="18"/>
      <c r="M47" s="18"/>
      <c r="N47" s="18"/>
      <c r="O47" s="18"/>
      <c r="P47" s="18"/>
      <c r="Q47" s="18"/>
      <c r="R47" s="36"/>
      <c r="S47" s="18"/>
      <c r="U47" s="1" t="s">
        <v>70</v>
      </c>
      <c r="W47" s="18"/>
      <c r="X47" s="18"/>
      <c r="Y47" s="18"/>
      <c r="Z47" s="18"/>
      <c r="AA47" s="18"/>
      <c r="AB47" s="18"/>
      <c r="AC47" s="18"/>
      <c r="AD47" s="18"/>
      <c r="AE47" s="18"/>
      <c r="AF47" s="18"/>
      <c r="AG47" s="18"/>
      <c r="AH47" s="18"/>
      <c r="AI47" s="18"/>
    </row>
    <row r="48" spans="1:35" hidden="1">
      <c r="A48">
        <f t="shared" ref="A48:B58" si="37">A10</f>
        <v>0</v>
      </c>
      <c r="B48" t="str">
        <f t="shared" si="37"/>
        <v>WP_00</v>
      </c>
      <c r="D48" s="2" t="str">
        <f t="shared" ref="D48:F58" si="38">IF(HEX2DEC(D10)&lt;16,CONCATENATE("0",D29), D29)</f>
        <v>00</v>
      </c>
      <c r="E48" s="2" t="str">
        <f t="shared" si="38"/>
        <v>01</v>
      </c>
      <c r="F48" s="2" t="str">
        <f t="shared" si="38"/>
        <v>01</v>
      </c>
      <c r="G48" s="2" t="str">
        <f t="shared" ref="G48:K58" si="39">IF(G10&lt;16,CONCATENATE("0",G29), G29)</f>
        <v>00</v>
      </c>
      <c r="H48" s="2" t="str">
        <f t="shared" si="39"/>
        <v>00</v>
      </c>
      <c r="I48" s="2" t="str">
        <f t="shared" si="39"/>
        <v>06</v>
      </c>
      <c r="J48" s="2" t="str">
        <f t="shared" si="39"/>
        <v>01</v>
      </c>
      <c r="K48" s="2" t="str">
        <f t="shared" si="39"/>
        <v>0B</v>
      </c>
      <c r="L48" s="2" t="str">
        <f t="shared" ref="L48:O58" si="40">IF(HEX2DEC(L10)&lt;16,CONCATENATE("0",L29), L29)</f>
        <v>00</v>
      </c>
      <c r="M48" s="2" t="str">
        <f t="shared" si="40"/>
        <v>0F</v>
      </c>
      <c r="N48" s="2" t="str">
        <f t="shared" si="40"/>
        <v>00</v>
      </c>
      <c r="O48" s="2" t="str">
        <f t="shared" si="40"/>
        <v>03</v>
      </c>
      <c r="P48" s="2" t="str">
        <f t="shared" ref="P48" si="41">IF(HEX2DEC(P10)&lt;16,CONCATENATE("0",P29), P29)</f>
        <v>00</v>
      </c>
      <c r="Q48" s="2"/>
      <c r="R48" s="35"/>
      <c r="T48">
        <f t="shared" ref="T48:U48" si="42">T10</f>
        <v>0</v>
      </c>
      <c r="U48" t="str">
        <f t="shared" si="42"/>
        <v>AR_00</v>
      </c>
      <c r="W48" s="2" t="str">
        <f>IF(HEX2DEC(W10)&lt;16,CONCATENATE("0",W29), W29)</f>
        <v>00</v>
      </c>
      <c r="X48" s="2" t="str">
        <f>IF(HEX2DEC(X10)&lt;16,CONCATENATE("0",X29), X29)</f>
        <v>01</v>
      </c>
      <c r="Y48" s="2" t="str">
        <f t="shared" ref="Y48:AD58" si="43">IF(Y10&lt;16,CONCATENATE("0",Y29), Y29)</f>
        <v>01</v>
      </c>
      <c r="Z48" s="2" t="str">
        <f t="shared" si="43"/>
        <v>00</v>
      </c>
      <c r="AA48" s="2" t="str">
        <f t="shared" si="43"/>
        <v>00</v>
      </c>
      <c r="AB48" s="2" t="str">
        <f t="shared" si="43"/>
        <v>00</v>
      </c>
      <c r="AC48" s="2" t="str">
        <f t="shared" si="43"/>
        <v>00</v>
      </c>
      <c r="AD48" s="2" t="str">
        <f t="shared" si="43"/>
        <v>00</v>
      </c>
      <c r="AE48" s="2" t="str">
        <f t="shared" ref="AE48:AH58" si="44">IF(HEX2DEC(AE10)&lt;16,CONCATENATE("0",AE29), AE29)</f>
        <v>00</v>
      </c>
      <c r="AF48" s="2" t="str">
        <f t="shared" si="44"/>
        <v>00</v>
      </c>
      <c r="AG48" s="2" t="str">
        <f t="shared" si="44"/>
        <v>00</v>
      </c>
      <c r="AH48" s="2" t="str">
        <f t="shared" si="44"/>
        <v>00</v>
      </c>
      <c r="AI48" s="2" t="str">
        <f t="shared" ref="AI48" si="45">IF(HEX2DEC(AI10)&lt;16,CONCATENATE("0",AI29), AI29)</f>
        <v>00</v>
      </c>
    </row>
    <row r="49" spans="1:35" hidden="1">
      <c r="A49">
        <f t="shared" si="37"/>
        <v>0</v>
      </c>
      <c r="B49" t="str">
        <f t="shared" si="37"/>
        <v>WP_01</v>
      </c>
      <c r="D49" s="2" t="str">
        <f t="shared" si="38"/>
        <v>00</v>
      </c>
      <c r="E49" s="2" t="str">
        <f t="shared" si="38"/>
        <v>08</v>
      </c>
      <c r="F49" s="2" t="str">
        <f t="shared" si="38"/>
        <v>01</v>
      </c>
      <c r="G49" s="2" t="str">
        <f t="shared" si="39"/>
        <v>00</v>
      </c>
      <c r="H49" s="2" t="str">
        <f t="shared" si="39"/>
        <v>00</v>
      </c>
      <c r="I49" s="2" t="str">
        <f t="shared" si="39"/>
        <v>0A</v>
      </c>
      <c r="J49" s="2" t="str">
        <f t="shared" si="39"/>
        <v>0A</v>
      </c>
      <c r="K49" s="2" t="str">
        <f t="shared" si="39"/>
        <v>0B</v>
      </c>
      <c r="L49" s="2" t="str">
        <f t="shared" si="40"/>
        <v>00</v>
      </c>
      <c r="M49" s="2" t="str">
        <f t="shared" si="40"/>
        <v>01</v>
      </c>
      <c r="N49" s="2" t="str">
        <f t="shared" si="40"/>
        <v>00</v>
      </c>
      <c r="O49" s="2" t="str">
        <f t="shared" si="40"/>
        <v>00</v>
      </c>
      <c r="P49" s="2" t="str">
        <f t="shared" ref="P49" si="46">IF(HEX2DEC(P11)&lt;16,CONCATENATE("0",P30), P30)</f>
        <v>00</v>
      </c>
      <c r="Q49" s="2"/>
      <c r="R49" s="35"/>
      <c r="T49">
        <f t="shared" ref="T49:U49" si="47">T11</f>
        <v>0</v>
      </c>
      <c r="U49" t="str">
        <f t="shared" si="47"/>
        <v>AR_01</v>
      </c>
      <c r="W49" s="2" t="str">
        <f t="shared" ref="W49:W58" si="48">IF(HEX2DEC(W11)&lt;16,CONCATENATE("0",W30), W30)</f>
        <v>00</v>
      </c>
      <c r="X49" s="2" t="str">
        <f t="shared" ref="X49:X58" si="49">IF(HEX2DEC(X11)&lt;16,CONCATENATE("0",X30), X30)</f>
        <v>08</v>
      </c>
      <c r="Y49" s="2" t="str">
        <f t="shared" si="43"/>
        <v>FF</v>
      </c>
      <c r="Z49" s="2" t="str">
        <f t="shared" si="43"/>
        <v>00</v>
      </c>
      <c r="AA49" s="2" t="str">
        <f t="shared" si="43"/>
        <v>00</v>
      </c>
      <c r="AB49" s="2" t="str">
        <f t="shared" si="43"/>
        <v>50</v>
      </c>
      <c r="AC49" s="2" t="str">
        <f t="shared" si="43"/>
        <v>00</v>
      </c>
      <c r="AD49" s="2" t="str">
        <f t="shared" si="43"/>
        <v>00</v>
      </c>
      <c r="AE49" s="2" t="str">
        <f t="shared" si="44"/>
        <v>00</v>
      </c>
      <c r="AF49" s="2" t="str">
        <f t="shared" si="44"/>
        <v>00</v>
      </c>
      <c r="AG49" s="2" t="str">
        <f t="shared" si="44"/>
        <v>00</v>
      </c>
      <c r="AH49" s="2" t="str">
        <f t="shared" si="44"/>
        <v>00</v>
      </c>
      <c r="AI49" s="2" t="str">
        <f t="shared" ref="AI49" si="50">IF(HEX2DEC(AI11)&lt;16,CONCATENATE("0",AI30), AI30)</f>
        <v>00</v>
      </c>
    </row>
    <row r="50" spans="1:35" hidden="1">
      <c r="A50">
        <f t="shared" si="37"/>
        <v>0</v>
      </c>
      <c r="B50" t="str">
        <f t="shared" si="37"/>
        <v>WP_02</v>
      </c>
      <c r="D50" s="2" t="str">
        <f t="shared" si="38"/>
        <v>00</v>
      </c>
      <c r="E50" s="2" t="str">
        <f t="shared" si="38"/>
        <v>08</v>
      </c>
      <c r="F50" s="2" t="str">
        <f t="shared" si="38"/>
        <v>01</v>
      </c>
      <c r="G50" s="2" t="str">
        <f t="shared" si="39"/>
        <v>00</v>
      </c>
      <c r="H50" s="2" t="str">
        <f t="shared" si="39"/>
        <v>00</v>
      </c>
      <c r="I50" s="2" t="str">
        <f t="shared" si="39"/>
        <v>0A</v>
      </c>
      <c r="J50" s="2" t="str">
        <f t="shared" si="39"/>
        <v>0A</v>
      </c>
      <c r="K50" s="2" t="str">
        <f t="shared" si="39"/>
        <v>0B</v>
      </c>
      <c r="L50" s="2" t="str">
        <f t="shared" si="40"/>
        <v>00</v>
      </c>
      <c r="M50" s="2" t="str">
        <f t="shared" si="40"/>
        <v>01</v>
      </c>
      <c r="N50" s="2" t="str">
        <f t="shared" si="40"/>
        <v>00</v>
      </c>
      <c r="O50" s="2" t="str">
        <f t="shared" si="40"/>
        <v>00</v>
      </c>
      <c r="P50" s="2" t="str">
        <f t="shared" ref="P50" si="51">IF(HEX2DEC(P12)&lt;16,CONCATENATE("0",P31), P31)</f>
        <v>00</v>
      </c>
      <c r="Q50" s="2"/>
      <c r="R50" s="35"/>
      <c r="T50">
        <f t="shared" ref="T50:U50" si="52">T12</f>
        <v>0</v>
      </c>
      <c r="U50" t="str">
        <f t="shared" si="52"/>
        <v>AR_02</v>
      </c>
      <c r="W50" s="2" t="str">
        <f t="shared" si="48"/>
        <v>00</v>
      </c>
      <c r="X50" s="2" t="str">
        <f t="shared" si="49"/>
        <v>08</v>
      </c>
      <c r="Y50" s="2" t="str">
        <f t="shared" si="43"/>
        <v>FF</v>
      </c>
      <c r="Z50" s="2" t="str">
        <f t="shared" si="43"/>
        <v>00</v>
      </c>
      <c r="AA50" s="2" t="str">
        <f t="shared" si="43"/>
        <v>00</v>
      </c>
      <c r="AB50" s="2" t="str">
        <f t="shared" si="43"/>
        <v>50</v>
      </c>
      <c r="AC50" s="2" t="str">
        <f t="shared" si="43"/>
        <v>00</v>
      </c>
      <c r="AD50" s="2" t="str">
        <f t="shared" si="43"/>
        <v>00</v>
      </c>
      <c r="AE50" s="2" t="str">
        <f t="shared" si="44"/>
        <v>00</v>
      </c>
      <c r="AF50" s="2" t="str">
        <f t="shared" si="44"/>
        <v>00</v>
      </c>
      <c r="AG50" s="2" t="str">
        <f t="shared" si="44"/>
        <v>00</v>
      </c>
      <c r="AH50" s="2" t="str">
        <f t="shared" si="44"/>
        <v>00</v>
      </c>
      <c r="AI50" s="2" t="str">
        <f t="shared" ref="AI50" si="53">IF(HEX2DEC(AI12)&lt;16,CONCATENATE("0",AI31), AI31)</f>
        <v>00</v>
      </c>
    </row>
    <row r="51" spans="1:35" hidden="1">
      <c r="A51">
        <f t="shared" si="37"/>
        <v>0</v>
      </c>
      <c r="B51" t="str">
        <f t="shared" si="37"/>
        <v>WP_03</v>
      </c>
      <c r="D51" s="2" t="str">
        <f t="shared" si="38"/>
        <v>00</v>
      </c>
      <c r="E51" s="2" t="str">
        <f t="shared" si="38"/>
        <v>08</v>
      </c>
      <c r="F51" s="2" t="str">
        <f t="shared" si="38"/>
        <v>01</v>
      </c>
      <c r="G51" s="2" t="str">
        <f t="shared" si="39"/>
        <v>00</v>
      </c>
      <c r="H51" s="2" t="str">
        <f t="shared" si="39"/>
        <v>00</v>
      </c>
      <c r="I51" s="2" t="str">
        <f t="shared" si="39"/>
        <v>0A</v>
      </c>
      <c r="J51" s="2" t="str">
        <f t="shared" si="39"/>
        <v>0A</v>
      </c>
      <c r="K51" s="2" t="str">
        <f t="shared" si="39"/>
        <v>0B</v>
      </c>
      <c r="L51" s="2" t="str">
        <f t="shared" si="40"/>
        <v>00</v>
      </c>
      <c r="M51" s="2" t="str">
        <f t="shared" si="40"/>
        <v>0F</v>
      </c>
      <c r="N51" s="2" t="str">
        <f t="shared" si="40"/>
        <v>00</v>
      </c>
      <c r="O51" s="2" t="str">
        <f t="shared" si="40"/>
        <v>03</v>
      </c>
      <c r="P51" s="2" t="str">
        <f t="shared" ref="P51" si="54">IF(HEX2DEC(P13)&lt;16,CONCATENATE("0",P32), P32)</f>
        <v>00</v>
      </c>
      <c r="Q51" s="2"/>
      <c r="R51" s="35"/>
      <c r="T51">
        <f t="shared" ref="T51:U51" si="55">T13</f>
        <v>0</v>
      </c>
      <c r="U51" t="str">
        <f t="shared" si="55"/>
        <v>AR_03</v>
      </c>
      <c r="W51" s="2" t="str">
        <f t="shared" si="48"/>
        <v>00</v>
      </c>
      <c r="X51" s="2" t="str">
        <f t="shared" si="49"/>
        <v>08</v>
      </c>
      <c r="Y51" s="2" t="str">
        <f t="shared" si="43"/>
        <v>FF</v>
      </c>
      <c r="Z51" s="2" t="str">
        <f t="shared" si="43"/>
        <v>00</v>
      </c>
      <c r="AA51" s="2" t="str">
        <f t="shared" si="43"/>
        <v>00</v>
      </c>
      <c r="AB51" s="2" t="str">
        <f t="shared" si="43"/>
        <v>28</v>
      </c>
      <c r="AC51" s="2" t="str">
        <f t="shared" si="43"/>
        <v>00</v>
      </c>
      <c r="AD51" s="2" t="str">
        <f t="shared" si="43"/>
        <v>00</v>
      </c>
      <c r="AE51" s="2" t="str">
        <f t="shared" si="44"/>
        <v>00</v>
      </c>
      <c r="AF51" s="2" t="str">
        <f t="shared" si="44"/>
        <v>00</v>
      </c>
      <c r="AG51" s="2" t="str">
        <f t="shared" si="44"/>
        <v>00</v>
      </c>
      <c r="AH51" s="2" t="str">
        <f t="shared" si="44"/>
        <v>00</v>
      </c>
      <c r="AI51" s="2" t="str">
        <f t="shared" ref="AI51" si="56">IF(HEX2DEC(AI13)&lt;16,CONCATENATE("0",AI32), AI32)</f>
        <v>00</v>
      </c>
    </row>
    <row r="52" spans="1:35" hidden="1">
      <c r="A52">
        <f t="shared" si="37"/>
        <v>0</v>
      </c>
      <c r="B52" t="str">
        <f t="shared" si="37"/>
        <v>WP_04</v>
      </c>
      <c r="D52" s="2" t="str">
        <f t="shared" si="38"/>
        <v>00</v>
      </c>
      <c r="E52" s="2" t="str">
        <f t="shared" si="38"/>
        <v>08</v>
      </c>
      <c r="F52" s="2" t="str">
        <f t="shared" si="38"/>
        <v>01</v>
      </c>
      <c r="G52" s="2" t="str">
        <f t="shared" si="39"/>
        <v>00</v>
      </c>
      <c r="H52" s="2" t="str">
        <f t="shared" si="39"/>
        <v>00</v>
      </c>
      <c r="I52" s="2" t="str">
        <f t="shared" si="39"/>
        <v>05</v>
      </c>
      <c r="J52" s="2" t="str">
        <f t="shared" si="39"/>
        <v>02</v>
      </c>
      <c r="K52" s="2" t="str">
        <f t="shared" si="39"/>
        <v>0A</v>
      </c>
      <c r="L52" s="2" t="str">
        <f t="shared" si="40"/>
        <v>00</v>
      </c>
      <c r="M52" s="2" t="str">
        <f t="shared" si="40"/>
        <v>01</v>
      </c>
      <c r="N52" s="2" t="str">
        <f t="shared" si="40"/>
        <v>00</v>
      </c>
      <c r="O52" s="2" t="str">
        <f t="shared" si="40"/>
        <v>00</v>
      </c>
      <c r="P52" s="2" t="str">
        <f t="shared" ref="P52" si="57">IF(HEX2DEC(P14)&lt;16,CONCATENATE("0",P33), P33)</f>
        <v>00</v>
      </c>
      <c r="Q52" s="2"/>
      <c r="R52" s="35"/>
      <c r="T52">
        <f t="shared" ref="T52:U52" si="58">T14</f>
        <v>0</v>
      </c>
      <c r="U52" t="str">
        <f t="shared" si="58"/>
        <v>AR_04</v>
      </c>
      <c r="W52" s="2" t="str">
        <f t="shared" si="48"/>
        <v>00</v>
      </c>
      <c r="X52" s="2" t="str">
        <f t="shared" si="49"/>
        <v>08</v>
      </c>
      <c r="Y52" s="2" t="str">
        <f t="shared" si="43"/>
        <v>01</v>
      </c>
      <c r="Z52" s="2" t="str">
        <f t="shared" si="43"/>
        <v>00</v>
      </c>
      <c r="AA52" s="2" t="str">
        <f t="shared" si="43"/>
        <v>00</v>
      </c>
      <c r="AB52" s="2" t="str">
        <f t="shared" si="43"/>
        <v>14</v>
      </c>
      <c r="AC52" s="2" t="str">
        <f t="shared" si="43"/>
        <v>00</v>
      </c>
      <c r="AD52" s="2" t="str">
        <f t="shared" si="43"/>
        <v>00</v>
      </c>
      <c r="AE52" s="2" t="str">
        <f t="shared" si="44"/>
        <v>00</v>
      </c>
      <c r="AF52" s="2" t="str">
        <f t="shared" si="44"/>
        <v>00</v>
      </c>
      <c r="AG52" s="2" t="str">
        <f t="shared" si="44"/>
        <v>00</v>
      </c>
      <c r="AH52" s="2" t="str">
        <f t="shared" si="44"/>
        <v>00</v>
      </c>
      <c r="AI52" s="2" t="str">
        <f t="shared" ref="AI52" si="59">IF(HEX2DEC(AI14)&lt;16,CONCATENATE("0",AI33), AI33)</f>
        <v>00</v>
      </c>
    </row>
    <row r="53" spans="1:35" hidden="1">
      <c r="A53">
        <f t="shared" si="37"/>
        <v>0</v>
      </c>
      <c r="B53" t="str">
        <f t="shared" si="37"/>
        <v>WP_05</v>
      </c>
      <c r="D53" s="2" t="str">
        <f t="shared" si="38"/>
        <v>00</v>
      </c>
      <c r="E53" s="2" t="str">
        <f t="shared" si="38"/>
        <v>08</v>
      </c>
      <c r="F53" s="2" t="str">
        <f t="shared" si="38"/>
        <v>01</v>
      </c>
      <c r="G53" s="2" t="str">
        <f t="shared" si="39"/>
        <v>00</v>
      </c>
      <c r="H53" s="2" t="str">
        <f t="shared" si="39"/>
        <v>00</v>
      </c>
      <c r="I53" s="2" t="str">
        <f t="shared" si="39"/>
        <v>0A</v>
      </c>
      <c r="J53" s="2" t="str">
        <f t="shared" si="39"/>
        <v>01</v>
      </c>
      <c r="K53" s="2" t="str">
        <f t="shared" si="39"/>
        <v>0B</v>
      </c>
      <c r="L53" s="2" t="str">
        <f t="shared" si="40"/>
        <v>00</v>
      </c>
      <c r="M53" s="2" t="str">
        <f t="shared" si="40"/>
        <v>01</v>
      </c>
      <c r="N53" s="2" t="str">
        <f t="shared" si="40"/>
        <v>00</v>
      </c>
      <c r="O53" s="2" t="str">
        <f t="shared" si="40"/>
        <v>00</v>
      </c>
      <c r="P53" s="2" t="str">
        <f t="shared" ref="P53" si="60">IF(HEX2DEC(P15)&lt;16,CONCATENATE("0",P34), P34)</f>
        <v>00</v>
      </c>
      <c r="Q53" s="2"/>
      <c r="R53" s="35"/>
      <c r="T53">
        <f t="shared" ref="T53:U58" si="61">T15</f>
        <v>0</v>
      </c>
      <c r="U53" t="str">
        <f t="shared" si="61"/>
        <v>AR_05</v>
      </c>
      <c r="W53" s="2" t="str">
        <f t="shared" si="48"/>
        <v>00</v>
      </c>
      <c r="X53" s="2" t="str">
        <f t="shared" si="49"/>
        <v>08</v>
      </c>
      <c r="Y53" s="2" t="str">
        <f t="shared" si="43"/>
        <v>FF</v>
      </c>
      <c r="Z53" s="2" t="str">
        <f t="shared" si="43"/>
        <v>00</v>
      </c>
      <c r="AA53" s="2" t="str">
        <f t="shared" si="43"/>
        <v>00</v>
      </c>
      <c r="AB53" s="2" t="str">
        <f t="shared" si="43"/>
        <v>14</v>
      </c>
      <c r="AC53" s="2" t="str">
        <f t="shared" si="43"/>
        <v>00</v>
      </c>
      <c r="AD53" s="2" t="str">
        <f t="shared" si="43"/>
        <v>00</v>
      </c>
      <c r="AE53" s="2" t="str">
        <f t="shared" si="44"/>
        <v>00</v>
      </c>
      <c r="AF53" s="2" t="str">
        <f t="shared" si="44"/>
        <v>00</v>
      </c>
      <c r="AG53" s="2" t="str">
        <f t="shared" si="44"/>
        <v>00</v>
      </c>
      <c r="AH53" s="2" t="str">
        <f t="shared" si="44"/>
        <v>00</v>
      </c>
      <c r="AI53" s="2" t="str">
        <f t="shared" ref="AI53" si="62">IF(HEX2DEC(AI15)&lt;16,CONCATENATE("0",AI34), AI34)</f>
        <v>00</v>
      </c>
    </row>
    <row r="54" spans="1:35" hidden="1">
      <c r="A54">
        <f t="shared" si="37"/>
        <v>0</v>
      </c>
      <c r="B54" t="str">
        <f t="shared" si="37"/>
        <v>WP_06</v>
      </c>
      <c r="D54" s="2" t="str">
        <f t="shared" si="38"/>
        <v>00</v>
      </c>
      <c r="E54" s="2" t="str">
        <f t="shared" si="38"/>
        <v>08</v>
      </c>
      <c r="F54" s="2" t="str">
        <f t="shared" si="38"/>
        <v>01</v>
      </c>
      <c r="G54" s="2" t="str">
        <f t="shared" si="39"/>
        <v>00</v>
      </c>
      <c r="H54" s="2" t="str">
        <f t="shared" si="39"/>
        <v>00</v>
      </c>
      <c r="I54" s="2" t="str">
        <f t="shared" si="39"/>
        <v>0A</v>
      </c>
      <c r="J54" s="2" t="str">
        <f t="shared" si="39"/>
        <v>01</v>
      </c>
      <c r="K54" s="2" t="str">
        <f t="shared" si="39"/>
        <v>0B</v>
      </c>
      <c r="L54" s="2" t="str">
        <f t="shared" si="40"/>
        <v>00</v>
      </c>
      <c r="M54" s="2" t="str">
        <f t="shared" si="40"/>
        <v>01</v>
      </c>
      <c r="N54" s="2" t="str">
        <f t="shared" si="40"/>
        <v>00</v>
      </c>
      <c r="O54" s="2" t="str">
        <f t="shared" si="40"/>
        <v>00</v>
      </c>
      <c r="P54" s="2" t="str">
        <f t="shared" ref="P54" si="63">IF(HEX2DEC(P16)&lt;16,CONCATENATE("0",P35), P35)</f>
        <v>00</v>
      </c>
      <c r="Q54" s="2"/>
      <c r="R54" s="35"/>
      <c r="T54">
        <f t="shared" si="61"/>
        <v>0</v>
      </c>
      <c r="U54" t="str">
        <f t="shared" si="61"/>
        <v>AR_06</v>
      </c>
      <c r="W54" s="2" t="str">
        <f t="shared" si="48"/>
        <v>00</v>
      </c>
      <c r="X54" s="2" t="str">
        <f t="shared" si="49"/>
        <v>08</v>
      </c>
      <c r="Y54" s="2" t="str">
        <f t="shared" si="43"/>
        <v>FF</v>
      </c>
      <c r="Z54" s="2" t="str">
        <f t="shared" si="43"/>
        <v>00</v>
      </c>
      <c r="AA54" s="2" t="str">
        <f t="shared" si="43"/>
        <v>00</v>
      </c>
      <c r="AB54" s="2" t="str">
        <f t="shared" si="43"/>
        <v>14</v>
      </c>
      <c r="AC54" s="2" t="str">
        <f t="shared" si="43"/>
        <v>00</v>
      </c>
      <c r="AD54" s="2" t="str">
        <f t="shared" si="43"/>
        <v>00</v>
      </c>
      <c r="AE54" s="2" t="str">
        <f t="shared" si="44"/>
        <v>00</v>
      </c>
      <c r="AF54" s="2" t="str">
        <f t="shared" si="44"/>
        <v>00</v>
      </c>
      <c r="AG54" s="2" t="str">
        <f t="shared" si="44"/>
        <v>00</v>
      </c>
      <c r="AH54" s="2" t="str">
        <f t="shared" si="44"/>
        <v>00</v>
      </c>
      <c r="AI54" s="2" t="str">
        <f t="shared" ref="AI54" si="64">IF(HEX2DEC(AI16)&lt;16,CONCATENATE("0",AI35), AI35)</f>
        <v>00</v>
      </c>
    </row>
    <row r="55" spans="1:35" hidden="1">
      <c r="B55" t="str">
        <f t="shared" si="37"/>
        <v>WP_07</v>
      </c>
      <c r="D55" s="2" t="str">
        <f t="shared" si="38"/>
        <v>00</v>
      </c>
      <c r="E55" s="2" t="str">
        <f t="shared" si="38"/>
        <v>08</v>
      </c>
      <c r="F55" s="2" t="str">
        <f t="shared" si="38"/>
        <v>01</v>
      </c>
      <c r="G55" s="2" t="str">
        <f t="shared" si="39"/>
        <v>00</v>
      </c>
      <c r="H55" s="2" t="str">
        <f t="shared" si="39"/>
        <v>00</v>
      </c>
      <c r="I55" s="2" t="str">
        <f t="shared" si="39"/>
        <v>05</v>
      </c>
      <c r="J55" s="2" t="str">
        <f t="shared" si="39"/>
        <v>02</v>
      </c>
      <c r="K55" s="2" t="str">
        <f t="shared" si="39"/>
        <v>0A</v>
      </c>
      <c r="L55" s="2" t="str">
        <f t="shared" si="40"/>
        <v>00</v>
      </c>
      <c r="M55" s="2" t="str">
        <f t="shared" si="40"/>
        <v>01</v>
      </c>
      <c r="N55" s="2" t="str">
        <f t="shared" si="40"/>
        <v>00</v>
      </c>
      <c r="O55" s="2" t="str">
        <f t="shared" si="40"/>
        <v>00</v>
      </c>
      <c r="P55" s="2" t="str">
        <f t="shared" ref="P55" si="65">IF(HEX2DEC(P17)&lt;16,CONCATENATE("0",P36), P36)</f>
        <v>00</v>
      </c>
      <c r="Q55" s="2"/>
      <c r="R55" s="35"/>
      <c r="U55" t="str">
        <f t="shared" si="61"/>
        <v>AR_07</v>
      </c>
      <c r="W55" s="2" t="str">
        <f t="shared" si="48"/>
        <v>00</v>
      </c>
      <c r="X55" s="2" t="str">
        <f t="shared" si="49"/>
        <v>01</v>
      </c>
      <c r="Y55" s="2" t="str">
        <f t="shared" si="43"/>
        <v>01</v>
      </c>
      <c r="Z55" s="2" t="str">
        <f t="shared" si="43"/>
        <v>00</v>
      </c>
      <c r="AA55" s="2" t="str">
        <f t="shared" si="43"/>
        <v>00</v>
      </c>
      <c r="AB55" s="2" t="str">
        <f t="shared" si="43"/>
        <v>00</v>
      </c>
      <c r="AC55" s="2" t="str">
        <f t="shared" si="43"/>
        <v>00</v>
      </c>
      <c r="AD55" s="2" t="str">
        <f t="shared" si="43"/>
        <v>00</v>
      </c>
      <c r="AE55" s="2" t="str">
        <f t="shared" si="44"/>
        <v>00</v>
      </c>
      <c r="AF55" s="2" t="str">
        <f t="shared" si="44"/>
        <v>00</v>
      </c>
      <c r="AG55" s="2" t="str">
        <f t="shared" si="44"/>
        <v>00</v>
      </c>
      <c r="AH55" s="2" t="str">
        <f t="shared" si="44"/>
        <v>00</v>
      </c>
      <c r="AI55" s="2" t="str">
        <f t="shared" ref="AI55" si="66">IF(HEX2DEC(AI17)&lt;16,CONCATENATE("0",AI36), AI36)</f>
        <v>00</v>
      </c>
    </row>
    <row r="56" spans="1:35" hidden="1">
      <c r="B56" t="str">
        <f t="shared" si="37"/>
        <v>WP_08</v>
      </c>
      <c r="D56" s="2" t="str">
        <f t="shared" si="38"/>
        <v>00</v>
      </c>
      <c r="E56" s="2" t="str">
        <f t="shared" si="38"/>
        <v>01</v>
      </c>
      <c r="F56" s="2" t="str">
        <f t="shared" si="38"/>
        <v>01</v>
      </c>
      <c r="G56" s="2" t="str">
        <f t="shared" si="39"/>
        <v>00</v>
      </c>
      <c r="H56" s="2" t="str">
        <f t="shared" si="39"/>
        <v>00</v>
      </c>
      <c r="I56" s="2" t="str">
        <f t="shared" si="39"/>
        <v>06</v>
      </c>
      <c r="J56" s="2" t="str">
        <f t="shared" si="39"/>
        <v>00</v>
      </c>
      <c r="K56" s="2" t="str">
        <f t="shared" si="39"/>
        <v>05</v>
      </c>
      <c r="L56" s="2" t="str">
        <f t="shared" si="40"/>
        <v>00</v>
      </c>
      <c r="M56" s="2" t="str">
        <f t="shared" si="40"/>
        <v>01</v>
      </c>
      <c r="N56" s="2" t="str">
        <f t="shared" si="40"/>
        <v>00</v>
      </c>
      <c r="O56" s="2" t="str">
        <f t="shared" si="40"/>
        <v>00</v>
      </c>
      <c r="P56" s="2" t="str">
        <f t="shared" ref="P56" si="67">IF(HEX2DEC(P18)&lt;16,CONCATENATE("0",P37), P37)</f>
        <v>00</v>
      </c>
      <c r="Q56" s="2"/>
      <c r="R56" s="35"/>
      <c r="U56" t="str">
        <f t="shared" si="61"/>
        <v>AR_08</v>
      </c>
      <c r="W56" s="2" t="str">
        <f t="shared" si="48"/>
        <v>00</v>
      </c>
      <c r="X56" s="2" t="str">
        <f t="shared" si="49"/>
        <v>01</v>
      </c>
      <c r="Y56" s="2" t="str">
        <f t="shared" si="43"/>
        <v>01</v>
      </c>
      <c r="Z56" s="2" t="str">
        <f t="shared" si="43"/>
        <v>00</v>
      </c>
      <c r="AA56" s="2" t="str">
        <f t="shared" si="43"/>
        <v>00</v>
      </c>
      <c r="AB56" s="2" t="str">
        <f t="shared" si="43"/>
        <v>00</v>
      </c>
      <c r="AC56" s="2" t="str">
        <f t="shared" si="43"/>
        <v>00</v>
      </c>
      <c r="AD56" s="2" t="str">
        <f t="shared" si="43"/>
        <v>00</v>
      </c>
      <c r="AE56" s="2" t="str">
        <f t="shared" si="44"/>
        <v>00</v>
      </c>
      <c r="AF56" s="2" t="str">
        <f t="shared" si="44"/>
        <v>00</v>
      </c>
      <c r="AG56" s="2" t="str">
        <f t="shared" si="44"/>
        <v>00</v>
      </c>
      <c r="AH56" s="2" t="str">
        <f t="shared" si="44"/>
        <v>00</v>
      </c>
      <c r="AI56" s="2" t="str">
        <f t="shared" ref="AI56" si="68">IF(HEX2DEC(AI18)&lt;16,CONCATENATE("0",AI37), AI37)</f>
        <v>00</v>
      </c>
    </row>
    <row r="57" spans="1:35" hidden="1">
      <c r="B57" t="str">
        <f t="shared" si="37"/>
        <v>WP_09</v>
      </c>
      <c r="D57" s="2" t="str">
        <f t="shared" si="38"/>
        <v>00</v>
      </c>
      <c r="E57" s="2" t="str">
        <f t="shared" si="38"/>
        <v>01</v>
      </c>
      <c r="F57" s="2" t="str">
        <f t="shared" si="38"/>
        <v>01</v>
      </c>
      <c r="G57" s="2" t="str">
        <f t="shared" si="39"/>
        <v>00</v>
      </c>
      <c r="H57" s="2" t="str">
        <f t="shared" si="39"/>
        <v>00</v>
      </c>
      <c r="I57" s="2" t="str">
        <f t="shared" si="39"/>
        <v>06</v>
      </c>
      <c r="J57" s="2" t="str">
        <f t="shared" si="39"/>
        <v>00</v>
      </c>
      <c r="K57" s="2" t="str">
        <f t="shared" si="39"/>
        <v>05</v>
      </c>
      <c r="L57" s="2" t="str">
        <f t="shared" si="40"/>
        <v>00</v>
      </c>
      <c r="M57" s="2" t="str">
        <f t="shared" si="40"/>
        <v>0F</v>
      </c>
      <c r="N57" s="2" t="str">
        <f t="shared" si="40"/>
        <v>02</v>
      </c>
      <c r="O57" s="2" t="str">
        <f t="shared" si="40"/>
        <v>0C</v>
      </c>
      <c r="P57" s="2" t="str">
        <f t="shared" ref="P57" si="69">IF(HEX2DEC(P19)&lt;16,CONCATENATE("0",P38), P38)</f>
        <v>00</v>
      </c>
      <c r="Q57" s="2"/>
      <c r="R57" s="35"/>
      <c r="U57" t="str">
        <f t="shared" si="61"/>
        <v>AR_09</v>
      </c>
      <c r="W57" s="2" t="str">
        <f t="shared" si="48"/>
        <v>00</v>
      </c>
      <c r="X57" s="2" t="str">
        <f t="shared" si="49"/>
        <v>01</v>
      </c>
      <c r="Y57" s="2" t="str">
        <f t="shared" si="43"/>
        <v>01</v>
      </c>
      <c r="Z57" s="2" t="str">
        <f t="shared" si="43"/>
        <v>00</v>
      </c>
      <c r="AA57" s="2" t="str">
        <f t="shared" si="43"/>
        <v>00</v>
      </c>
      <c r="AB57" s="2" t="str">
        <f t="shared" si="43"/>
        <v>00</v>
      </c>
      <c r="AC57" s="2" t="str">
        <f t="shared" si="43"/>
        <v>00</v>
      </c>
      <c r="AD57" s="2" t="str">
        <f t="shared" si="43"/>
        <v>00</v>
      </c>
      <c r="AE57" s="2" t="str">
        <f t="shared" si="44"/>
        <v>00</v>
      </c>
      <c r="AF57" s="2" t="str">
        <f t="shared" si="44"/>
        <v>00</v>
      </c>
      <c r="AG57" s="2" t="str">
        <f t="shared" si="44"/>
        <v>00</v>
      </c>
      <c r="AH57" s="2" t="str">
        <f t="shared" si="44"/>
        <v>00</v>
      </c>
      <c r="AI57" s="2" t="str">
        <f t="shared" ref="AI57" si="70">IF(HEX2DEC(AI19)&lt;16,CONCATENATE("0",AI38), AI38)</f>
        <v>00</v>
      </c>
    </row>
    <row r="58" spans="1:35" hidden="1">
      <c r="B58" t="str">
        <f t="shared" si="37"/>
        <v>WP_0A</v>
      </c>
      <c r="D58" s="2" t="str">
        <f t="shared" si="38"/>
        <v>00</v>
      </c>
      <c r="E58" s="2" t="str">
        <f t="shared" si="38"/>
        <v>01</v>
      </c>
      <c r="F58" s="2" t="str">
        <f t="shared" si="38"/>
        <v>01</v>
      </c>
      <c r="G58" s="2" t="str">
        <f t="shared" si="39"/>
        <v>00</v>
      </c>
      <c r="H58" s="2" t="str">
        <f t="shared" si="39"/>
        <v>00</v>
      </c>
      <c r="I58" s="2" t="str">
        <f t="shared" si="39"/>
        <v>06</v>
      </c>
      <c r="J58" s="2" t="str">
        <f t="shared" si="39"/>
        <v>00</v>
      </c>
      <c r="K58" s="2" t="str">
        <f t="shared" si="39"/>
        <v>05</v>
      </c>
      <c r="L58" s="2" t="str">
        <f t="shared" si="40"/>
        <v>00</v>
      </c>
      <c r="M58" s="2" t="str">
        <f t="shared" si="40"/>
        <v>0F</v>
      </c>
      <c r="N58" s="2" t="str">
        <f t="shared" si="40"/>
        <v>02</v>
      </c>
      <c r="O58" s="2" t="str">
        <f t="shared" si="40"/>
        <v>0D</v>
      </c>
      <c r="P58" s="2" t="str">
        <f t="shared" ref="P58" si="71">IF(HEX2DEC(P20)&lt;16,CONCATENATE("0",P39), P39)</f>
        <v>00</v>
      </c>
      <c r="Q58" s="2"/>
      <c r="R58" s="35"/>
      <c r="U58" t="str">
        <f t="shared" si="61"/>
        <v>AR_0A</v>
      </c>
      <c r="W58" s="2" t="str">
        <f t="shared" si="48"/>
        <v>00</v>
      </c>
      <c r="X58" s="2" t="str">
        <f t="shared" si="49"/>
        <v>01</v>
      </c>
      <c r="Y58" s="2" t="str">
        <f t="shared" si="43"/>
        <v>01</v>
      </c>
      <c r="Z58" s="2" t="str">
        <f t="shared" si="43"/>
        <v>00</v>
      </c>
      <c r="AA58" s="2" t="str">
        <f t="shared" si="43"/>
        <v>00</v>
      </c>
      <c r="AB58" s="2" t="str">
        <f t="shared" si="43"/>
        <v>00</v>
      </c>
      <c r="AC58" s="2" t="str">
        <f t="shared" si="43"/>
        <v>00</v>
      </c>
      <c r="AD58" s="2" t="str">
        <f t="shared" si="43"/>
        <v>00</v>
      </c>
      <c r="AE58" s="2" t="str">
        <f t="shared" si="44"/>
        <v>00</v>
      </c>
      <c r="AF58" s="2" t="str">
        <f t="shared" si="44"/>
        <v>00</v>
      </c>
      <c r="AG58" s="2" t="str">
        <f t="shared" si="44"/>
        <v>00</v>
      </c>
      <c r="AH58" s="2" t="str">
        <f t="shared" si="44"/>
        <v>00</v>
      </c>
      <c r="AI58" s="2" t="str">
        <f t="shared" ref="AI58" si="72">IF(HEX2DEC(AI20)&lt;16,CONCATENATE("0",AI39), AI39)</f>
        <v>00</v>
      </c>
    </row>
    <row r="59" spans="1:35" hidden="1">
      <c r="D59" s="2"/>
      <c r="E59" s="2"/>
      <c r="F59" s="2"/>
      <c r="G59" s="2"/>
      <c r="H59" s="2"/>
      <c r="I59" s="2"/>
      <c r="J59" s="2"/>
      <c r="K59" s="2"/>
      <c r="L59" s="2"/>
      <c r="M59" s="2"/>
      <c r="N59" s="2"/>
      <c r="O59" s="2"/>
      <c r="P59" s="2"/>
      <c r="Q59" s="2"/>
      <c r="R59" s="35"/>
      <c r="W59" s="2"/>
      <c r="X59" s="2"/>
      <c r="Y59" s="2"/>
      <c r="Z59" s="2"/>
      <c r="AA59" s="2"/>
      <c r="AB59" s="2"/>
      <c r="AC59" s="2"/>
      <c r="AD59" s="2"/>
      <c r="AE59" s="2"/>
      <c r="AF59" s="2"/>
      <c r="AG59" s="2"/>
      <c r="AH59" s="2"/>
    </row>
    <row r="60" spans="1:35" hidden="1">
      <c r="D60" s="2"/>
      <c r="E60" s="2"/>
      <c r="F60" s="2"/>
      <c r="G60" s="2"/>
      <c r="H60" s="2"/>
      <c r="I60" s="2"/>
      <c r="J60" s="2"/>
      <c r="K60" s="2"/>
      <c r="L60" s="2"/>
      <c r="M60" s="2"/>
      <c r="N60" s="2"/>
      <c r="O60" s="2"/>
      <c r="P60" s="2"/>
      <c r="Q60" s="2"/>
      <c r="R60" s="35"/>
      <c r="W60" s="2"/>
      <c r="X60" s="2"/>
      <c r="Y60" s="2"/>
      <c r="Z60" s="2"/>
      <c r="AA60" s="2"/>
      <c r="AB60" s="2"/>
      <c r="AC60" s="2"/>
      <c r="AD60" s="2"/>
      <c r="AE60" s="2"/>
      <c r="AF60" s="2"/>
      <c r="AG60" s="2"/>
      <c r="AH60" s="2"/>
    </row>
    <row r="61" spans="1:35" hidden="1">
      <c r="D61" s="2"/>
      <c r="E61" s="2"/>
      <c r="F61" s="2"/>
      <c r="G61" s="2"/>
      <c r="H61" s="2"/>
      <c r="I61" s="2"/>
      <c r="J61" s="2"/>
      <c r="K61" s="2"/>
      <c r="L61" s="2"/>
      <c r="M61" s="2"/>
      <c r="N61" s="2"/>
      <c r="O61" s="2"/>
      <c r="P61" s="2"/>
      <c r="Q61" s="2"/>
      <c r="R61" s="35"/>
      <c r="W61" s="2"/>
      <c r="X61" s="2"/>
      <c r="Y61" s="2"/>
      <c r="Z61" s="2"/>
      <c r="AA61" s="2"/>
      <c r="AB61" s="2"/>
      <c r="AC61" s="2"/>
      <c r="AD61" s="2"/>
      <c r="AE61" s="2"/>
      <c r="AF61" s="2"/>
      <c r="AG61" s="2"/>
      <c r="AH61" s="2"/>
    </row>
    <row r="62" spans="1:35" hidden="1">
      <c r="D62" s="2"/>
      <c r="E62" s="2"/>
      <c r="F62" s="2"/>
      <c r="G62" s="2"/>
      <c r="H62" s="2"/>
      <c r="I62" s="2"/>
      <c r="J62" s="2"/>
      <c r="K62" s="2"/>
      <c r="L62" s="2"/>
      <c r="M62" s="2"/>
      <c r="N62" s="2"/>
      <c r="O62" s="2"/>
      <c r="P62" s="2"/>
      <c r="Q62" s="2"/>
      <c r="R62" s="35"/>
      <c r="W62" s="2"/>
      <c r="X62" s="2"/>
      <c r="Y62" s="2"/>
      <c r="Z62" s="2"/>
      <c r="AA62" s="2"/>
      <c r="AB62" s="2"/>
      <c r="AC62" s="2"/>
      <c r="AD62" s="2"/>
      <c r="AE62" s="2"/>
      <c r="AF62" s="2"/>
      <c r="AG62" s="2"/>
      <c r="AH62" s="2"/>
    </row>
    <row r="63" spans="1:35" hidden="1">
      <c r="D63" s="2"/>
      <c r="E63" s="2"/>
      <c r="F63" s="2"/>
      <c r="G63" s="2"/>
      <c r="H63" s="2"/>
      <c r="I63" s="2"/>
      <c r="J63" s="2"/>
      <c r="K63" s="2"/>
      <c r="L63" s="2"/>
      <c r="M63" s="2"/>
      <c r="N63" s="2"/>
      <c r="O63" s="2"/>
      <c r="P63" s="2"/>
      <c r="Q63" s="2"/>
      <c r="R63" s="35"/>
      <c r="W63" s="2"/>
      <c r="X63" s="2"/>
      <c r="Y63" s="2"/>
      <c r="Z63" s="2"/>
      <c r="AA63" s="2"/>
      <c r="AB63" s="2"/>
      <c r="AC63" s="2"/>
      <c r="AD63" s="2"/>
      <c r="AE63" s="2"/>
      <c r="AF63" s="2"/>
      <c r="AG63" s="2"/>
      <c r="AH63" s="2"/>
    </row>
    <row r="64" spans="1:35" hidden="1"/>
    <row r="65" spans="1:34" hidden="1">
      <c r="D65" s="2"/>
      <c r="W65" s="2"/>
    </row>
    <row r="66" spans="1:34" hidden="1">
      <c r="B66" s="1" t="s">
        <v>71</v>
      </c>
      <c r="O66" s="1" t="s">
        <v>115</v>
      </c>
      <c r="U66" s="1" t="s">
        <v>71</v>
      </c>
      <c r="AH66" s="1" t="s">
        <v>115</v>
      </c>
    </row>
    <row r="67" spans="1:34" hidden="1">
      <c r="A67">
        <f t="shared" ref="A67:B77" si="73">A10</f>
        <v>0</v>
      </c>
      <c r="B67" t="str">
        <f t="shared" si="73"/>
        <v>WP_00</v>
      </c>
      <c r="D67" t="str">
        <f t="shared" ref="D67:D72" si="74">CONCATENATE(D48,".",E48)</f>
        <v>00.01</v>
      </c>
      <c r="E67" t="str">
        <f t="shared" ref="E67:O67" si="75">CONCATENATE(D67,".",F48)</f>
        <v>00.01.01</v>
      </c>
      <c r="F67" t="str">
        <f t="shared" si="75"/>
        <v>00.01.01.00</v>
      </c>
      <c r="G67" t="str">
        <f t="shared" si="75"/>
        <v>00.01.01.00.00</v>
      </c>
      <c r="H67" t="str">
        <f t="shared" si="75"/>
        <v>00.01.01.00.00.06</v>
      </c>
      <c r="I67" t="str">
        <f t="shared" si="75"/>
        <v>00.01.01.00.00.06.01</v>
      </c>
      <c r="J67" t="str">
        <f t="shared" si="75"/>
        <v>00.01.01.00.00.06.01.0B</v>
      </c>
      <c r="K67" t="str">
        <f t="shared" si="75"/>
        <v>00.01.01.00.00.06.01.0B.00</v>
      </c>
      <c r="L67" t="str">
        <f t="shared" si="75"/>
        <v>00.01.01.00.00.06.01.0B.00.0F</v>
      </c>
      <c r="M67" t="str">
        <f t="shared" si="75"/>
        <v>00.01.01.00.00.06.01.0B.00.0F.00</v>
      </c>
      <c r="N67" t="str">
        <f t="shared" si="75"/>
        <v>00.01.01.00.00.06.01.0B.00.0F.00.03</v>
      </c>
      <c r="O67" t="str">
        <f t="shared" si="75"/>
        <v>00.01.01.00.00.06.01.0B.00.0F.00.03.00</v>
      </c>
      <c r="T67">
        <f t="shared" ref="T67:U67" si="76">T10</f>
        <v>0</v>
      </c>
      <c r="U67" t="str">
        <f t="shared" si="76"/>
        <v>AR_00</v>
      </c>
      <c r="W67" t="str">
        <f t="shared" ref="W67:W72" si="77">CONCATENATE(W48,".",X48)</f>
        <v>00.01</v>
      </c>
      <c r="X67" t="str">
        <f t="shared" ref="X67:AH67" si="78">CONCATENATE(W67,".",Y48)</f>
        <v>00.01.01</v>
      </c>
      <c r="Y67" t="str">
        <f t="shared" si="78"/>
        <v>00.01.01.00</v>
      </c>
      <c r="Z67" t="str">
        <f t="shared" si="78"/>
        <v>00.01.01.00.00</v>
      </c>
      <c r="AA67" t="str">
        <f t="shared" si="78"/>
        <v>00.01.01.00.00.00</v>
      </c>
      <c r="AB67" t="str">
        <f t="shared" si="78"/>
        <v>00.01.01.00.00.00.00</v>
      </c>
      <c r="AC67" t="str">
        <f t="shared" si="78"/>
        <v>00.01.01.00.00.00.00.00</v>
      </c>
      <c r="AD67" t="str">
        <f t="shared" si="78"/>
        <v>00.01.01.00.00.00.00.00.00</v>
      </c>
      <c r="AE67" t="str">
        <f t="shared" si="78"/>
        <v>00.01.01.00.00.00.00.00.00.00</v>
      </c>
      <c r="AF67" t="str">
        <f t="shared" si="78"/>
        <v>00.01.01.00.00.00.00.00.00.00.00</v>
      </c>
      <c r="AG67" t="str">
        <f t="shared" si="78"/>
        <v>00.01.01.00.00.00.00.00.00.00.00.00</v>
      </c>
      <c r="AH67" t="str">
        <f t="shared" si="78"/>
        <v>00.01.01.00.00.00.00.00.00.00.00.00.00</v>
      </c>
    </row>
    <row r="68" spans="1:34" hidden="1">
      <c r="A68">
        <f t="shared" si="73"/>
        <v>0</v>
      </c>
      <c r="B68" t="str">
        <f t="shared" si="73"/>
        <v>WP_01</v>
      </c>
      <c r="D68" t="str">
        <f t="shared" si="74"/>
        <v>00.08</v>
      </c>
      <c r="E68" t="str">
        <f t="shared" ref="E68:O68" si="79">CONCATENATE(D68,".",F49)</f>
        <v>00.08.01</v>
      </c>
      <c r="F68" t="str">
        <f t="shared" si="79"/>
        <v>00.08.01.00</v>
      </c>
      <c r="G68" t="str">
        <f t="shared" si="79"/>
        <v>00.08.01.00.00</v>
      </c>
      <c r="H68" t="str">
        <f t="shared" si="79"/>
        <v>00.08.01.00.00.0A</v>
      </c>
      <c r="I68" t="str">
        <f t="shared" si="79"/>
        <v>00.08.01.00.00.0A.0A</v>
      </c>
      <c r="J68" t="str">
        <f t="shared" si="79"/>
        <v>00.08.01.00.00.0A.0A.0B</v>
      </c>
      <c r="K68" t="str">
        <f t="shared" si="79"/>
        <v>00.08.01.00.00.0A.0A.0B.00</v>
      </c>
      <c r="L68" t="str">
        <f t="shared" si="79"/>
        <v>00.08.01.00.00.0A.0A.0B.00.01</v>
      </c>
      <c r="M68" t="str">
        <f t="shared" si="79"/>
        <v>00.08.01.00.00.0A.0A.0B.00.01.00</v>
      </c>
      <c r="N68" t="str">
        <f t="shared" si="79"/>
        <v>00.08.01.00.00.0A.0A.0B.00.01.00.00</v>
      </c>
      <c r="O68" t="str">
        <f t="shared" si="79"/>
        <v>00.08.01.00.00.0A.0A.0B.00.01.00.00.00</v>
      </c>
      <c r="T68">
        <f t="shared" ref="T68:U68" si="80">T11</f>
        <v>0</v>
      </c>
      <c r="U68" t="str">
        <f t="shared" si="80"/>
        <v>AR_01</v>
      </c>
      <c r="W68" t="str">
        <f t="shared" si="77"/>
        <v>00.08</v>
      </c>
      <c r="X68" t="str">
        <f t="shared" ref="X68:AH68" si="81">CONCATENATE(W68,".",Y49)</f>
        <v>00.08.FF</v>
      </c>
      <c r="Y68" t="str">
        <f t="shared" si="81"/>
        <v>00.08.FF.00</v>
      </c>
      <c r="Z68" t="str">
        <f t="shared" si="81"/>
        <v>00.08.FF.00.00</v>
      </c>
      <c r="AA68" t="str">
        <f t="shared" si="81"/>
        <v>00.08.FF.00.00.50</v>
      </c>
      <c r="AB68" t="str">
        <f t="shared" si="81"/>
        <v>00.08.FF.00.00.50.00</v>
      </c>
      <c r="AC68" t="str">
        <f t="shared" si="81"/>
        <v>00.08.FF.00.00.50.00.00</v>
      </c>
      <c r="AD68" t="str">
        <f t="shared" si="81"/>
        <v>00.08.FF.00.00.50.00.00.00</v>
      </c>
      <c r="AE68" t="str">
        <f t="shared" si="81"/>
        <v>00.08.FF.00.00.50.00.00.00.00</v>
      </c>
      <c r="AF68" t="str">
        <f t="shared" si="81"/>
        <v>00.08.FF.00.00.50.00.00.00.00.00</v>
      </c>
      <c r="AG68" t="str">
        <f t="shared" si="81"/>
        <v>00.08.FF.00.00.50.00.00.00.00.00.00</v>
      </c>
      <c r="AH68" t="str">
        <f t="shared" si="81"/>
        <v>00.08.FF.00.00.50.00.00.00.00.00.00.00</v>
      </c>
    </row>
    <row r="69" spans="1:34" hidden="1">
      <c r="A69">
        <f t="shared" si="73"/>
        <v>0</v>
      </c>
      <c r="B69" t="str">
        <f t="shared" si="73"/>
        <v>WP_02</v>
      </c>
      <c r="D69" t="str">
        <f t="shared" si="74"/>
        <v>00.08</v>
      </c>
      <c r="E69" t="str">
        <f t="shared" ref="E69:O69" si="82">CONCATENATE(D69,".",F50)</f>
        <v>00.08.01</v>
      </c>
      <c r="F69" t="str">
        <f t="shared" si="82"/>
        <v>00.08.01.00</v>
      </c>
      <c r="G69" t="str">
        <f t="shared" si="82"/>
        <v>00.08.01.00.00</v>
      </c>
      <c r="H69" t="str">
        <f t="shared" si="82"/>
        <v>00.08.01.00.00.0A</v>
      </c>
      <c r="I69" t="str">
        <f t="shared" si="82"/>
        <v>00.08.01.00.00.0A.0A</v>
      </c>
      <c r="J69" t="str">
        <f t="shared" si="82"/>
        <v>00.08.01.00.00.0A.0A.0B</v>
      </c>
      <c r="K69" t="str">
        <f t="shared" si="82"/>
        <v>00.08.01.00.00.0A.0A.0B.00</v>
      </c>
      <c r="L69" t="str">
        <f t="shared" si="82"/>
        <v>00.08.01.00.00.0A.0A.0B.00.01</v>
      </c>
      <c r="M69" t="str">
        <f t="shared" si="82"/>
        <v>00.08.01.00.00.0A.0A.0B.00.01.00</v>
      </c>
      <c r="N69" t="str">
        <f t="shared" si="82"/>
        <v>00.08.01.00.00.0A.0A.0B.00.01.00.00</v>
      </c>
      <c r="O69" t="str">
        <f t="shared" si="82"/>
        <v>00.08.01.00.00.0A.0A.0B.00.01.00.00.00</v>
      </c>
      <c r="T69">
        <f t="shared" ref="T69:U69" si="83">T12</f>
        <v>0</v>
      </c>
      <c r="U69" t="str">
        <f t="shared" si="83"/>
        <v>AR_02</v>
      </c>
      <c r="W69" t="str">
        <f t="shared" si="77"/>
        <v>00.08</v>
      </c>
      <c r="X69" t="str">
        <f t="shared" ref="X69:AH69" si="84">CONCATENATE(W69,".",Y50)</f>
        <v>00.08.FF</v>
      </c>
      <c r="Y69" t="str">
        <f t="shared" si="84"/>
        <v>00.08.FF.00</v>
      </c>
      <c r="Z69" t="str">
        <f t="shared" si="84"/>
        <v>00.08.FF.00.00</v>
      </c>
      <c r="AA69" t="str">
        <f t="shared" si="84"/>
        <v>00.08.FF.00.00.50</v>
      </c>
      <c r="AB69" t="str">
        <f t="shared" si="84"/>
        <v>00.08.FF.00.00.50.00</v>
      </c>
      <c r="AC69" t="str">
        <f t="shared" si="84"/>
        <v>00.08.FF.00.00.50.00.00</v>
      </c>
      <c r="AD69" t="str">
        <f t="shared" si="84"/>
        <v>00.08.FF.00.00.50.00.00.00</v>
      </c>
      <c r="AE69" t="str">
        <f t="shared" si="84"/>
        <v>00.08.FF.00.00.50.00.00.00.00</v>
      </c>
      <c r="AF69" t="str">
        <f t="shared" si="84"/>
        <v>00.08.FF.00.00.50.00.00.00.00.00</v>
      </c>
      <c r="AG69" t="str">
        <f t="shared" si="84"/>
        <v>00.08.FF.00.00.50.00.00.00.00.00.00</v>
      </c>
      <c r="AH69" t="str">
        <f t="shared" si="84"/>
        <v>00.08.FF.00.00.50.00.00.00.00.00.00.00</v>
      </c>
    </row>
    <row r="70" spans="1:34" hidden="1">
      <c r="A70">
        <f t="shared" si="73"/>
        <v>0</v>
      </c>
      <c r="B70" t="str">
        <f t="shared" si="73"/>
        <v>WP_03</v>
      </c>
      <c r="D70" t="str">
        <f t="shared" si="74"/>
        <v>00.08</v>
      </c>
      <c r="E70" t="str">
        <f t="shared" ref="E70:O70" si="85">CONCATENATE(D70,".",F51)</f>
        <v>00.08.01</v>
      </c>
      <c r="F70" t="str">
        <f t="shared" si="85"/>
        <v>00.08.01.00</v>
      </c>
      <c r="G70" t="str">
        <f t="shared" si="85"/>
        <v>00.08.01.00.00</v>
      </c>
      <c r="H70" t="str">
        <f t="shared" si="85"/>
        <v>00.08.01.00.00.0A</v>
      </c>
      <c r="I70" t="str">
        <f t="shared" si="85"/>
        <v>00.08.01.00.00.0A.0A</v>
      </c>
      <c r="J70" t="str">
        <f t="shared" si="85"/>
        <v>00.08.01.00.00.0A.0A.0B</v>
      </c>
      <c r="K70" t="str">
        <f t="shared" si="85"/>
        <v>00.08.01.00.00.0A.0A.0B.00</v>
      </c>
      <c r="L70" t="str">
        <f t="shared" si="85"/>
        <v>00.08.01.00.00.0A.0A.0B.00.0F</v>
      </c>
      <c r="M70" t="str">
        <f t="shared" si="85"/>
        <v>00.08.01.00.00.0A.0A.0B.00.0F.00</v>
      </c>
      <c r="N70" t="str">
        <f t="shared" si="85"/>
        <v>00.08.01.00.00.0A.0A.0B.00.0F.00.03</v>
      </c>
      <c r="O70" t="str">
        <f t="shared" si="85"/>
        <v>00.08.01.00.00.0A.0A.0B.00.0F.00.03.00</v>
      </c>
      <c r="T70">
        <f t="shared" ref="T70:U70" si="86">T13</f>
        <v>0</v>
      </c>
      <c r="U70" t="str">
        <f t="shared" si="86"/>
        <v>AR_03</v>
      </c>
      <c r="W70" t="str">
        <f t="shared" si="77"/>
        <v>00.08</v>
      </c>
      <c r="X70" t="str">
        <f t="shared" ref="X70:AH70" si="87">CONCATENATE(W70,".",Y51)</f>
        <v>00.08.FF</v>
      </c>
      <c r="Y70" t="str">
        <f t="shared" si="87"/>
        <v>00.08.FF.00</v>
      </c>
      <c r="Z70" t="str">
        <f t="shared" si="87"/>
        <v>00.08.FF.00.00</v>
      </c>
      <c r="AA70" t="str">
        <f t="shared" si="87"/>
        <v>00.08.FF.00.00.28</v>
      </c>
      <c r="AB70" t="str">
        <f t="shared" si="87"/>
        <v>00.08.FF.00.00.28.00</v>
      </c>
      <c r="AC70" t="str">
        <f t="shared" si="87"/>
        <v>00.08.FF.00.00.28.00.00</v>
      </c>
      <c r="AD70" t="str">
        <f t="shared" si="87"/>
        <v>00.08.FF.00.00.28.00.00.00</v>
      </c>
      <c r="AE70" t="str">
        <f t="shared" si="87"/>
        <v>00.08.FF.00.00.28.00.00.00.00</v>
      </c>
      <c r="AF70" t="str">
        <f t="shared" si="87"/>
        <v>00.08.FF.00.00.28.00.00.00.00.00</v>
      </c>
      <c r="AG70" t="str">
        <f t="shared" si="87"/>
        <v>00.08.FF.00.00.28.00.00.00.00.00.00</v>
      </c>
      <c r="AH70" t="str">
        <f t="shared" si="87"/>
        <v>00.08.FF.00.00.28.00.00.00.00.00.00.00</v>
      </c>
    </row>
    <row r="71" spans="1:34" hidden="1">
      <c r="A71">
        <f t="shared" si="73"/>
        <v>0</v>
      </c>
      <c r="B71" t="str">
        <f t="shared" si="73"/>
        <v>WP_04</v>
      </c>
      <c r="D71" t="str">
        <f t="shared" si="74"/>
        <v>00.08</v>
      </c>
      <c r="E71" t="str">
        <f t="shared" ref="E71:O71" si="88">CONCATENATE(D71,".",F52)</f>
        <v>00.08.01</v>
      </c>
      <c r="F71" t="str">
        <f t="shared" si="88"/>
        <v>00.08.01.00</v>
      </c>
      <c r="G71" t="str">
        <f t="shared" si="88"/>
        <v>00.08.01.00.00</v>
      </c>
      <c r="H71" t="str">
        <f t="shared" si="88"/>
        <v>00.08.01.00.00.05</v>
      </c>
      <c r="I71" t="str">
        <f t="shared" si="88"/>
        <v>00.08.01.00.00.05.02</v>
      </c>
      <c r="J71" t="str">
        <f t="shared" si="88"/>
        <v>00.08.01.00.00.05.02.0A</v>
      </c>
      <c r="K71" t="str">
        <f t="shared" si="88"/>
        <v>00.08.01.00.00.05.02.0A.00</v>
      </c>
      <c r="L71" t="str">
        <f t="shared" si="88"/>
        <v>00.08.01.00.00.05.02.0A.00.01</v>
      </c>
      <c r="M71" t="str">
        <f t="shared" si="88"/>
        <v>00.08.01.00.00.05.02.0A.00.01.00</v>
      </c>
      <c r="N71" t="str">
        <f t="shared" si="88"/>
        <v>00.08.01.00.00.05.02.0A.00.01.00.00</v>
      </c>
      <c r="O71" t="str">
        <f t="shared" si="88"/>
        <v>00.08.01.00.00.05.02.0A.00.01.00.00.00</v>
      </c>
      <c r="T71">
        <f t="shared" ref="T71:U71" si="89">T14</f>
        <v>0</v>
      </c>
      <c r="U71" t="str">
        <f t="shared" si="89"/>
        <v>AR_04</v>
      </c>
      <c r="W71" t="str">
        <f t="shared" si="77"/>
        <v>00.08</v>
      </c>
      <c r="X71" t="str">
        <f t="shared" ref="X71:AH71" si="90">CONCATENATE(W71,".",Y52)</f>
        <v>00.08.01</v>
      </c>
      <c r="Y71" t="str">
        <f t="shared" si="90"/>
        <v>00.08.01.00</v>
      </c>
      <c r="Z71" t="str">
        <f t="shared" si="90"/>
        <v>00.08.01.00.00</v>
      </c>
      <c r="AA71" t="str">
        <f t="shared" si="90"/>
        <v>00.08.01.00.00.14</v>
      </c>
      <c r="AB71" t="str">
        <f t="shared" si="90"/>
        <v>00.08.01.00.00.14.00</v>
      </c>
      <c r="AC71" t="str">
        <f t="shared" si="90"/>
        <v>00.08.01.00.00.14.00.00</v>
      </c>
      <c r="AD71" t="str">
        <f t="shared" si="90"/>
        <v>00.08.01.00.00.14.00.00.00</v>
      </c>
      <c r="AE71" t="str">
        <f t="shared" si="90"/>
        <v>00.08.01.00.00.14.00.00.00.00</v>
      </c>
      <c r="AF71" t="str">
        <f t="shared" si="90"/>
        <v>00.08.01.00.00.14.00.00.00.00.00</v>
      </c>
      <c r="AG71" t="str">
        <f t="shared" si="90"/>
        <v>00.08.01.00.00.14.00.00.00.00.00.00</v>
      </c>
      <c r="AH71" t="str">
        <f t="shared" si="90"/>
        <v>00.08.01.00.00.14.00.00.00.00.00.00.00</v>
      </c>
    </row>
    <row r="72" spans="1:34" hidden="1">
      <c r="A72">
        <f t="shared" si="73"/>
        <v>0</v>
      </c>
      <c r="B72" t="str">
        <f t="shared" si="73"/>
        <v>WP_05</v>
      </c>
      <c r="D72" t="str">
        <f t="shared" si="74"/>
        <v>00.08</v>
      </c>
      <c r="E72" t="str">
        <f t="shared" ref="E72:O72" si="91">CONCATENATE(D72,".",F53)</f>
        <v>00.08.01</v>
      </c>
      <c r="F72" t="str">
        <f t="shared" si="91"/>
        <v>00.08.01.00</v>
      </c>
      <c r="G72" t="str">
        <f t="shared" si="91"/>
        <v>00.08.01.00.00</v>
      </c>
      <c r="H72" t="str">
        <f t="shared" si="91"/>
        <v>00.08.01.00.00.0A</v>
      </c>
      <c r="I72" t="str">
        <f t="shared" si="91"/>
        <v>00.08.01.00.00.0A.01</v>
      </c>
      <c r="J72" t="str">
        <f t="shared" si="91"/>
        <v>00.08.01.00.00.0A.01.0B</v>
      </c>
      <c r="K72" t="str">
        <f t="shared" si="91"/>
        <v>00.08.01.00.00.0A.01.0B.00</v>
      </c>
      <c r="L72" t="str">
        <f t="shared" si="91"/>
        <v>00.08.01.00.00.0A.01.0B.00.01</v>
      </c>
      <c r="M72" t="str">
        <f t="shared" si="91"/>
        <v>00.08.01.00.00.0A.01.0B.00.01.00</v>
      </c>
      <c r="N72" t="str">
        <f t="shared" si="91"/>
        <v>00.08.01.00.00.0A.01.0B.00.01.00.00</v>
      </c>
      <c r="O72" t="str">
        <f t="shared" si="91"/>
        <v>00.08.01.00.00.0A.01.0B.00.01.00.00.00</v>
      </c>
      <c r="T72">
        <f t="shared" ref="T72:U77" si="92">T15</f>
        <v>0</v>
      </c>
      <c r="U72" t="str">
        <f t="shared" si="92"/>
        <v>AR_05</v>
      </c>
      <c r="W72" t="str">
        <f t="shared" si="77"/>
        <v>00.08</v>
      </c>
      <c r="X72" t="str">
        <f t="shared" ref="X72:AH72" si="93">CONCATENATE(W72,".",Y53)</f>
        <v>00.08.FF</v>
      </c>
      <c r="Y72" t="str">
        <f t="shared" si="93"/>
        <v>00.08.FF.00</v>
      </c>
      <c r="Z72" t="str">
        <f t="shared" si="93"/>
        <v>00.08.FF.00.00</v>
      </c>
      <c r="AA72" t="str">
        <f t="shared" si="93"/>
        <v>00.08.FF.00.00.14</v>
      </c>
      <c r="AB72" t="str">
        <f t="shared" si="93"/>
        <v>00.08.FF.00.00.14.00</v>
      </c>
      <c r="AC72" t="str">
        <f t="shared" si="93"/>
        <v>00.08.FF.00.00.14.00.00</v>
      </c>
      <c r="AD72" t="str">
        <f t="shared" si="93"/>
        <v>00.08.FF.00.00.14.00.00.00</v>
      </c>
      <c r="AE72" t="str">
        <f t="shared" si="93"/>
        <v>00.08.FF.00.00.14.00.00.00.00</v>
      </c>
      <c r="AF72" t="str">
        <f t="shared" si="93"/>
        <v>00.08.FF.00.00.14.00.00.00.00.00</v>
      </c>
      <c r="AG72" t="str">
        <f t="shared" si="93"/>
        <v>00.08.FF.00.00.14.00.00.00.00.00.00</v>
      </c>
      <c r="AH72" t="str">
        <f t="shared" si="93"/>
        <v>00.08.FF.00.00.14.00.00.00.00.00.00.00</v>
      </c>
    </row>
    <row r="73" spans="1:34" hidden="1">
      <c r="A73">
        <f t="shared" si="73"/>
        <v>0</v>
      </c>
      <c r="B73" t="str">
        <f t="shared" si="73"/>
        <v>WP_06</v>
      </c>
      <c r="D73" t="str">
        <f t="shared" ref="D73" si="94">CONCATENATE(D54,".",E54)</f>
        <v>00.08</v>
      </c>
      <c r="E73" t="str">
        <f t="shared" ref="E73" si="95">CONCATENATE(D73,".",F54)</f>
        <v>00.08.01</v>
      </c>
      <c r="F73" t="str">
        <f t="shared" ref="F73" si="96">CONCATENATE(E73,".",G54)</f>
        <v>00.08.01.00</v>
      </c>
      <c r="G73" t="str">
        <f t="shared" ref="G73" si="97">CONCATENATE(F73,".",H54)</f>
        <v>00.08.01.00.00</v>
      </c>
      <c r="H73" t="str">
        <f t="shared" ref="H73" si="98">CONCATENATE(G73,".",I54)</f>
        <v>00.08.01.00.00.0A</v>
      </c>
      <c r="I73" t="str">
        <f t="shared" ref="I73" si="99">CONCATENATE(H73,".",J54)</f>
        <v>00.08.01.00.00.0A.01</v>
      </c>
      <c r="J73" t="str">
        <f t="shared" ref="J73" si="100">CONCATENATE(I73,".",K54)</f>
        <v>00.08.01.00.00.0A.01.0B</v>
      </c>
      <c r="K73" t="str">
        <f t="shared" ref="K73" si="101">CONCATENATE(J73,".",L54)</f>
        <v>00.08.01.00.00.0A.01.0B.00</v>
      </c>
      <c r="L73" t="str">
        <f t="shared" ref="L73" si="102">CONCATENATE(K73,".",M54)</f>
        <v>00.08.01.00.00.0A.01.0B.00.01</v>
      </c>
      <c r="M73" t="str">
        <f t="shared" ref="M73" si="103">CONCATENATE(L73,".",N54)</f>
        <v>00.08.01.00.00.0A.01.0B.00.01.00</v>
      </c>
      <c r="N73" t="str">
        <f t="shared" ref="N73:O73" si="104">CONCATENATE(M73,".",O54)</f>
        <v>00.08.01.00.00.0A.01.0B.00.01.00.00</v>
      </c>
      <c r="O73" t="str">
        <f t="shared" si="104"/>
        <v>00.08.01.00.00.0A.01.0B.00.01.00.00.00</v>
      </c>
      <c r="T73">
        <f t="shared" si="92"/>
        <v>0</v>
      </c>
      <c r="U73" t="str">
        <f t="shared" si="92"/>
        <v>AR_06</v>
      </c>
      <c r="W73" t="str">
        <f t="shared" ref="W73" si="105">CONCATENATE(W54,".",X54)</f>
        <v>00.08</v>
      </c>
      <c r="X73" t="str">
        <f t="shared" ref="X73" si="106">CONCATENATE(W73,".",Y54)</f>
        <v>00.08.FF</v>
      </c>
      <c r="Y73" t="str">
        <f t="shared" ref="Y73" si="107">CONCATENATE(X73,".",Z54)</f>
        <v>00.08.FF.00</v>
      </c>
      <c r="Z73" t="str">
        <f t="shared" ref="Z73" si="108">CONCATENATE(Y73,".",AA54)</f>
        <v>00.08.FF.00.00</v>
      </c>
      <c r="AA73" t="str">
        <f t="shared" ref="AA73" si="109">CONCATENATE(Z73,".",AB54)</f>
        <v>00.08.FF.00.00.14</v>
      </c>
      <c r="AB73" t="str">
        <f t="shared" ref="AB73" si="110">CONCATENATE(AA73,".",AC54)</f>
        <v>00.08.FF.00.00.14.00</v>
      </c>
      <c r="AC73" t="str">
        <f t="shared" ref="AC73" si="111">CONCATENATE(AB73,".",AD54)</f>
        <v>00.08.FF.00.00.14.00.00</v>
      </c>
      <c r="AD73" t="str">
        <f t="shared" ref="AD73" si="112">CONCATENATE(AC73,".",AE54)</f>
        <v>00.08.FF.00.00.14.00.00.00</v>
      </c>
      <c r="AE73" t="str">
        <f t="shared" ref="AE73" si="113">CONCATENATE(AD73,".",AF54)</f>
        <v>00.08.FF.00.00.14.00.00.00.00</v>
      </c>
      <c r="AF73" t="str">
        <f t="shared" ref="AF73" si="114">CONCATENATE(AE73,".",AG54)</f>
        <v>00.08.FF.00.00.14.00.00.00.00.00</v>
      </c>
      <c r="AG73" t="str">
        <f t="shared" ref="AG73:AH73" si="115">CONCATENATE(AF73,".",AH54)</f>
        <v>00.08.FF.00.00.14.00.00.00.00.00.00</v>
      </c>
      <c r="AH73" t="str">
        <f t="shared" si="115"/>
        <v>00.08.FF.00.00.14.00.00.00.00.00.00.00</v>
      </c>
    </row>
    <row r="74" spans="1:34" hidden="1">
      <c r="B74" t="str">
        <f t="shared" si="73"/>
        <v>WP_07</v>
      </c>
      <c r="D74" t="str">
        <f t="shared" ref="D74:D77" si="116">CONCATENATE(D55,".",E55)</f>
        <v>00.08</v>
      </c>
      <c r="E74" t="str">
        <f t="shared" ref="E74:E77" si="117">CONCATENATE(D74,".",F55)</f>
        <v>00.08.01</v>
      </c>
      <c r="F74" t="str">
        <f t="shared" ref="F74:F77" si="118">CONCATENATE(E74,".",G55)</f>
        <v>00.08.01.00</v>
      </c>
      <c r="G74" t="str">
        <f t="shared" ref="G74:G77" si="119">CONCATENATE(F74,".",H55)</f>
        <v>00.08.01.00.00</v>
      </c>
      <c r="H74" t="str">
        <f t="shared" ref="H74:H77" si="120">CONCATENATE(G74,".",I55)</f>
        <v>00.08.01.00.00.05</v>
      </c>
      <c r="I74" t="str">
        <f t="shared" ref="I74:I77" si="121">CONCATENATE(H74,".",J55)</f>
        <v>00.08.01.00.00.05.02</v>
      </c>
      <c r="J74" t="str">
        <f t="shared" ref="J74:J77" si="122">CONCATENATE(I74,".",K55)</f>
        <v>00.08.01.00.00.05.02.0A</v>
      </c>
      <c r="K74" t="str">
        <f t="shared" ref="K74:K77" si="123">CONCATENATE(J74,".",L55)</f>
        <v>00.08.01.00.00.05.02.0A.00</v>
      </c>
      <c r="L74" t="str">
        <f t="shared" ref="L74:L77" si="124">CONCATENATE(K74,".",M55)</f>
        <v>00.08.01.00.00.05.02.0A.00.01</v>
      </c>
      <c r="M74" t="str">
        <f t="shared" ref="M74:M77" si="125">CONCATENATE(L74,".",N55)</f>
        <v>00.08.01.00.00.05.02.0A.00.01.00</v>
      </c>
      <c r="N74" t="str">
        <f t="shared" ref="N74:O77" si="126">CONCATENATE(M74,".",O55)</f>
        <v>00.08.01.00.00.05.02.0A.00.01.00.00</v>
      </c>
      <c r="O74" t="str">
        <f t="shared" si="126"/>
        <v>00.08.01.00.00.05.02.0A.00.01.00.00.00</v>
      </c>
      <c r="U74" t="str">
        <f t="shared" si="92"/>
        <v>AR_07</v>
      </c>
      <c r="W74" t="str">
        <f t="shared" ref="W74:W77" si="127">CONCATENATE(W55,".",X55)</f>
        <v>00.01</v>
      </c>
      <c r="X74" t="str">
        <f t="shared" ref="X74:X77" si="128">CONCATENATE(W74,".",Y55)</f>
        <v>00.01.01</v>
      </c>
      <c r="Y74" t="str">
        <f t="shared" ref="Y74:Y77" si="129">CONCATENATE(X74,".",Z55)</f>
        <v>00.01.01.00</v>
      </c>
      <c r="Z74" t="str">
        <f t="shared" ref="Z74:Z77" si="130">CONCATENATE(Y74,".",AA55)</f>
        <v>00.01.01.00.00</v>
      </c>
      <c r="AA74" t="str">
        <f t="shared" ref="AA74:AA77" si="131">CONCATENATE(Z74,".",AB55)</f>
        <v>00.01.01.00.00.00</v>
      </c>
      <c r="AB74" t="str">
        <f t="shared" ref="AB74:AB77" si="132">CONCATENATE(AA74,".",AC55)</f>
        <v>00.01.01.00.00.00.00</v>
      </c>
      <c r="AC74" t="str">
        <f t="shared" ref="AC74:AC77" si="133">CONCATENATE(AB74,".",AD55)</f>
        <v>00.01.01.00.00.00.00.00</v>
      </c>
      <c r="AD74" t="str">
        <f t="shared" ref="AD74:AD77" si="134">CONCATENATE(AC74,".",AE55)</f>
        <v>00.01.01.00.00.00.00.00.00</v>
      </c>
      <c r="AE74" t="str">
        <f t="shared" ref="AE74:AE77" si="135">CONCATENATE(AD74,".",AF55)</f>
        <v>00.01.01.00.00.00.00.00.00.00</v>
      </c>
      <c r="AF74" t="str">
        <f t="shared" ref="AF74:AF77" si="136">CONCATENATE(AE74,".",AG55)</f>
        <v>00.01.01.00.00.00.00.00.00.00.00</v>
      </c>
      <c r="AG74" t="str">
        <f t="shared" ref="AG74:AH77" si="137">CONCATENATE(AF74,".",AH55)</f>
        <v>00.01.01.00.00.00.00.00.00.00.00.00</v>
      </c>
      <c r="AH74" t="str">
        <f t="shared" si="137"/>
        <v>00.01.01.00.00.00.00.00.00.00.00.00.00</v>
      </c>
    </row>
    <row r="75" spans="1:34" hidden="1">
      <c r="B75" t="str">
        <f t="shared" si="73"/>
        <v>WP_08</v>
      </c>
      <c r="D75" t="str">
        <f t="shared" si="116"/>
        <v>00.01</v>
      </c>
      <c r="E75" t="str">
        <f t="shared" si="117"/>
        <v>00.01.01</v>
      </c>
      <c r="F75" t="str">
        <f t="shared" si="118"/>
        <v>00.01.01.00</v>
      </c>
      <c r="G75" t="str">
        <f t="shared" si="119"/>
        <v>00.01.01.00.00</v>
      </c>
      <c r="H75" t="str">
        <f t="shared" si="120"/>
        <v>00.01.01.00.00.06</v>
      </c>
      <c r="I75" t="str">
        <f t="shared" si="121"/>
        <v>00.01.01.00.00.06.00</v>
      </c>
      <c r="J75" t="str">
        <f t="shared" si="122"/>
        <v>00.01.01.00.00.06.00.05</v>
      </c>
      <c r="K75" t="str">
        <f t="shared" si="123"/>
        <v>00.01.01.00.00.06.00.05.00</v>
      </c>
      <c r="L75" t="str">
        <f t="shared" si="124"/>
        <v>00.01.01.00.00.06.00.05.00.01</v>
      </c>
      <c r="M75" t="str">
        <f t="shared" si="125"/>
        <v>00.01.01.00.00.06.00.05.00.01.00</v>
      </c>
      <c r="N75" t="str">
        <f t="shared" si="126"/>
        <v>00.01.01.00.00.06.00.05.00.01.00.00</v>
      </c>
      <c r="O75" t="str">
        <f t="shared" si="126"/>
        <v>00.01.01.00.00.06.00.05.00.01.00.00.00</v>
      </c>
      <c r="U75" t="str">
        <f t="shared" si="92"/>
        <v>AR_08</v>
      </c>
      <c r="W75" t="str">
        <f t="shared" si="127"/>
        <v>00.01</v>
      </c>
      <c r="X75" t="str">
        <f t="shared" si="128"/>
        <v>00.01.01</v>
      </c>
      <c r="Y75" t="str">
        <f t="shared" si="129"/>
        <v>00.01.01.00</v>
      </c>
      <c r="Z75" t="str">
        <f t="shared" si="130"/>
        <v>00.01.01.00.00</v>
      </c>
      <c r="AA75" t="str">
        <f t="shared" si="131"/>
        <v>00.01.01.00.00.00</v>
      </c>
      <c r="AB75" t="str">
        <f t="shared" si="132"/>
        <v>00.01.01.00.00.00.00</v>
      </c>
      <c r="AC75" t="str">
        <f t="shared" si="133"/>
        <v>00.01.01.00.00.00.00.00</v>
      </c>
      <c r="AD75" t="str">
        <f t="shared" si="134"/>
        <v>00.01.01.00.00.00.00.00.00</v>
      </c>
      <c r="AE75" t="str">
        <f t="shared" si="135"/>
        <v>00.01.01.00.00.00.00.00.00.00</v>
      </c>
      <c r="AF75" t="str">
        <f t="shared" si="136"/>
        <v>00.01.01.00.00.00.00.00.00.00.00</v>
      </c>
      <c r="AG75" t="str">
        <f t="shared" si="137"/>
        <v>00.01.01.00.00.00.00.00.00.00.00.00</v>
      </c>
      <c r="AH75" t="str">
        <f t="shared" si="137"/>
        <v>00.01.01.00.00.00.00.00.00.00.00.00.00</v>
      </c>
    </row>
    <row r="76" spans="1:34" hidden="1">
      <c r="B76" t="str">
        <f t="shared" si="73"/>
        <v>WP_09</v>
      </c>
      <c r="D76" t="str">
        <f t="shared" si="116"/>
        <v>00.01</v>
      </c>
      <c r="E76" t="str">
        <f t="shared" si="117"/>
        <v>00.01.01</v>
      </c>
      <c r="F76" t="str">
        <f t="shared" si="118"/>
        <v>00.01.01.00</v>
      </c>
      <c r="G76" t="str">
        <f t="shared" si="119"/>
        <v>00.01.01.00.00</v>
      </c>
      <c r="H76" t="str">
        <f t="shared" si="120"/>
        <v>00.01.01.00.00.06</v>
      </c>
      <c r="I76" t="str">
        <f t="shared" si="121"/>
        <v>00.01.01.00.00.06.00</v>
      </c>
      <c r="J76" t="str">
        <f t="shared" si="122"/>
        <v>00.01.01.00.00.06.00.05</v>
      </c>
      <c r="K76" t="str">
        <f t="shared" si="123"/>
        <v>00.01.01.00.00.06.00.05.00</v>
      </c>
      <c r="L76" t="str">
        <f t="shared" si="124"/>
        <v>00.01.01.00.00.06.00.05.00.0F</v>
      </c>
      <c r="M76" t="str">
        <f t="shared" si="125"/>
        <v>00.01.01.00.00.06.00.05.00.0F.02</v>
      </c>
      <c r="N76" t="str">
        <f t="shared" si="126"/>
        <v>00.01.01.00.00.06.00.05.00.0F.02.0C</v>
      </c>
      <c r="O76" t="str">
        <f t="shared" si="126"/>
        <v>00.01.01.00.00.06.00.05.00.0F.02.0C.00</v>
      </c>
      <c r="U76" t="str">
        <f t="shared" si="92"/>
        <v>AR_09</v>
      </c>
      <c r="W76" t="str">
        <f t="shared" si="127"/>
        <v>00.01</v>
      </c>
      <c r="X76" t="str">
        <f t="shared" si="128"/>
        <v>00.01.01</v>
      </c>
      <c r="Y76" t="str">
        <f t="shared" si="129"/>
        <v>00.01.01.00</v>
      </c>
      <c r="Z76" t="str">
        <f t="shared" si="130"/>
        <v>00.01.01.00.00</v>
      </c>
      <c r="AA76" t="str">
        <f t="shared" si="131"/>
        <v>00.01.01.00.00.00</v>
      </c>
      <c r="AB76" t="str">
        <f t="shared" si="132"/>
        <v>00.01.01.00.00.00.00</v>
      </c>
      <c r="AC76" t="str">
        <f t="shared" si="133"/>
        <v>00.01.01.00.00.00.00.00</v>
      </c>
      <c r="AD76" t="str">
        <f t="shared" si="134"/>
        <v>00.01.01.00.00.00.00.00.00</v>
      </c>
      <c r="AE76" t="str">
        <f t="shared" si="135"/>
        <v>00.01.01.00.00.00.00.00.00.00</v>
      </c>
      <c r="AF76" t="str">
        <f t="shared" si="136"/>
        <v>00.01.01.00.00.00.00.00.00.00.00</v>
      </c>
      <c r="AG76" t="str">
        <f t="shared" si="137"/>
        <v>00.01.01.00.00.00.00.00.00.00.00.00</v>
      </c>
      <c r="AH76" t="str">
        <f t="shared" si="137"/>
        <v>00.01.01.00.00.00.00.00.00.00.00.00.00</v>
      </c>
    </row>
    <row r="77" spans="1:34" hidden="1">
      <c r="B77" t="str">
        <f t="shared" si="73"/>
        <v>WP_0A</v>
      </c>
      <c r="D77" t="str">
        <f t="shared" si="116"/>
        <v>00.01</v>
      </c>
      <c r="E77" t="str">
        <f t="shared" si="117"/>
        <v>00.01.01</v>
      </c>
      <c r="F77" t="str">
        <f t="shared" si="118"/>
        <v>00.01.01.00</v>
      </c>
      <c r="G77" t="str">
        <f t="shared" si="119"/>
        <v>00.01.01.00.00</v>
      </c>
      <c r="H77" t="str">
        <f t="shared" si="120"/>
        <v>00.01.01.00.00.06</v>
      </c>
      <c r="I77" t="str">
        <f t="shared" si="121"/>
        <v>00.01.01.00.00.06.00</v>
      </c>
      <c r="J77" t="str">
        <f t="shared" si="122"/>
        <v>00.01.01.00.00.06.00.05</v>
      </c>
      <c r="K77" t="str">
        <f t="shared" si="123"/>
        <v>00.01.01.00.00.06.00.05.00</v>
      </c>
      <c r="L77" t="str">
        <f t="shared" si="124"/>
        <v>00.01.01.00.00.06.00.05.00.0F</v>
      </c>
      <c r="M77" t="str">
        <f t="shared" si="125"/>
        <v>00.01.01.00.00.06.00.05.00.0F.02</v>
      </c>
      <c r="N77" t="str">
        <f t="shared" si="126"/>
        <v>00.01.01.00.00.06.00.05.00.0F.02.0D</v>
      </c>
      <c r="O77" t="str">
        <f t="shared" si="126"/>
        <v>00.01.01.00.00.06.00.05.00.0F.02.0D.00</v>
      </c>
      <c r="U77" t="str">
        <f t="shared" si="92"/>
        <v>AR_0A</v>
      </c>
      <c r="W77" t="str">
        <f t="shared" si="127"/>
        <v>00.01</v>
      </c>
      <c r="X77" t="str">
        <f t="shared" si="128"/>
        <v>00.01.01</v>
      </c>
      <c r="Y77" t="str">
        <f t="shared" si="129"/>
        <v>00.01.01.00</v>
      </c>
      <c r="Z77" t="str">
        <f t="shared" si="130"/>
        <v>00.01.01.00.00</v>
      </c>
      <c r="AA77" t="str">
        <f t="shared" si="131"/>
        <v>00.01.01.00.00.00</v>
      </c>
      <c r="AB77" t="str">
        <f t="shared" si="132"/>
        <v>00.01.01.00.00.00.00</v>
      </c>
      <c r="AC77" t="str">
        <f t="shared" si="133"/>
        <v>00.01.01.00.00.00.00.00</v>
      </c>
      <c r="AD77" t="str">
        <f t="shared" si="134"/>
        <v>00.01.01.00.00.00.00.00.00</v>
      </c>
      <c r="AE77" t="str">
        <f t="shared" si="135"/>
        <v>00.01.01.00.00.00.00.00.00.00</v>
      </c>
      <c r="AF77" t="str">
        <f t="shared" si="136"/>
        <v>00.01.01.00.00.00.00.00.00.00.00</v>
      </c>
      <c r="AG77" t="str">
        <f t="shared" si="137"/>
        <v>00.01.01.00.00.00.00.00.00.00.00.00</v>
      </c>
      <c r="AH77" t="str">
        <f t="shared" si="137"/>
        <v>00.01.01.00.00.00.00.00.00.00.00.00.00</v>
      </c>
    </row>
    <row r="78" spans="1:34" hidden="1"/>
    <row r="85" spans="1:32">
      <c r="C85" t="s">
        <v>74</v>
      </c>
      <c r="D85" t="s">
        <v>203</v>
      </c>
      <c r="V85" t="s">
        <v>74</v>
      </c>
      <c r="W85" t="s">
        <v>233</v>
      </c>
    </row>
    <row r="86" spans="1:32">
      <c r="F86" s="44" t="s">
        <v>220</v>
      </c>
      <c r="G86" s="44"/>
      <c r="H86" s="44"/>
      <c r="I86" s="44"/>
      <c r="J86" s="44"/>
      <c r="K86" s="49"/>
      <c r="L86" s="44"/>
      <c r="M86" s="44"/>
      <c r="N86" s="44"/>
      <c r="O86" s="44"/>
      <c r="P86" s="44"/>
      <c r="Q86" s="44"/>
      <c r="R86" s="50"/>
      <c r="S86" s="44"/>
      <c r="T86" s="44"/>
      <c r="U86" s="44"/>
      <c r="V86" s="44"/>
      <c r="W86" s="44"/>
      <c r="X86" s="44"/>
      <c r="Y86" s="44" t="s">
        <v>220</v>
      </c>
      <c r="Z86" s="44"/>
      <c r="AA86" s="44"/>
      <c r="AB86" s="44"/>
      <c r="AC86" s="44"/>
      <c r="AD86" s="49"/>
      <c r="AE86" s="44"/>
      <c r="AF86" s="44"/>
    </row>
    <row r="87" spans="1:32" ht="21">
      <c r="A87" s="31" t="s">
        <v>227</v>
      </c>
      <c r="B87" s="26"/>
      <c r="C87" s="18"/>
      <c r="T87" s="31" t="s">
        <v>227</v>
      </c>
      <c r="U87" s="26"/>
      <c r="V87" s="18"/>
    </row>
    <row r="88" spans="1:32">
      <c r="B88" t="str">
        <f>CONCATENATE($D$85,".START")</f>
        <v>INV.WEAPON_TABLE.START</v>
      </c>
      <c r="U88" t="str">
        <f>CONCATENATE($W$85,".START")</f>
        <v>INV.ARMOR_TABLE.START</v>
      </c>
    </row>
    <row r="89" spans="1:32">
      <c r="B89" t="str">
        <f>CONCATENATE($D$85,".",B10)</f>
        <v>INV.WEAPON_TABLE.WP_00</v>
      </c>
      <c r="C89" t="s">
        <v>67</v>
      </c>
      <c r="D89" t="str">
        <f>O67</f>
        <v>00.01.01.00.00.06.01.0B.00.0F.00.03.00</v>
      </c>
      <c r="U89" t="str">
        <f>CONCATENATE($W$85,".",U10)</f>
        <v>INV.ARMOR_TABLE.AR_00</v>
      </c>
      <c r="V89" t="s">
        <v>67</v>
      </c>
      <c r="W89" t="str">
        <f>AH67</f>
        <v>00.01.01.00.00.00.00.00.00.00.00.00.00</v>
      </c>
    </row>
    <row r="90" spans="1:32">
      <c r="B90" t="str">
        <f>CONCATENATE(B89,".","NAME.START")</f>
        <v>INV.WEAPON_TABLE.WP_00.NAME.START</v>
      </c>
      <c r="C90" t="s">
        <v>216</v>
      </c>
      <c r="D90" s="25" t="s">
        <v>224</v>
      </c>
      <c r="U90" t="str">
        <f>CONCATENATE(U89,".","NAME.START")</f>
        <v>INV.ARMOR_TABLE.AR_00.NAME.START</v>
      </c>
      <c r="V90" t="s">
        <v>216</v>
      </c>
      <c r="W90" s="25" t="s">
        <v>240</v>
      </c>
    </row>
    <row r="91" spans="1:32">
      <c r="B91" t="str">
        <f>CONCATENATE(B89,".","NAME.END")</f>
        <v>INV.WEAPON_TABLE.WP_00.NAME.END</v>
      </c>
      <c r="U91" t="str">
        <f>CONCATENATE(U89,".","NAME.END")</f>
        <v>INV.ARMOR_TABLE.AR_00.NAME.END</v>
      </c>
    </row>
    <row r="92" spans="1:32">
      <c r="B92" t="str">
        <f>CONCATENATE(B89,".","NAME.SIZE")</f>
        <v>INV.WEAPON_TABLE.WP_00.NAME.SIZE</v>
      </c>
      <c r="C92" t="s">
        <v>221</v>
      </c>
      <c r="D92" t="str">
        <f>CONCATENATE(B91,"-",B90)</f>
        <v>INV.WEAPON_TABLE.WP_00.NAME.END-INV.WEAPON_TABLE.WP_00.NAME.START</v>
      </c>
      <c r="U92" t="str">
        <f>CONCATENATE(U89,".","NAME.SIZE")</f>
        <v>INV.ARMOR_TABLE.AR_00.NAME.SIZE</v>
      </c>
      <c r="V92" t="s">
        <v>221</v>
      </c>
      <c r="W92" t="str">
        <f>CONCATENATE(U91,"-",U90)</f>
        <v>INV.ARMOR_TABLE.AR_00.NAME.END-INV.ARMOR_TABLE.AR_00.NAME.START</v>
      </c>
    </row>
    <row r="93" spans="1:32">
      <c r="C93" t="s">
        <v>217</v>
      </c>
      <c r="D93" s="25" t="str">
        <f>CONCATENATE("INV.WEAPON_TABLE.NAME.MAX_SIZE","-",B92,"+1",",$AA")</f>
        <v>INV.WEAPON_TABLE.NAME.MAX_SIZE-INV.WEAPON_TABLE.WP_00.NAME.SIZE+1,$AA</v>
      </c>
      <c r="V93" t="s">
        <v>217</v>
      </c>
      <c r="W93" s="25" t="str">
        <f>CONCATENATE($W$85,".NAME.MAX_SIZE","-",U92,"+1",",$AA")</f>
        <v>INV.ARMOR_TABLE.NAME.MAX_SIZE-INV.ARMOR_TABLE.AR_00.NAME.SIZE+1,$AA</v>
      </c>
    </row>
    <row r="94" spans="1:32">
      <c r="B94" t="str">
        <f>CONCATENATE($D$85,".",B11)</f>
        <v>INV.WEAPON_TABLE.WP_01</v>
      </c>
      <c r="C94" t="s">
        <v>67</v>
      </c>
      <c r="D94" t="str">
        <f>O68</f>
        <v>00.08.01.00.00.0A.0A.0B.00.01.00.00.00</v>
      </c>
      <c r="U94" t="str">
        <f>CONCATENATE($W$85,".",U11)</f>
        <v>INV.ARMOR_TABLE.AR_01</v>
      </c>
      <c r="V94" t="s">
        <v>67</v>
      </c>
      <c r="W94" t="str">
        <f>AH68</f>
        <v>00.08.FF.00.00.50.00.00.00.00.00.00.00</v>
      </c>
    </row>
    <row r="95" spans="1:32">
      <c r="B95" t="str">
        <f>CONCATENATE(B94,".","NAME.START")</f>
        <v>INV.WEAPON_TABLE.WP_01.NAME.START</v>
      </c>
      <c r="C95" t="s">
        <v>216</v>
      </c>
      <c r="D95" s="25" t="s">
        <v>218</v>
      </c>
      <c r="U95" t="str">
        <f>CONCATENATE(U94,".","NAME.START")</f>
        <v>INV.ARMOR_TABLE.AR_01.NAME.START</v>
      </c>
      <c r="V95" t="s">
        <v>216</v>
      </c>
      <c r="W95" s="25" t="s">
        <v>241</v>
      </c>
    </row>
    <row r="96" spans="1:32">
      <c r="B96" t="str">
        <f>CONCATENATE(B94,".","NAME.END")</f>
        <v>INV.WEAPON_TABLE.WP_01.NAME.END</v>
      </c>
      <c r="U96" t="str">
        <f>CONCATENATE(U94,".","NAME.END")</f>
        <v>INV.ARMOR_TABLE.AR_01.NAME.END</v>
      </c>
    </row>
    <row r="97" spans="2:23">
      <c r="B97" t="str">
        <f>CONCATENATE(B94,".","NAME.SIZE")</f>
        <v>INV.WEAPON_TABLE.WP_01.NAME.SIZE</v>
      </c>
      <c r="C97" t="s">
        <v>221</v>
      </c>
      <c r="D97" t="str">
        <f>CONCATENATE(B96,"-",B95)</f>
        <v>INV.WEAPON_TABLE.WP_01.NAME.END-INV.WEAPON_TABLE.WP_01.NAME.START</v>
      </c>
      <c r="U97" t="str">
        <f>CONCATENATE(U94,".","NAME.SIZE")</f>
        <v>INV.ARMOR_TABLE.AR_01.NAME.SIZE</v>
      </c>
      <c r="V97" t="s">
        <v>221</v>
      </c>
      <c r="W97" t="str">
        <f>CONCATENATE(U96,"-",U95)</f>
        <v>INV.ARMOR_TABLE.AR_01.NAME.END-INV.ARMOR_TABLE.AR_01.NAME.START</v>
      </c>
    </row>
    <row r="98" spans="2:23">
      <c r="C98" t="s">
        <v>217</v>
      </c>
      <c r="D98" s="25" t="str">
        <f>CONCATENATE("INV.WEAPON_TABLE.NAME.MAX_SIZE","-",B97,"+1",",$AA")</f>
        <v>INV.WEAPON_TABLE.NAME.MAX_SIZE-INV.WEAPON_TABLE.WP_01.NAME.SIZE+1,$AA</v>
      </c>
      <c r="V98" t="s">
        <v>217</v>
      </c>
      <c r="W98" s="25" t="str">
        <f>CONCATENATE($W$85,".NAME.MAX_SIZE","-",U97,"+1",",$AA")</f>
        <v>INV.ARMOR_TABLE.NAME.MAX_SIZE-INV.ARMOR_TABLE.AR_01.NAME.SIZE+1,$AA</v>
      </c>
    </row>
    <row r="99" spans="2:23">
      <c r="B99" t="str">
        <f>CONCATENATE($D$85,".",B12)</f>
        <v>INV.WEAPON_TABLE.WP_02</v>
      </c>
      <c r="C99" t="s">
        <v>67</v>
      </c>
      <c r="D99" t="str">
        <f>O69</f>
        <v>00.08.01.00.00.0A.0A.0B.00.01.00.00.00</v>
      </c>
      <c r="U99" t="str">
        <f>CONCATENATE($W$85,".",U12)</f>
        <v>INV.ARMOR_TABLE.AR_02</v>
      </c>
      <c r="V99" t="s">
        <v>67</v>
      </c>
      <c r="W99" t="str">
        <f>AH69</f>
        <v>00.08.FF.00.00.50.00.00.00.00.00.00.00</v>
      </c>
    </row>
    <row r="100" spans="2:23">
      <c r="B100" t="str">
        <f>CONCATENATE(B99,".","NAME.START")</f>
        <v>INV.WEAPON_TABLE.WP_02.NAME.START</v>
      </c>
      <c r="C100" t="s">
        <v>216</v>
      </c>
      <c r="D100" s="25" t="s">
        <v>219</v>
      </c>
      <c r="U100" t="str">
        <f>CONCATENATE(U99,".","NAME.START")</f>
        <v>INV.ARMOR_TABLE.AR_02.NAME.START</v>
      </c>
      <c r="V100" t="s">
        <v>216</v>
      </c>
      <c r="W100" s="25" t="s">
        <v>242</v>
      </c>
    </row>
    <row r="101" spans="2:23">
      <c r="B101" t="str">
        <f>CONCATENATE(B99,".","NAME.END")</f>
        <v>INV.WEAPON_TABLE.WP_02.NAME.END</v>
      </c>
      <c r="U101" t="str">
        <f>CONCATENATE(U99,".","NAME.END")</f>
        <v>INV.ARMOR_TABLE.AR_02.NAME.END</v>
      </c>
    </row>
    <row r="102" spans="2:23">
      <c r="B102" t="str">
        <f>CONCATENATE(B99,".","NAME.SIZE")</f>
        <v>INV.WEAPON_TABLE.WP_02.NAME.SIZE</v>
      </c>
      <c r="C102" t="s">
        <v>221</v>
      </c>
      <c r="D102" t="str">
        <f>CONCATENATE(B101,"-",B100)</f>
        <v>INV.WEAPON_TABLE.WP_02.NAME.END-INV.WEAPON_TABLE.WP_02.NAME.START</v>
      </c>
      <c r="U102" t="str">
        <f>CONCATENATE(U99,".","NAME.SIZE")</f>
        <v>INV.ARMOR_TABLE.AR_02.NAME.SIZE</v>
      </c>
      <c r="V102" t="s">
        <v>221</v>
      </c>
      <c r="W102" t="str">
        <f>CONCATENATE(U101,"-",U100)</f>
        <v>INV.ARMOR_TABLE.AR_02.NAME.END-INV.ARMOR_TABLE.AR_02.NAME.START</v>
      </c>
    </row>
    <row r="103" spans="2:23">
      <c r="C103" t="s">
        <v>217</v>
      </c>
      <c r="D103" s="25" t="str">
        <f>CONCATENATE("INV.WEAPON_TABLE.NAME.MAX_SIZE","-",B102,"+1",",$AA")</f>
        <v>INV.WEAPON_TABLE.NAME.MAX_SIZE-INV.WEAPON_TABLE.WP_02.NAME.SIZE+1,$AA</v>
      </c>
      <c r="V103" t="s">
        <v>217</v>
      </c>
      <c r="W103" s="25" t="str">
        <f>CONCATENATE($W$85,".NAME.MAX_SIZE","-",U102,"+1",",$AA")</f>
        <v>INV.ARMOR_TABLE.NAME.MAX_SIZE-INV.ARMOR_TABLE.AR_02.NAME.SIZE+1,$AA</v>
      </c>
    </row>
    <row r="104" spans="2:23">
      <c r="B104" t="str">
        <f>CONCATENATE($D$85,".",B13)</f>
        <v>INV.WEAPON_TABLE.WP_03</v>
      </c>
      <c r="C104" t="s">
        <v>67</v>
      </c>
      <c r="D104" t="str">
        <f>O70</f>
        <v>00.08.01.00.00.0A.0A.0B.00.0F.00.03.00</v>
      </c>
      <c r="U104" t="str">
        <f>CONCATENATE($W$85,".",U13)</f>
        <v>INV.ARMOR_TABLE.AR_03</v>
      </c>
      <c r="V104" t="s">
        <v>67</v>
      </c>
      <c r="W104" t="str">
        <f>AH70</f>
        <v>00.08.FF.00.00.28.00.00.00.00.00.00.00</v>
      </c>
    </row>
    <row r="105" spans="2:23">
      <c r="B105" t="str">
        <f>CONCATENATE(B104,".","NAME.START")</f>
        <v>INV.WEAPON_TABLE.WP_03.NAME.START</v>
      </c>
      <c r="C105" t="s">
        <v>216</v>
      </c>
      <c r="D105" s="25" t="s">
        <v>225</v>
      </c>
      <c r="U105" t="str">
        <f>CONCATENATE(U104,".","NAME.START")</f>
        <v>INV.ARMOR_TABLE.AR_03.NAME.START</v>
      </c>
      <c r="V105" t="s">
        <v>216</v>
      </c>
      <c r="W105" s="25" t="s">
        <v>243</v>
      </c>
    </row>
    <row r="106" spans="2:23">
      <c r="B106" t="str">
        <f>CONCATENATE(B104,".","NAME.END")</f>
        <v>INV.WEAPON_TABLE.WP_03.NAME.END</v>
      </c>
      <c r="U106" t="str">
        <f>CONCATENATE(U104,".","NAME.END")</f>
        <v>INV.ARMOR_TABLE.AR_03.NAME.END</v>
      </c>
    </row>
    <row r="107" spans="2:23">
      <c r="B107" t="str">
        <f>CONCATENATE(B104,".","NAME.SIZE")</f>
        <v>INV.WEAPON_TABLE.WP_03.NAME.SIZE</v>
      </c>
      <c r="C107" t="s">
        <v>221</v>
      </c>
      <c r="D107" t="str">
        <f>CONCATENATE(B106,"-",B105)</f>
        <v>INV.WEAPON_TABLE.WP_03.NAME.END-INV.WEAPON_TABLE.WP_03.NAME.START</v>
      </c>
      <c r="U107" t="str">
        <f>CONCATENATE(U104,".","NAME.SIZE")</f>
        <v>INV.ARMOR_TABLE.AR_03.NAME.SIZE</v>
      </c>
      <c r="V107" t="s">
        <v>221</v>
      </c>
      <c r="W107" t="str">
        <f>CONCATENATE(U106,"-",U105)</f>
        <v>INV.ARMOR_TABLE.AR_03.NAME.END-INV.ARMOR_TABLE.AR_03.NAME.START</v>
      </c>
    </row>
    <row r="108" spans="2:23">
      <c r="C108" t="s">
        <v>217</v>
      </c>
      <c r="D108" s="25" t="str">
        <f>CONCATENATE("INV.WEAPON_TABLE.NAME.MAX_SIZE","-",B107,"+1",",$AA")</f>
        <v>INV.WEAPON_TABLE.NAME.MAX_SIZE-INV.WEAPON_TABLE.WP_03.NAME.SIZE+1,$AA</v>
      </c>
      <c r="V108" t="s">
        <v>217</v>
      </c>
      <c r="W108" s="25" t="str">
        <f>CONCATENATE($W$85,".NAME.MAX_SIZE","-",U107,"+1",",$AA")</f>
        <v>INV.ARMOR_TABLE.NAME.MAX_SIZE-INV.ARMOR_TABLE.AR_03.NAME.SIZE+1,$AA</v>
      </c>
    </row>
    <row r="109" spans="2:23">
      <c r="B109" t="str">
        <f>CONCATENATE($D$85,".",B14)</f>
        <v>INV.WEAPON_TABLE.WP_04</v>
      </c>
      <c r="C109" t="s">
        <v>67</v>
      </c>
      <c r="D109" t="str">
        <f>O71</f>
        <v>00.08.01.00.00.05.02.0A.00.01.00.00.00</v>
      </c>
      <c r="U109" t="str">
        <f>CONCATENATE($W$85,".",U14)</f>
        <v>INV.ARMOR_TABLE.AR_04</v>
      </c>
      <c r="V109" t="s">
        <v>67</v>
      </c>
      <c r="W109" t="str">
        <f>AH71</f>
        <v>00.08.01.00.00.14.00.00.00.00.00.00.00</v>
      </c>
    </row>
    <row r="110" spans="2:23">
      <c r="B110" t="str">
        <f>CONCATENATE(B109,".","NAME.START")</f>
        <v>INV.WEAPON_TABLE.WP_04.NAME.START</v>
      </c>
      <c r="C110" t="s">
        <v>216</v>
      </c>
      <c r="D110" s="25" t="s">
        <v>228</v>
      </c>
      <c r="U110" t="str">
        <f>CONCATENATE(U109,".","NAME.START")</f>
        <v>INV.ARMOR_TABLE.AR_04.NAME.START</v>
      </c>
      <c r="V110" t="s">
        <v>216</v>
      </c>
      <c r="W110" s="25" t="s">
        <v>244</v>
      </c>
    </row>
    <row r="111" spans="2:23">
      <c r="B111" t="str">
        <f>CONCATENATE(B109,".","NAME.END")</f>
        <v>INV.WEAPON_TABLE.WP_04.NAME.END</v>
      </c>
      <c r="U111" t="str">
        <f>CONCATENATE(U109,".","NAME.END")</f>
        <v>INV.ARMOR_TABLE.AR_04.NAME.END</v>
      </c>
    </row>
    <row r="112" spans="2:23">
      <c r="B112" t="str">
        <f>CONCATENATE(B109,".","NAME.SIZE")</f>
        <v>INV.WEAPON_TABLE.WP_04.NAME.SIZE</v>
      </c>
      <c r="C112" t="s">
        <v>221</v>
      </c>
      <c r="D112" t="str">
        <f>CONCATENATE(B111,"-",B110)</f>
        <v>INV.WEAPON_TABLE.WP_04.NAME.END-INV.WEAPON_TABLE.WP_04.NAME.START</v>
      </c>
      <c r="U112" t="str">
        <f>CONCATENATE(U109,".","NAME.SIZE")</f>
        <v>INV.ARMOR_TABLE.AR_04.NAME.SIZE</v>
      </c>
      <c r="V112" t="s">
        <v>221</v>
      </c>
      <c r="W112" t="str">
        <f>CONCATENATE(U111,"-",U110)</f>
        <v>INV.ARMOR_TABLE.AR_04.NAME.END-INV.ARMOR_TABLE.AR_04.NAME.START</v>
      </c>
    </row>
    <row r="113" spans="2:23">
      <c r="C113" t="s">
        <v>217</v>
      </c>
      <c r="D113" s="25" t="str">
        <f>CONCATENATE("INV.WEAPON_TABLE.NAME.MAX_SIZE","-",B112,"+1",",$AA")</f>
        <v>INV.WEAPON_TABLE.NAME.MAX_SIZE-INV.WEAPON_TABLE.WP_04.NAME.SIZE+1,$AA</v>
      </c>
      <c r="V113" t="s">
        <v>217</v>
      </c>
      <c r="W113" s="25" t="str">
        <f>CONCATENATE($W$85,".NAME.MAX_SIZE","-",U112,"+1",",$AA")</f>
        <v>INV.ARMOR_TABLE.NAME.MAX_SIZE-INV.ARMOR_TABLE.AR_04.NAME.SIZE+1,$AA</v>
      </c>
    </row>
    <row r="114" spans="2:23">
      <c r="B114" t="str">
        <f>CONCATENATE($D$85,".",B15)</f>
        <v>INV.WEAPON_TABLE.WP_05</v>
      </c>
      <c r="C114" t="s">
        <v>67</v>
      </c>
      <c r="D114" t="str">
        <f>O72</f>
        <v>00.08.01.00.00.0A.01.0B.00.01.00.00.00</v>
      </c>
      <c r="U114" t="str">
        <f>CONCATENATE($W$85,".",U15)</f>
        <v>INV.ARMOR_TABLE.AR_05</v>
      </c>
      <c r="V114" t="s">
        <v>67</v>
      </c>
      <c r="W114" t="str">
        <f>AH72</f>
        <v>00.08.FF.00.00.14.00.00.00.00.00.00.00</v>
      </c>
    </row>
    <row r="115" spans="2:23">
      <c r="B115" t="str">
        <f>CONCATENATE(B114,".","NAME.START")</f>
        <v>INV.WEAPON_TABLE.WP_05.NAME.START</v>
      </c>
      <c r="C115" t="s">
        <v>216</v>
      </c>
      <c r="D115" s="25" t="s">
        <v>231</v>
      </c>
      <c r="U115" t="str">
        <f>CONCATENATE(U114,".","NAME.START")</f>
        <v>INV.ARMOR_TABLE.AR_05.NAME.START</v>
      </c>
      <c r="V115" t="s">
        <v>216</v>
      </c>
      <c r="W115" s="25" t="s">
        <v>490</v>
      </c>
    </row>
    <row r="116" spans="2:23">
      <c r="B116" t="str">
        <f>CONCATENATE(B114,".","NAME.END")</f>
        <v>INV.WEAPON_TABLE.WP_05.NAME.END</v>
      </c>
      <c r="U116" t="str">
        <f>CONCATENATE(U114,".","NAME.END")</f>
        <v>INV.ARMOR_TABLE.AR_05.NAME.END</v>
      </c>
    </row>
    <row r="117" spans="2:23">
      <c r="B117" t="str">
        <f>CONCATENATE(B114,".","NAME.SIZE")</f>
        <v>INV.WEAPON_TABLE.WP_05.NAME.SIZE</v>
      </c>
      <c r="C117" t="s">
        <v>221</v>
      </c>
      <c r="D117" t="str">
        <f>CONCATENATE(B116,"-",B115)</f>
        <v>INV.WEAPON_TABLE.WP_05.NAME.END-INV.WEAPON_TABLE.WP_05.NAME.START</v>
      </c>
      <c r="U117" t="str">
        <f>CONCATENATE(U114,".","NAME.SIZE")</f>
        <v>INV.ARMOR_TABLE.AR_05.NAME.SIZE</v>
      </c>
      <c r="V117" t="s">
        <v>221</v>
      </c>
      <c r="W117" t="str">
        <f>CONCATENATE(U116,"-",U115)</f>
        <v>INV.ARMOR_TABLE.AR_05.NAME.END-INV.ARMOR_TABLE.AR_05.NAME.START</v>
      </c>
    </row>
    <row r="118" spans="2:23">
      <c r="C118" t="s">
        <v>217</v>
      </c>
      <c r="D118" s="25" t="str">
        <f>CONCATENATE("INV.WEAPON_TABLE.NAME.MAX_SIZE","-",B117,"+1",",$AA")</f>
        <v>INV.WEAPON_TABLE.NAME.MAX_SIZE-INV.WEAPON_TABLE.WP_05.NAME.SIZE+1,$AA</v>
      </c>
      <c r="V118" t="s">
        <v>217</v>
      </c>
      <c r="W118" s="25" t="str">
        <f>CONCATENATE($W$85,".NAME.MAX_SIZE","-",U117,"+1",",$AA")</f>
        <v>INV.ARMOR_TABLE.NAME.MAX_SIZE-INV.ARMOR_TABLE.AR_05.NAME.SIZE+1,$AA</v>
      </c>
    </row>
    <row r="119" spans="2:23">
      <c r="B119" t="str">
        <f>CONCATENATE($D$85,".",B16)</f>
        <v>INV.WEAPON_TABLE.WP_06</v>
      </c>
      <c r="C119" t="s">
        <v>67</v>
      </c>
      <c r="D119" t="str">
        <f>O73</f>
        <v>00.08.01.00.00.0A.01.0B.00.01.00.00.00</v>
      </c>
      <c r="U119" t="str">
        <f>CONCATENATE($W$85,".",U16)</f>
        <v>INV.ARMOR_TABLE.AR_06</v>
      </c>
      <c r="V119" t="s">
        <v>67</v>
      </c>
      <c r="W119" t="str">
        <f>AH73</f>
        <v>00.08.FF.00.00.14.00.00.00.00.00.00.00</v>
      </c>
    </row>
    <row r="120" spans="2:23">
      <c r="B120" t="str">
        <f>CONCATENATE(B119,".","NAME.START")</f>
        <v>INV.WEAPON_TABLE.WP_06.NAME.START</v>
      </c>
      <c r="C120" t="s">
        <v>216</v>
      </c>
      <c r="D120" s="25" t="s">
        <v>284</v>
      </c>
      <c r="U120" t="str">
        <f>CONCATENATE(U119,".","NAME.START")</f>
        <v>INV.ARMOR_TABLE.AR_06.NAME.START</v>
      </c>
      <c r="V120" t="s">
        <v>216</v>
      </c>
      <c r="W120" s="25" t="s">
        <v>491</v>
      </c>
    </row>
    <row r="121" spans="2:23">
      <c r="B121" t="str">
        <f>CONCATENATE(B119,".","NAME.END")</f>
        <v>INV.WEAPON_TABLE.WP_06.NAME.END</v>
      </c>
      <c r="U121" t="str">
        <f>CONCATENATE(U119,".","NAME.END")</f>
        <v>INV.ARMOR_TABLE.AR_06.NAME.END</v>
      </c>
    </row>
    <row r="122" spans="2:23">
      <c r="B122" t="str">
        <f>CONCATENATE(B119,".","NAME.SIZE")</f>
        <v>INV.WEAPON_TABLE.WP_06.NAME.SIZE</v>
      </c>
      <c r="C122" t="s">
        <v>221</v>
      </c>
      <c r="D122" t="str">
        <f>CONCATENATE(B121,"-",B120)</f>
        <v>INV.WEAPON_TABLE.WP_06.NAME.END-INV.WEAPON_TABLE.WP_06.NAME.START</v>
      </c>
      <c r="U122" t="str">
        <f>CONCATENATE(U119,".","NAME.SIZE")</f>
        <v>INV.ARMOR_TABLE.AR_06.NAME.SIZE</v>
      </c>
      <c r="V122" t="s">
        <v>221</v>
      </c>
      <c r="W122" t="str">
        <f>CONCATENATE(U121,"-",U120)</f>
        <v>INV.ARMOR_TABLE.AR_06.NAME.END-INV.ARMOR_TABLE.AR_06.NAME.START</v>
      </c>
    </row>
    <row r="123" spans="2:23">
      <c r="C123" t="s">
        <v>217</v>
      </c>
      <c r="D123" s="25" t="str">
        <f>CONCATENATE("INV.WEAPON_TABLE.NAME.MAX_SIZE","-",B122,"+1",",$AA")</f>
        <v>INV.WEAPON_TABLE.NAME.MAX_SIZE-INV.WEAPON_TABLE.WP_06.NAME.SIZE+1,$AA</v>
      </c>
      <c r="V123" t="s">
        <v>217</v>
      </c>
      <c r="W123" s="25" t="str">
        <f>CONCATENATE($W$85,".NAME.MAX_SIZE","-",U122,"+1",",$AA")</f>
        <v>INV.ARMOR_TABLE.NAME.MAX_SIZE-INV.ARMOR_TABLE.AR_06.NAME.SIZE+1,$AA</v>
      </c>
    </row>
    <row r="124" spans="2:23">
      <c r="B124" t="str">
        <f>CONCATENATE($D$85,".",B17)</f>
        <v>INV.WEAPON_TABLE.WP_07</v>
      </c>
      <c r="C124" t="s">
        <v>67</v>
      </c>
      <c r="D124" t="str">
        <f>O74</f>
        <v>00.08.01.00.00.05.02.0A.00.01.00.00.00</v>
      </c>
      <c r="U124" t="str">
        <f>CONCATENATE($W$85,".",U17)</f>
        <v>INV.ARMOR_TABLE.AR_07</v>
      </c>
      <c r="V124" t="s">
        <v>67</v>
      </c>
      <c r="W124" t="str">
        <f>AH74</f>
        <v>00.01.01.00.00.00.00.00.00.00.00.00.00</v>
      </c>
    </row>
    <row r="125" spans="2:23">
      <c r="B125" t="str">
        <f>CONCATENATE(B124,".","NAME.START")</f>
        <v>INV.WEAPON_TABLE.WP_07.NAME.START</v>
      </c>
      <c r="C125" t="s">
        <v>216</v>
      </c>
      <c r="D125" s="25" t="s">
        <v>499</v>
      </c>
      <c r="U125" t="str">
        <f>CONCATENATE(U124,".","NAME.START")</f>
        <v>INV.ARMOR_TABLE.AR_07.NAME.START</v>
      </c>
      <c r="V125" t="s">
        <v>216</v>
      </c>
      <c r="W125" s="25" t="s">
        <v>492</v>
      </c>
    </row>
    <row r="126" spans="2:23">
      <c r="B126" t="str">
        <f>CONCATENATE(B124,".","NAME.END")</f>
        <v>INV.WEAPON_TABLE.WP_07.NAME.END</v>
      </c>
      <c r="U126" t="str">
        <f>CONCATENATE(U124,".","NAME.END")</f>
        <v>INV.ARMOR_TABLE.AR_07.NAME.END</v>
      </c>
    </row>
    <row r="127" spans="2:23">
      <c r="B127" t="str">
        <f>CONCATENATE(B124,".","NAME.SIZE")</f>
        <v>INV.WEAPON_TABLE.WP_07.NAME.SIZE</v>
      </c>
      <c r="C127" t="s">
        <v>221</v>
      </c>
      <c r="D127" t="str">
        <f>CONCATENATE(B126,"-",B125)</f>
        <v>INV.WEAPON_TABLE.WP_07.NAME.END-INV.WEAPON_TABLE.WP_07.NAME.START</v>
      </c>
      <c r="U127" t="str">
        <f>CONCATENATE(U124,".","NAME.SIZE")</f>
        <v>INV.ARMOR_TABLE.AR_07.NAME.SIZE</v>
      </c>
      <c r="V127" t="s">
        <v>221</v>
      </c>
      <c r="W127" t="str">
        <f>CONCATENATE(U126,"-",U125)</f>
        <v>INV.ARMOR_TABLE.AR_07.NAME.END-INV.ARMOR_TABLE.AR_07.NAME.START</v>
      </c>
    </row>
    <row r="128" spans="2:23">
      <c r="C128" t="s">
        <v>217</v>
      </c>
      <c r="D128" s="25" t="str">
        <f>CONCATENATE("INV.WEAPON_TABLE.NAME.MAX_SIZE","-",B127,"+1",",$AA")</f>
        <v>INV.WEAPON_TABLE.NAME.MAX_SIZE-INV.WEAPON_TABLE.WP_07.NAME.SIZE+1,$AA</v>
      </c>
      <c r="V128" t="s">
        <v>217</v>
      </c>
      <c r="W128" s="25" t="str">
        <f>CONCATENATE($W$85,".NAME.MAX_SIZE","-",U127,"+1",",$AA")</f>
        <v>INV.ARMOR_TABLE.NAME.MAX_SIZE-INV.ARMOR_TABLE.AR_07.NAME.SIZE+1,$AA</v>
      </c>
    </row>
    <row r="129" spans="2:23">
      <c r="B129" t="str">
        <f>CONCATENATE($D$85,".",B18)</f>
        <v>INV.WEAPON_TABLE.WP_08</v>
      </c>
      <c r="C129" t="s">
        <v>67</v>
      </c>
      <c r="D129" t="str">
        <f>O75</f>
        <v>00.01.01.00.00.06.00.05.00.01.00.00.00</v>
      </c>
      <c r="U129" t="str">
        <f>CONCATENATE($W$85,".",U18)</f>
        <v>INV.ARMOR_TABLE.AR_08</v>
      </c>
      <c r="V129" t="s">
        <v>67</v>
      </c>
      <c r="W129" t="str">
        <f>AH75</f>
        <v>00.01.01.00.00.00.00.00.00.00.00.00.00</v>
      </c>
    </row>
    <row r="130" spans="2:23">
      <c r="B130" t="str">
        <f>CONCATENATE(B129,".","NAME.START")</f>
        <v>INV.WEAPON_TABLE.WP_08.NAME.START</v>
      </c>
      <c r="C130" t="s">
        <v>216</v>
      </c>
      <c r="D130" s="25" t="s">
        <v>500</v>
      </c>
      <c r="U130" t="str">
        <f>CONCATENATE(U129,".","NAME.START")</f>
        <v>INV.ARMOR_TABLE.AR_08.NAME.START</v>
      </c>
      <c r="V130" t="s">
        <v>216</v>
      </c>
      <c r="W130" s="25" t="s">
        <v>493</v>
      </c>
    </row>
    <row r="131" spans="2:23">
      <c r="B131" t="str">
        <f>CONCATENATE(B129,".","NAME.END")</f>
        <v>INV.WEAPON_TABLE.WP_08.NAME.END</v>
      </c>
      <c r="U131" t="str">
        <f>CONCATENATE(U129,".","NAME.END")</f>
        <v>INV.ARMOR_TABLE.AR_08.NAME.END</v>
      </c>
    </row>
    <row r="132" spans="2:23">
      <c r="B132" t="str">
        <f>CONCATENATE(B129,".","NAME.SIZE")</f>
        <v>INV.WEAPON_TABLE.WP_08.NAME.SIZE</v>
      </c>
      <c r="C132" t="s">
        <v>221</v>
      </c>
      <c r="D132" t="str">
        <f>CONCATENATE(B131,"-",B130)</f>
        <v>INV.WEAPON_TABLE.WP_08.NAME.END-INV.WEAPON_TABLE.WP_08.NAME.START</v>
      </c>
      <c r="U132" t="str">
        <f>CONCATENATE(U129,".","NAME.SIZE")</f>
        <v>INV.ARMOR_TABLE.AR_08.NAME.SIZE</v>
      </c>
      <c r="V132" t="s">
        <v>221</v>
      </c>
      <c r="W132" t="str">
        <f>CONCATENATE(U131,"-",U130)</f>
        <v>INV.ARMOR_TABLE.AR_08.NAME.END-INV.ARMOR_TABLE.AR_08.NAME.START</v>
      </c>
    </row>
    <row r="133" spans="2:23">
      <c r="C133" t="s">
        <v>217</v>
      </c>
      <c r="D133" s="25" t="str">
        <f>CONCATENATE("INV.WEAPON_TABLE.NAME.MAX_SIZE","-",B132,"+1",",$AA")</f>
        <v>INV.WEAPON_TABLE.NAME.MAX_SIZE-INV.WEAPON_TABLE.WP_08.NAME.SIZE+1,$AA</v>
      </c>
      <c r="V133" t="s">
        <v>217</v>
      </c>
      <c r="W133" s="25" t="str">
        <f>CONCATENATE($W$85,".NAME.MAX_SIZE","-",U132,"+1",",$AA")</f>
        <v>INV.ARMOR_TABLE.NAME.MAX_SIZE-INV.ARMOR_TABLE.AR_08.NAME.SIZE+1,$AA</v>
      </c>
    </row>
    <row r="134" spans="2:23">
      <c r="B134" t="str">
        <f>CONCATENATE($D$85,".",B19)</f>
        <v>INV.WEAPON_TABLE.WP_09</v>
      </c>
      <c r="C134" t="s">
        <v>67</v>
      </c>
      <c r="D134" t="str">
        <f>O76</f>
        <v>00.01.01.00.00.06.00.05.00.0F.02.0C.00</v>
      </c>
      <c r="U134" t="str">
        <f>CONCATENATE($W$85,".",U19)</f>
        <v>INV.ARMOR_TABLE.AR_09</v>
      </c>
      <c r="V134" t="s">
        <v>67</v>
      </c>
      <c r="W134" t="str">
        <f>AH76</f>
        <v>00.01.01.00.00.00.00.00.00.00.00.00.00</v>
      </c>
    </row>
    <row r="135" spans="2:23">
      <c r="B135" t="str">
        <f>CONCATENATE(B134,".","NAME.START")</f>
        <v>INV.WEAPON_TABLE.WP_09.NAME.START</v>
      </c>
      <c r="C135" t="s">
        <v>216</v>
      </c>
      <c r="D135" s="25" t="s">
        <v>501</v>
      </c>
      <c r="U135" t="str">
        <f>CONCATENATE(U134,".","NAME.START")</f>
        <v>INV.ARMOR_TABLE.AR_09.NAME.START</v>
      </c>
      <c r="V135" t="s">
        <v>216</v>
      </c>
      <c r="W135" s="25" t="s">
        <v>494</v>
      </c>
    </row>
    <row r="136" spans="2:23">
      <c r="B136" t="str">
        <f>CONCATENATE(B134,".","NAME.END")</f>
        <v>INV.WEAPON_TABLE.WP_09.NAME.END</v>
      </c>
      <c r="U136" t="str">
        <f>CONCATENATE(U134,".","NAME.END")</f>
        <v>INV.ARMOR_TABLE.AR_09.NAME.END</v>
      </c>
    </row>
    <row r="137" spans="2:23">
      <c r="B137" t="str">
        <f>CONCATENATE(B134,".","NAME.SIZE")</f>
        <v>INV.WEAPON_TABLE.WP_09.NAME.SIZE</v>
      </c>
      <c r="C137" t="s">
        <v>221</v>
      </c>
      <c r="D137" t="str">
        <f>CONCATENATE(B136,"-",B135)</f>
        <v>INV.WEAPON_TABLE.WP_09.NAME.END-INV.WEAPON_TABLE.WP_09.NAME.START</v>
      </c>
      <c r="U137" t="str">
        <f>CONCATENATE(U134,".","NAME.SIZE")</f>
        <v>INV.ARMOR_TABLE.AR_09.NAME.SIZE</v>
      </c>
      <c r="V137" t="s">
        <v>221</v>
      </c>
      <c r="W137" t="str">
        <f>CONCATENATE(U136,"-",U135)</f>
        <v>INV.ARMOR_TABLE.AR_09.NAME.END-INV.ARMOR_TABLE.AR_09.NAME.START</v>
      </c>
    </row>
    <row r="138" spans="2:23">
      <c r="C138" t="s">
        <v>217</v>
      </c>
      <c r="D138" s="25" t="str">
        <f>CONCATENATE("INV.WEAPON_TABLE.NAME.MAX_SIZE","-",B137,"+1",",$AA")</f>
        <v>INV.WEAPON_TABLE.NAME.MAX_SIZE-INV.WEAPON_TABLE.WP_09.NAME.SIZE+1,$AA</v>
      </c>
      <c r="V138" t="s">
        <v>217</v>
      </c>
      <c r="W138" s="25" t="str">
        <f>CONCATENATE($W$85,".NAME.MAX_SIZE","-",U137,"+1",",$AA")</f>
        <v>INV.ARMOR_TABLE.NAME.MAX_SIZE-INV.ARMOR_TABLE.AR_09.NAME.SIZE+1,$AA</v>
      </c>
    </row>
    <row r="139" spans="2:23">
      <c r="B139" t="str">
        <f>CONCATENATE($D$85,".",B20)</f>
        <v>INV.WEAPON_TABLE.WP_0A</v>
      </c>
      <c r="C139" t="s">
        <v>67</v>
      </c>
      <c r="D139" t="str">
        <f>O77</f>
        <v>00.01.01.00.00.06.00.05.00.0F.02.0D.00</v>
      </c>
      <c r="U139" t="str">
        <f>CONCATENATE($W$85,".",U20)</f>
        <v>INV.ARMOR_TABLE.AR_0A</v>
      </c>
      <c r="V139" t="s">
        <v>67</v>
      </c>
      <c r="W139" t="str">
        <f>AH77</f>
        <v>00.01.01.00.00.00.00.00.00.00.00.00.00</v>
      </c>
    </row>
    <row r="140" spans="2:23">
      <c r="B140" t="str">
        <f>CONCATENATE(B139,".","NAME.START")</f>
        <v>INV.WEAPON_TABLE.WP_0A.NAME.START</v>
      </c>
      <c r="C140" t="s">
        <v>216</v>
      </c>
      <c r="D140" s="25" t="s">
        <v>502</v>
      </c>
      <c r="U140" t="str">
        <f>CONCATENATE(U139,".","NAME.START")</f>
        <v>INV.ARMOR_TABLE.AR_0A.NAME.START</v>
      </c>
      <c r="V140" t="s">
        <v>216</v>
      </c>
      <c r="W140" s="25" t="s">
        <v>503</v>
      </c>
    </row>
    <row r="141" spans="2:23">
      <c r="B141" t="str">
        <f>CONCATENATE(B139,".","NAME.END")</f>
        <v>INV.WEAPON_TABLE.WP_0A.NAME.END</v>
      </c>
      <c r="U141" t="str">
        <f>CONCATENATE(U139,".","NAME.END")</f>
        <v>INV.ARMOR_TABLE.AR_0A.NAME.END</v>
      </c>
    </row>
    <row r="142" spans="2:23">
      <c r="B142" t="str">
        <f>CONCATENATE(B139,".","NAME.SIZE")</f>
        <v>INV.WEAPON_TABLE.WP_0A.NAME.SIZE</v>
      </c>
      <c r="C142" t="s">
        <v>221</v>
      </c>
      <c r="D142" t="str">
        <f>CONCATENATE(B141,"-",B140)</f>
        <v>INV.WEAPON_TABLE.WP_0A.NAME.END-INV.WEAPON_TABLE.WP_0A.NAME.START</v>
      </c>
      <c r="U142" t="str">
        <f>CONCATENATE(U139,".","NAME.SIZE")</f>
        <v>INV.ARMOR_TABLE.AR_0A.NAME.SIZE</v>
      </c>
      <c r="V142" t="s">
        <v>221</v>
      </c>
      <c r="W142" t="str">
        <f>CONCATENATE(U141,"-",U140)</f>
        <v>INV.ARMOR_TABLE.AR_0A.NAME.END-INV.ARMOR_TABLE.AR_0A.NAME.START</v>
      </c>
    </row>
    <row r="143" spans="2:23">
      <c r="C143" t="s">
        <v>217</v>
      </c>
      <c r="D143" s="25" t="str">
        <f>CONCATENATE("INV.WEAPON_TABLE.NAME.MAX_SIZE","-",B142,"+1",",$AA")</f>
        <v>INV.WEAPON_TABLE.NAME.MAX_SIZE-INV.WEAPON_TABLE.WP_0A.NAME.SIZE+1,$AA</v>
      </c>
      <c r="V143" t="s">
        <v>217</v>
      </c>
      <c r="W143" s="25" t="str">
        <f>CONCATENATE($W$85,".NAME.MAX_SIZE","-",U142,"+1",",$AA")</f>
        <v>INV.ARMOR_TABLE.NAME.MAX_SIZE-INV.ARMOR_TABLE.AR_0A.NAME.SIZE+1,$AA</v>
      </c>
    </row>
    <row r="144" spans="2:23">
      <c r="B144" t="s">
        <v>204</v>
      </c>
      <c r="U144" t="str">
        <f>CONCATENATE($W$85,".END")</f>
        <v>INV.ARMOR_TABLE.END</v>
      </c>
    </row>
    <row r="147" spans="2:23">
      <c r="B147" s="44" t="s">
        <v>285</v>
      </c>
      <c r="U147" s="44" t="s">
        <v>285</v>
      </c>
    </row>
    <row r="148" spans="2:23">
      <c r="W148" s="25"/>
    </row>
    <row r="149" spans="2:23">
      <c r="W149" s="25"/>
    </row>
    <row r="150" spans="2:23">
      <c r="W150" s="25"/>
    </row>
    <row r="151" spans="2:23">
      <c r="W151" s="25"/>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DZ182"/>
  <sheetViews>
    <sheetView topLeftCell="A76" zoomScaleNormal="100" workbookViewId="0">
      <selection activeCell="A95" sqref="A95:XFD95"/>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25.28515625" customWidth="1"/>
    <col min="16" max="16" width="18.5703125" customWidth="1"/>
    <col min="17" max="17" width="23.140625" customWidth="1"/>
    <col min="18" max="18" width="28.4257812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74</v>
      </c>
      <c r="D1" t="s">
        <v>275</v>
      </c>
    </row>
    <row r="2" spans="1:6">
      <c r="F2" t="s">
        <v>424</v>
      </c>
    </row>
    <row r="3" spans="1:6" ht="21">
      <c r="A3" s="31" t="s">
        <v>226</v>
      </c>
      <c r="B3" s="26"/>
      <c r="C3" s="18"/>
      <c r="F3" t="s">
        <v>425</v>
      </c>
    </row>
    <row r="4" spans="1:6">
      <c r="B4" t="s">
        <v>277</v>
      </c>
    </row>
    <row r="5" spans="1:6">
      <c r="B5" t="str">
        <f>CONCATENATE($D$1,".",B92)</f>
        <v>CHR_SHEET.PC_00</v>
      </c>
      <c r="C5" t="s">
        <v>67</v>
      </c>
      <c r="D5" t="str">
        <f>BX122</f>
        <v>00.01.46.00.00.00.00.00.00.00.00.00.FF.01.00.00.5C.01.08.00.00.00.00.00.B7.5C.00.00.5C.00.00.08.00.00.00.00.00.00.00.00.00.00.00.00.00.00.00.00.00.00.00.00.00.00.00.00.00.00.00.00.00.00.00.00.00.00.00.00.00.00.00.00.46.00.00</v>
      </c>
    </row>
    <row r="6" spans="1:6">
      <c r="B6" t="str">
        <f>CONCATENATE(B5,".","CHAR_NAME.START")</f>
        <v>CHR_SHEET.PC_00.CHAR_NAME.START</v>
      </c>
      <c r="C6" t="s">
        <v>216</v>
      </c>
      <c r="D6" s="25" t="s">
        <v>409</v>
      </c>
    </row>
    <row r="7" spans="1:6">
      <c r="B7" t="str">
        <f>CONCATENATE(B5,".","CHAR_NAME.END")</f>
        <v>CHR_SHEET.PC_00.CHAR_NAME.END</v>
      </c>
    </row>
    <row r="8" spans="1:6">
      <c r="B8" t="str">
        <f>CONCATENATE(B5,".","CHAR_NAME.SIZE")</f>
        <v>CHR_SHEET.PC_00.CHAR_NAME.SIZE</v>
      </c>
      <c r="C8" t="s">
        <v>221</v>
      </c>
      <c r="D8" t="str">
        <f>CONCATENATE(B7,"-",B6)</f>
        <v>CHR_SHEET.PC_00.CHAR_NAME.END-CHR_SHEET.PC_00.CHAR_NAME.START</v>
      </c>
    </row>
    <row r="9" spans="1:6">
      <c r="C9" t="s">
        <v>217</v>
      </c>
      <c r="D9" s="25" t="str">
        <f>CONCATENATE("CHR_SHEET.PC.CHARACTER_NAME.MAX_SIZE","-",B8,"+1",",$AA")</f>
        <v>CHR_SHEET.PC.CHARACTER_NAME.MAX_SIZE-CHR_SHEET.PC_00.CHAR_NAME.SIZE+1,$AA</v>
      </c>
    </row>
    <row r="10" spans="1:6">
      <c r="B10" t="str">
        <f>CONCATENATE(B5,".","WP_LEFT_NAME.START")</f>
        <v>CHR_SHEET.PC_00.WP_LEFT_NAME.START</v>
      </c>
      <c r="C10" t="s">
        <v>216</v>
      </c>
      <c r="D10" s="25" t="s">
        <v>513</v>
      </c>
    </row>
    <row r="11" spans="1:6">
      <c r="B11" t="str">
        <f>CONCATENATE(B5,".","WP_LEFT_NAME.END")</f>
        <v>CHR_SHEET.PC_00.WP_LEFT_NAME.END</v>
      </c>
    </row>
    <row r="12" spans="1:6">
      <c r="B12" t="str">
        <f>CONCATENATE(B5,".","WP_LEFT_NAME.SIZE")</f>
        <v>CHR_SHEET.PC_00.WP_LEFT_NAME.SIZE</v>
      </c>
      <c r="C12" t="s">
        <v>221</v>
      </c>
      <c r="D12" t="str">
        <f>CONCATENATE(B11,"-",B10)</f>
        <v>CHR_SHEET.PC_00.WP_LEFT_NAME.END-CHR_SHEET.PC_00.WP_LEFT_NAME.START</v>
      </c>
    </row>
    <row r="13" spans="1:6">
      <c r="C13" t="s">
        <v>217</v>
      </c>
      <c r="D13" s="25" t="str">
        <f>CONCATENATE("CHR_SHEET.PC.WP_LEFT_NAME.MAX_SIZE","-",B12,"+1",",$AA")</f>
        <v>CHR_SHEET.PC.WP_LEFT_NAME.MAX_SIZE-CHR_SHEET.PC_00.WP_LEFT_NAME.SIZE+1,$AA</v>
      </c>
    </row>
    <row r="14" spans="1:6">
      <c r="B14" t="str">
        <f>CONCATENATE(B5,".","WP_RIGHT_NAME.START")</f>
        <v>CHR_SHEET.PC_00.WP_RIGHT_NAME.START</v>
      </c>
      <c r="C14" t="s">
        <v>216</v>
      </c>
      <c r="D14" s="25" t="s">
        <v>519</v>
      </c>
    </row>
    <row r="15" spans="1:6">
      <c r="B15" t="str">
        <f>CONCATENATE(B5,".","WP_RIGHT_NAME.END")</f>
        <v>CHR_SHEET.PC_00.WP_RIGHT_NAME.END</v>
      </c>
    </row>
    <row r="16" spans="1:6">
      <c r="B16" t="str">
        <f>CONCATENATE(B5,".","WP_RIGHT_NAME.SIZE")</f>
        <v>CHR_SHEET.PC_00.WP_RIGHT_NAME.SIZE</v>
      </c>
      <c r="C16" t="s">
        <v>221</v>
      </c>
      <c r="D16" t="str">
        <f>CONCATENATE(B15,"-",B14)</f>
        <v>CHR_SHEET.PC_00.WP_RIGHT_NAME.END-CHR_SHEET.PC_00.WP_RIGHT_NAME.START</v>
      </c>
    </row>
    <row r="17" spans="2:4">
      <c r="C17" t="s">
        <v>217</v>
      </c>
      <c r="D17" s="25" t="str">
        <f>CONCATENATE("CHR_SHEET.PC.WP_RIGHT_NAME.MAX_SIZE","-",B16,"+1",",$AA")</f>
        <v>CHR_SHEET.PC.WP_RIGHT_NAME.MAX_SIZE-CHR_SHEET.PC_00.WP_RIGHT_NAME.SIZE+1,$AA</v>
      </c>
    </row>
    <row r="18" spans="2:4">
      <c r="B18" t="str">
        <f>CONCATENATE($D$1,".",B93)</f>
        <v>CHR_SHEET.PC_20</v>
      </c>
      <c r="C18" t="s">
        <v>67</v>
      </c>
      <c r="D18" t="str">
        <f>BX123</f>
        <v>00.10.3C.00.00.00.00.00.00.00.00.00.FF.01.00.00.5C.01.08.00.00.00.00.00.B7.5C.00.00.08.00.00.08.00.00.00.00.00.00.00.00.00.00.00.00.00.00.00.00.00.00.00.00.00.00.00.00.00.00.00.00.00.00.00.00.00.00.00.00.00.00.00.00.46.00.00</v>
      </c>
    </row>
    <row r="19" spans="2:4">
      <c r="B19" t="str">
        <f>CONCATENATE(B18,".","CHAR_NAME.START")</f>
        <v>CHR_SHEET.PC_20.CHAR_NAME.START</v>
      </c>
      <c r="C19" t="s">
        <v>216</v>
      </c>
      <c r="D19" s="25" t="s">
        <v>634</v>
      </c>
    </row>
    <row r="20" spans="2:4">
      <c r="B20" t="str">
        <f>CONCATENATE(B18,".","CHAR_NAME.END")</f>
        <v>CHR_SHEET.PC_20.CHAR_NAME.END</v>
      </c>
    </row>
    <row r="21" spans="2:4">
      <c r="B21" t="str">
        <f>CONCATENATE(B18,".","CHAR_NAME.SIZE")</f>
        <v>CHR_SHEET.PC_20.CHAR_NAME.SIZE</v>
      </c>
      <c r="C21" t="s">
        <v>221</v>
      </c>
      <c r="D21" t="str">
        <f>CONCATENATE(B20,"-",B19)</f>
        <v>CHR_SHEET.PC_20.CHAR_NAME.END-CHR_SHEET.PC_20.CHAR_NAME.START</v>
      </c>
    </row>
    <row r="22" spans="2:4">
      <c r="C22" t="s">
        <v>217</v>
      </c>
      <c r="D22" s="25" t="str">
        <f>CONCATENATE("CHR_SHEET.PC.CHARACTER_NAME.MAX_SIZE","-",B21,"+1",",$AA")</f>
        <v>CHR_SHEET.PC.CHARACTER_NAME.MAX_SIZE-CHR_SHEET.PC_20.CHAR_NAME.SIZE+1,$AA</v>
      </c>
    </row>
    <row r="23" spans="2:4">
      <c r="B23" t="str">
        <f>CONCATENATE(B18,".","WP_LEFT_NAME.START")</f>
        <v>CHR_SHEET.PC_20.WP_LEFT_NAME.START</v>
      </c>
      <c r="C23" t="s">
        <v>216</v>
      </c>
      <c r="D23" s="25" t="s">
        <v>514</v>
      </c>
    </row>
    <row r="24" spans="2:4">
      <c r="B24" t="str">
        <f>CONCATENATE(B18,".","WP_LEFT_NAME.END")</f>
        <v>CHR_SHEET.PC_20.WP_LEFT_NAME.END</v>
      </c>
    </row>
    <row r="25" spans="2:4">
      <c r="B25" t="str">
        <f>CONCATENATE(B18,".","WP_LEFT_NAME.SIZE")</f>
        <v>CHR_SHEET.PC_20.WP_LEFT_NAME.SIZE</v>
      </c>
      <c r="C25" t="s">
        <v>221</v>
      </c>
      <c r="D25" t="str">
        <f>CONCATENATE(B24,"-",B23)</f>
        <v>CHR_SHEET.PC_20.WP_LEFT_NAME.END-CHR_SHEET.PC_20.WP_LEFT_NAME.START</v>
      </c>
    </row>
    <row r="26" spans="2:4">
      <c r="C26" t="s">
        <v>217</v>
      </c>
      <c r="D26" s="25" t="str">
        <f>CONCATENATE("CHR_SHEET.PC.WP_LEFT_NAME.MAX_SIZE","-",B25,"+1",",$AA")</f>
        <v>CHR_SHEET.PC.WP_LEFT_NAME.MAX_SIZE-CHR_SHEET.PC_20.WP_LEFT_NAME.SIZE+1,$AA</v>
      </c>
    </row>
    <row r="27" spans="2:4">
      <c r="B27" t="str">
        <f>CONCATENATE(B18,".","WP_RIGHT_NAME.START")</f>
        <v>CHR_SHEET.PC_20.WP_RIGHT_NAME.START</v>
      </c>
      <c r="C27" t="s">
        <v>216</v>
      </c>
      <c r="D27" s="25" t="s">
        <v>520</v>
      </c>
    </row>
    <row r="28" spans="2:4">
      <c r="B28" t="str">
        <f>CONCATENATE(B18,".","WP_RIGHT_NAME.END")</f>
        <v>CHR_SHEET.PC_20.WP_RIGHT_NAME.END</v>
      </c>
    </row>
    <row r="29" spans="2:4">
      <c r="B29" t="str">
        <f>CONCATENATE(B18,".","WP_RIGHT_NAME.SIZE")</f>
        <v>CHR_SHEET.PC_20.WP_RIGHT_NAME.SIZE</v>
      </c>
      <c r="C29" t="s">
        <v>221</v>
      </c>
      <c r="D29" t="str">
        <f>CONCATENATE(B28,"-",B27)</f>
        <v>CHR_SHEET.PC_20.WP_RIGHT_NAME.END-CHR_SHEET.PC_20.WP_RIGHT_NAME.START</v>
      </c>
    </row>
    <row r="30" spans="2:4">
      <c r="C30" t="s">
        <v>217</v>
      </c>
      <c r="D30" s="25" t="str">
        <f>CONCATENATE("CHR_SHEET.PC.WP_RIGHT_NAME.MAX_SIZE","-",B29,"+1",",$AA")</f>
        <v>CHR_SHEET.PC.WP_RIGHT_NAME.MAX_SIZE-CHR_SHEET.PC_20.WP_RIGHT_NAME.SIZE+1,$AA</v>
      </c>
    </row>
    <row r="31" spans="2:4">
      <c r="B31" t="str">
        <f>CONCATENATE($D$1,".",B94)</f>
        <v>CHR_SHEET.PC_40</v>
      </c>
      <c r="C31" t="s">
        <v>67</v>
      </c>
      <c r="D31" t="str">
        <f>BX124</f>
        <v>00.10.46.00.00.00.00.00.00.00.00.00.FF.01.00.00.2E.01.08.00.00.00.00.00.B7.08.00.00.5C.00.00.08.00.00.00.00.00.00.00.00.00.00.00.00.00.00.00.00.00.00.00.00.00.00.00.00.00.00.00.00.00.00.00.00.00.00.00.00.00.00.00.00.46.00.00</v>
      </c>
    </row>
    <row r="32" spans="2:4">
      <c r="B32" t="str">
        <f>CONCATENATE(B31,".","CHAR_NAME.START")</f>
        <v>CHR_SHEET.PC_40.CHAR_NAME.START</v>
      </c>
      <c r="C32" t="s">
        <v>216</v>
      </c>
      <c r="D32" s="25" t="s">
        <v>636</v>
      </c>
    </row>
    <row r="33" spans="2:4">
      <c r="B33" t="str">
        <f>CONCATENATE(B31,".","CHAR_NAME.END")</f>
        <v>CHR_SHEET.PC_40.CHAR_NAME.END</v>
      </c>
    </row>
    <row r="34" spans="2:4">
      <c r="B34" t="str">
        <f>CONCATENATE(B31,".","CHAR_NAME.SIZE")</f>
        <v>CHR_SHEET.PC_40.CHAR_NAME.SIZE</v>
      </c>
      <c r="C34" t="s">
        <v>221</v>
      </c>
      <c r="D34" t="str">
        <f>CONCATENATE(B33,"-",B32)</f>
        <v>CHR_SHEET.PC_40.CHAR_NAME.END-CHR_SHEET.PC_40.CHAR_NAME.START</v>
      </c>
    </row>
    <row r="35" spans="2:4">
      <c r="C35" t="s">
        <v>217</v>
      </c>
      <c r="D35" s="25" t="str">
        <f>CONCATENATE("CHR_SHEET.PC.CHARACTER_NAME.MAX_SIZE","-",B34,"+1",",$AA")</f>
        <v>CHR_SHEET.PC.CHARACTER_NAME.MAX_SIZE-CHR_SHEET.PC_40.CHAR_NAME.SIZE+1,$AA</v>
      </c>
    </row>
    <row r="36" spans="2:4">
      <c r="B36" t="str">
        <f>CONCATENATE(B31,".","WP_LEFT_NAME.START")</f>
        <v>CHR_SHEET.PC_40.WP_LEFT_NAME.START</v>
      </c>
      <c r="C36" t="s">
        <v>216</v>
      </c>
      <c r="D36" s="25" t="s">
        <v>518</v>
      </c>
    </row>
    <row r="37" spans="2:4">
      <c r="B37" t="str">
        <f>CONCATENATE(B31,".","WP_LEFT_NAME.END")</f>
        <v>CHR_SHEET.PC_40.WP_LEFT_NAME.END</v>
      </c>
    </row>
    <row r="38" spans="2:4">
      <c r="B38" t="str">
        <f>CONCATENATE(B31,".","WP_LEFT_NAME.SIZE")</f>
        <v>CHR_SHEET.PC_40.WP_LEFT_NAME.SIZE</v>
      </c>
      <c r="C38" t="s">
        <v>221</v>
      </c>
      <c r="D38" t="str">
        <f>CONCATENATE(B37,"-",B36)</f>
        <v>CHR_SHEET.PC_40.WP_LEFT_NAME.END-CHR_SHEET.PC_40.WP_LEFT_NAME.START</v>
      </c>
    </row>
    <row r="39" spans="2:4">
      <c r="C39" t="s">
        <v>217</v>
      </c>
      <c r="D39" s="25" t="str">
        <f>CONCATENATE("CHR_SHEET.PC.WP_LEFT_NAME.MAX_SIZE","-",B38,"+1",",$AA")</f>
        <v>CHR_SHEET.PC.WP_LEFT_NAME.MAX_SIZE-CHR_SHEET.PC_40.WP_LEFT_NAME.SIZE+1,$AA</v>
      </c>
    </row>
    <row r="40" spans="2:4">
      <c r="B40" t="str">
        <f>CONCATENATE(B31,".","WP_RIGHT_NAME.START")</f>
        <v>CHR_SHEET.PC_40.WP_RIGHT_NAME.START</v>
      </c>
      <c r="C40" t="s">
        <v>216</v>
      </c>
      <c r="D40" s="25" t="s">
        <v>521</v>
      </c>
    </row>
    <row r="41" spans="2:4">
      <c r="B41" t="str">
        <f>CONCATENATE(B31,".","WP_RIGHT_NAME.END")</f>
        <v>CHR_SHEET.PC_40.WP_RIGHT_NAME.END</v>
      </c>
    </row>
    <row r="42" spans="2:4">
      <c r="B42" t="str">
        <f>CONCATENATE(B31,".","WP_RIGHT_NAME.SIZE")</f>
        <v>CHR_SHEET.PC_40.WP_RIGHT_NAME.SIZE</v>
      </c>
      <c r="C42" t="s">
        <v>221</v>
      </c>
      <c r="D42" t="str">
        <f>CONCATENATE(B41,"-",B40)</f>
        <v>CHR_SHEET.PC_40.WP_RIGHT_NAME.END-CHR_SHEET.PC_40.WP_RIGHT_NAME.START</v>
      </c>
    </row>
    <row r="43" spans="2:4">
      <c r="C43" t="s">
        <v>217</v>
      </c>
      <c r="D43" s="25" t="str">
        <f>CONCATENATE("CHR_SHEET.PC.WP_RIGHT_NAME.MAX_SIZE","-",B42,"+1",",$AA")</f>
        <v>CHR_SHEET.PC.WP_RIGHT_NAME.MAX_SIZE-CHR_SHEET.PC_40.WP_RIGHT_NAME.SIZE+1,$AA</v>
      </c>
    </row>
    <row r="44" spans="2:4">
      <c r="B44" t="str">
        <f>CONCATENATE($D$1,".",B95)</f>
        <v>CHR_SHEET.PC_60</v>
      </c>
      <c r="C44" t="s">
        <v>67</v>
      </c>
      <c r="D44" t="str">
        <f>BX125</f>
        <v>00.10.46.00.00.00.00.00.00.00.00.00.FF.FF.00.00.08.FF.08.00.00.00.00.00.B7.5C.00.00.08.00.00.5C.00.00.00.00.00.00.00.00.00.00.00.00.00.00.00.00.00.00.00.00.00.00.00.00.00.00.00.00.00.00.00.00.00.00.00.00.00.00.00.00.46.00.00</v>
      </c>
    </row>
    <row r="45" spans="2:4">
      <c r="B45" t="str">
        <f>CONCATENATE(B44,".","CHAR_NAME.START")</f>
        <v>CHR_SHEET.PC_60.CHAR_NAME.START</v>
      </c>
      <c r="C45" t="s">
        <v>216</v>
      </c>
      <c r="D45" s="25" t="s">
        <v>635</v>
      </c>
    </row>
    <row r="46" spans="2:4">
      <c r="B46" t="str">
        <f>CONCATENATE(B44,".","CHAR_NAME.END")</f>
        <v>CHR_SHEET.PC_60.CHAR_NAME.END</v>
      </c>
    </row>
    <row r="47" spans="2:4">
      <c r="B47" t="str">
        <f>CONCATENATE(B44,".","CHAR_NAME.SIZE")</f>
        <v>CHR_SHEET.PC_60.CHAR_NAME.SIZE</v>
      </c>
      <c r="C47" t="s">
        <v>221</v>
      </c>
      <c r="D47" t="str">
        <f>CONCATENATE(B46,"-",B45)</f>
        <v>CHR_SHEET.PC_60.CHAR_NAME.END-CHR_SHEET.PC_60.CHAR_NAME.START</v>
      </c>
    </row>
    <row r="48" spans="2:4">
      <c r="C48" t="s">
        <v>217</v>
      </c>
      <c r="D48" s="25" t="str">
        <f>CONCATENATE("CHR_SHEET.PC.CHARACTER_NAME.MAX_SIZE","-",B47,"+1",",$AA")</f>
        <v>CHR_SHEET.PC.CHARACTER_NAME.MAX_SIZE-CHR_SHEET.PC_60.CHAR_NAME.SIZE+1,$AA</v>
      </c>
    </row>
    <row r="49" spans="2:4">
      <c r="B49" t="str">
        <f>CONCATENATE(B44,".","WP_LEFT_NAME.START")</f>
        <v>CHR_SHEET.PC_60.WP_LEFT_NAME.START</v>
      </c>
      <c r="C49" t="s">
        <v>216</v>
      </c>
      <c r="D49" s="25" t="s">
        <v>517</v>
      </c>
    </row>
    <row r="50" spans="2:4">
      <c r="B50" t="str">
        <f>CONCATENATE(B44,".","WP_LEFT_NAME.END")</f>
        <v>CHR_SHEET.PC_60.WP_LEFT_NAME.END</v>
      </c>
    </row>
    <row r="51" spans="2:4">
      <c r="B51" t="str">
        <f>CONCATENATE(B44,".","WP_LEFT_NAME.SIZE")</f>
        <v>CHR_SHEET.PC_60.WP_LEFT_NAME.SIZE</v>
      </c>
      <c r="C51" t="s">
        <v>221</v>
      </c>
      <c r="D51" t="str">
        <f>CONCATENATE(B50,"-",B49)</f>
        <v>CHR_SHEET.PC_60.WP_LEFT_NAME.END-CHR_SHEET.PC_60.WP_LEFT_NAME.START</v>
      </c>
    </row>
    <row r="52" spans="2:4">
      <c r="C52" t="s">
        <v>217</v>
      </c>
      <c r="D52" s="25" t="str">
        <f>CONCATENATE("CHR_SHEET.PC.WP_LEFT_NAME.MAX_SIZE","-",B51,"+1",",$AA")</f>
        <v>CHR_SHEET.PC.WP_LEFT_NAME.MAX_SIZE-CHR_SHEET.PC_60.WP_LEFT_NAME.SIZE+1,$AA</v>
      </c>
    </row>
    <row r="53" spans="2:4">
      <c r="B53" t="str">
        <f>CONCATENATE(B44,".","WP_RIGHT_NAME.START")</f>
        <v>CHR_SHEET.PC_60.WP_RIGHT_NAME.START</v>
      </c>
      <c r="C53" t="s">
        <v>216</v>
      </c>
      <c r="D53" s="25" t="s">
        <v>522</v>
      </c>
    </row>
    <row r="54" spans="2:4">
      <c r="B54" t="str">
        <f>CONCATENATE(B44,".","WP_RIGHT_NAME.END")</f>
        <v>CHR_SHEET.PC_60.WP_RIGHT_NAME.END</v>
      </c>
    </row>
    <row r="55" spans="2:4">
      <c r="B55" t="str">
        <f>CONCATENATE(B44,".","WP_RIGHT_NAME.SIZE")</f>
        <v>CHR_SHEET.PC_60.WP_RIGHT_NAME.SIZE</v>
      </c>
      <c r="C55" t="s">
        <v>221</v>
      </c>
      <c r="D55" t="str">
        <f>CONCATENATE(B54,"-",B53)</f>
        <v>CHR_SHEET.PC_60.WP_RIGHT_NAME.END-CHR_SHEET.PC_60.WP_RIGHT_NAME.START</v>
      </c>
    </row>
    <row r="56" spans="2:4">
      <c r="C56" t="s">
        <v>217</v>
      </c>
      <c r="D56" s="25" t="str">
        <f>CONCATENATE("CHR_SHEET.PC.WP_RIGHT_NAME.MAX_SIZE","-",B55,"+1",",$AA")</f>
        <v>CHR_SHEET.PC.WP_RIGHT_NAME.MAX_SIZE-CHR_SHEET.PC_60.WP_RIGHT_NAME.SIZE+1,$AA</v>
      </c>
    </row>
    <row r="57" spans="2:4">
      <c r="B57" t="str">
        <f>CONCATENATE($D$1,".",B96)</f>
        <v>CHR_SHEET.PC_80</v>
      </c>
      <c r="C57" t="s">
        <v>67</v>
      </c>
      <c r="D57" t="str">
        <f>BX126</f>
        <v>00.08.46.00.4D.00.00.00.00.00.00.00.FF.01.00.00.08.08.76.00.00.00.00.00.BA.08.00.00.08.00.00.08.00.00.00.00.00.00.00.00.00.00.00.00.00.00.00.00.00.00.00.00.00.00.00.00.00.00.00.00.00.00.00.00.00.00.00.00.00.00.00.00.46.00.00</v>
      </c>
    </row>
    <row r="58" spans="2:4">
      <c r="B58" t="str">
        <f>CONCATENATE(B57,".","CHAR_NAME.START")</f>
        <v>CHR_SHEET.PC_80.CHAR_NAME.START</v>
      </c>
      <c r="C58" t="s">
        <v>216</v>
      </c>
      <c r="D58" s="25" t="s">
        <v>638</v>
      </c>
    </row>
    <row r="59" spans="2:4">
      <c r="B59" t="str">
        <f>CONCATENATE(B57,".","CHAR_NAME.END")</f>
        <v>CHR_SHEET.PC_80.CHAR_NAME.END</v>
      </c>
    </row>
    <row r="60" spans="2:4">
      <c r="B60" t="str">
        <f>CONCATENATE(B57,".","CHAR_NAME.SIZE")</f>
        <v>CHR_SHEET.PC_80.CHAR_NAME.SIZE</v>
      </c>
      <c r="C60" t="s">
        <v>221</v>
      </c>
      <c r="D60" t="str">
        <f>CONCATENATE(B59,"-",B58)</f>
        <v>CHR_SHEET.PC_80.CHAR_NAME.END-CHR_SHEET.PC_80.CHAR_NAME.START</v>
      </c>
    </row>
    <row r="61" spans="2:4">
      <c r="C61" t="s">
        <v>217</v>
      </c>
      <c r="D61" s="25" t="str">
        <f>CONCATENATE("CHR_SHEET.PC.CHARACTER_NAME.MAX_SIZE","-",B60,"+1",",$AA")</f>
        <v>CHR_SHEET.PC.CHARACTER_NAME.MAX_SIZE-CHR_SHEET.PC_80.CHAR_NAME.SIZE+1,$AA</v>
      </c>
    </row>
    <row r="62" spans="2:4">
      <c r="B62" t="str">
        <f>CONCATENATE(B57,".","WP_LEFT_NAME.START")</f>
        <v>CHR_SHEET.PC_80.WP_LEFT_NAME.START</v>
      </c>
      <c r="C62" t="s">
        <v>216</v>
      </c>
      <c r="D62" s="25" t="s">
        <v>516</v>
      </c>
    </row>
    <row r="63" spans="2:4">
      <c r="B63" t="str">
        <f>CONCATENATE(B57,".","WP_LEFT_NAME.END")</f>
        <v>CHR_SHEET.PC_80.WP_LEFT_NAME.END</v>
      </c>
    </row>
    <row r="64" spans="2:4">
      <c r="B64" t="str">
        <f>CONCATENATE(B57,".","WP_LEFT_NAME.SIZE")</f>
        <v>CHR_SHEET.PC_80.WP_LEFT_NAME.SIZE</v>
      </c>
      <c r="C64" t="s">
        <v>221</v>
      </c>
      <c r="D64" t="str">
        <f>CONCATENATE(B63,"-",B62)</f>
        <v>CHR_SHEET.PC_80.WP_LEFT_NAME.END-CHR_SHEET.PC_80.WP_LEFT_NAME.START</v>
      </c>
    </row>
    <row r="65" spans="2:4">
      <c r="C65" t="s">
        <v>217</v>
      </c>
      <c r="D65" s="25" t="str">
        <f>CONCATENATE("CHR_SHEET.PC.WP_LEFT_NAME.MAX_SIZE","-",B64,"+1",",$AA")</f>
        <v>CHR_SHEET.PC.WP_LEFT_NAME.MAX_SIZE-CHR_SHEET.PC_80.WP_LEFT_NAME.SIZE+1,$AA</v>
      </c>
    </row>
    <row r="66" spans="2:4">
      <c r="B66" t="str">
        <f>CONCATENATE(B57,".","WP_RIGHT_NAME.START")</f>
        <v>CHR_SHEET.PC_80.WP_RIGHT_NAME.START</v>
      </c>
      <c r="C66" t="s">
        <v>216</v>
      </c>
      <c r="D66" s="25" t="s">
        <v>523</v>
      </c>
    </row>
    <row r="67" spans="2:4">
      <c r="B67" t="str">
        <f>CONCATENATE(B57,".","WP_RIGHT_NAME.END")</f>
        <v>CHR_SHEET.PC_80.WP_RIGHT_NAME.END</v>
      </c>
    </row>
    <row r="68" spans="2:4">
      <c r="B68" t="str">
        <f>CONCATENATE(B57,".","WP_RIGHT_NAME.SIZE")</f>
        <v>CHR_SHEET.PC_80.WP_RIGHT_NAME.SIZE</v>
      </c>
      <c r="C68" t="s">
        <v>221</v>
      </c>
      <c r="D68" t="str">
        <f>CONCATENATE(B67,"-",B66)</f>
        <v>CHR_SHEET.PC_80.WP_RIGHT_NAME.END-CHR_SHEET.PC_80.WP_RIGHT_NAME.START</v>
      </c>
    </row>
    <row r="69" spans="2:4">
      <c r="C69" t="s">
        <v>217</v>
      </c>
      <c r="D69" s="25" t="str">
        <f>CONCATENATE("CHR_SHEET.PC.WP_RIGHT_NAME.MAX_SIZE","-",B68,"+1",",$AA")</f>
        <v>CHR_SHEET.PC.WP_RIGHT_NAME.MAX_SIZE-CHR_SHEET.PC_80.WP_RIGHT_NAME.SIZE+1,$AA</v>
      </c>
    </row>
    <row r="70" spans="2:4">
      <c r="B70" t="str">
        <f>CONCATENATE($D$1,".",B97)</f>
        <v>CHR_SHEET.PC_A0</v>
      </c>
      <c r="C70" t="s">
        <v>67</v>
      </c>
      <c r="D70" t="str">
        <f>BX127</f>
        <v>00.08.64.00.4D.00.00.00.00.00.00.00.FF.01.00.00.08.08.76.00.00.00.00.00.BB.08.00.00.08.00.00.08.00.00.00.00.00.00.00.00.00.00.00.00.00.00.00.00.00.00.00.00.00.00.00.00.00.00.00.00.00.00.00.00.00.00.00.00.00.00.00.00.64.00.00</v>
      </c>
    </row>
    <row r="71" spans="2:4">
      <c r="B71" t="str">
        <f>CONCATENATE(B70,".","CHAR_NAME.START")</f>
        <v>CHR_SHEET.PC_A0.CHAR_NAME.START</v>
      </c>
      <c r="C71" t="s">
        <v>216</v>
      </c>
      <c r="D71" s="25" t="s">
        <v>637</v>
      </c>
    </row>
    <row r="72" spans="2:4">
      <c r="B72" t="str">
        <f>CONCATENATE(B70,".","CHAR_NAME.END")</f>
        <v>CHR_SHEET.PC_A0.CHAR_NAME.END</v>
      </c>
    </row>
    <row r="73" spans="2:4">
      <c r="B73" t="str">
        <f>CONCATENATE(B70,".","CHAR_NAME.SIZE")</f>
        <v>CHR_SHEET.PC_A0.CHAR_NAME.SIZE</v>
      </c>
      <c r="C73" t="s">
        <v>221</v>
      </c>
      <c r="D73" t="str">
        <f>CONCATENATE(B72,"-",B71)</f>
        <v>CHR_SHEET.PC_A0.CHAR_NAME.END-CHR_SHEET.PC_A0.CHAR_NAME.START</v>
      </c>
    </row>
    <row r="74" spans="2:4">
      <c r="C74" t="s">
        <v>217</v>
      </c>
      <c r="D74" s="25" t="str">
        <f>CONCATENATE("CHR_SHEET.PC.CHARACTER_NAME.MAX_SIZE","-",B73,"+1",",$AA")</f>
        <v>CHR_SHEET.PC.CHARACTER_NAME.MAX_SIZE-CHR_SHEET.PC_A0.CHAR_NAME.SIZE+1,$AA</v>
      </c>
    </row>
    <row r="75" spans="2:4">
      <c r="B75" t="str">
        <f>CONCATENATE(B70,".","WP_LEFT_NAME.START")</f>
        <v>CHR_SHEET.PC_A0.WP_LEFT_NAME.START</v>
      </c>
      <c r="C75" t="s">
        <v>216</v>
      </c>
      <c r="D75" s="25" t="s">
        <v>515</v>
      </c>
    </row>
    <row r="76" spans="2:4">
      <c r="B76" t="str">
        <f>CONCATENATE(B70,".","WP_LEFT_NAME.END")</f>
        <v>CHR_SHEET.PC_A0.WP_LEFT_NAME.END</v>
      </c>
    </row>
    <row r="77" spans="2:4">
      <c r="B77" t="str">
        <f>CONCATENATE(B70,".","WP_LEFT_NAME.SIZE")</f>
        <v>CHR_SHEET.PC_A0.WP_LEFT_NAME.SIZE</v>
      </c>
      <c r="C77" t="s">
        <v>221</v>
      </c>
      <c r="D77" t="str">
        <f>CONCATENATE(B76,"-",B75)</f>
        <v>CHR_SHEET.PC_A0.WP_LEFT_NAME.END-CHR_SHEET.PC_A0.WP_LEFT_NAME.START</v>
      </c>
    </row>
    <row r="78" spans="2:4">
      <c r="C78" t="s">
        <v>217</v>
      </c>
      <c r="D78" s="25" t="str">
        <f>CONCATENATE("CHR_SHEET.PC.WP_LEFT_NAME.MAX_SIZE","-",B77,"+1",",$AA")</f>
        <v>CHR_SHEET.PC.WP_LEFT_NAME.MAX_SIZE-CHR_SHEET.PC_A0.WP_LEFT_NAME.SIZE+1,$AA</v>
      </c>
    </row>
    <row r="79" spans="2:4">
      <c r="B79" t="str">
        <f>CONCATENATE(B70,".","WP_RIGHT_NAME.START")</f>
        <v>CHR_SHEET.PC_A0.WP_RIGHT_NAME.START</v>
      </c>
      <c r="C79" t="s">
        <v>216</v>
      </c>
      <c r="D79" s="25" t="s">
        <v>524</v>
      </c>
    </row>
    <row r="80" spans="2:4">
      <c r="B80" t="str">
        <f>CONCATENATE(B70,".","WP_RIGHT_NAME.END")</f>
        <v>CHR_SHEET.PC_A0.WP_RIGHT_NAME.END</v>
      </c>
    </row>
    <row r="81" spans="1:130">
      <c r="B81" t="str">
        <f>CONCATENATE(B70,".","WP_RIGHT_NAME.SIZE")</f>
        <v>CHR_SHEET.PC_A0.WP_RIGHT_NAME.SIZE</v>
      </c>
      <c r="C81" t="s">
        <v>221</v>
      </c>
      <c r="D81" t="str">
        <f>CONCATENATE(B80,"-",B79)</f>
        <v>CHR_SHEET.PC_A0.WP_RIGHT_NAME.END-CHR_SHEET.PC_A0.WP_RIGHT_NAME.START</v>
      </c>
    </row>
    <row r="82" spans="1:130">
      <c r="C82" t="s">
        <v>217</v>
      </c>
      <c r="D82" s="25" t="str">
        <f>CONCATENATE("CHR_SHEET.PC.WP_RIGHT_NAME.MAX_SIZE","-",B81,"+1",",$AA")</f>
        <v>CHR_SHEET.PC.WP_RIGHT_NAME.MAX_SIZE-CHR_SHEET.PC_A0.WP_RIGHT_NAME.SIZE+1,$AA</v>
      </c>
    </row>
    <row r="83" spans="1:130">
      <c r="B83" t="s">
        <v>278</v>
      </c>
    </row>
    <row r="88" spans="1:130">
      <c r="C88" t="s">
        <v>133</v>
      </c>
      <c r="D88" t="s">
        <v>126</v>
      </c>
      <c r="E88" t="s">
        <v>133</v>
      </c>
      <c r="F88" t="s">
        <v>133</v>
      </c>
      <c r="G88" t="s">
        <v>126</v>
      </c>
      <c r="H88" t="s">
        <v>133</v>
      </c>
      <c r="I88" t="s">
        <v>133</v>
      </c>
      <c r="J88" t="s">
        <v>126</v>
      </c>
      <c r="K88" t="s">
        <v>250</v>
      </c>
      <c r="L88" t="s">
        <v>126</v>
      </c>
      <c r="M88" t="s">
        <v>126</v>
      </c>
      <c r="N88" t="s">
        <v>126</v>
      </c>
      <c r="O88" t="s">
        <v>133</v>
      </c>
      <c r="P88" t="s">
        <v>126</v>
      </c>
      <c r="Q88" t="s">
        <v>126</v>
      </c>
      <c r="R88" t="s">
        <v>126</v>
      </c>
      <c r="S88" t="s">
        <v>126</v>
      </c>
      <c r="T88" t="s">
        <v>126</v>
      </c>
      <c r="U88" t="s">
        <v>126</v>
      </c>
      <c r="V88" t="s">
        <v>126</v>
      </c>
      <c r="W88" t="s">
        <v>133</v>
      </c>
      <c r="X88" t="s">
        <v>133</v>
      </c>
      <c r="Y88" t="s">
        <v>133</v>
      </c>
      <c r="Z88" t="s">
        <v>133</v>
      </c>
      <c r="AA88" t="s">
        <v>133</v>
      </c>
      <c r="AB88" t="s">
        <v>126</v>
      </c>
      <c r="AC88" t="s">
        <v>126</v>
      </c>
      <c r="AD88" t="s">
        <v>126</v>
      </c>
      <c r="AE88" t="s">
        <v>126</v>
      </c>
      <c r="AF88" t="s">
        <v>126</v>
      </c>
      <c r="AG88" t="s">
        <v>126</v>
      </c>
      <c r="AH88" t="s">
        <v>126</v>
      </c>
      <c r="AI88" t="s">
        <v>126</v>
      </c>
      <c r="AJ88" t="s">
        <v>126</v>
      </c>
      <c r="AK88" t="s">
        <v>126</v>
      </c>
      <c r="AL88" t="s">
        <v>126</v>
      </c>
      <c r="AM88" t="s">
        <v>126</v>
      </c>
      <c r="AN88" t="s">
        <v>126</v>
      </c>
      <c r="AO88" t="s">
        <v>126</v>
      </c>
      <c r="AP88" t="s">
        <v>126</v>
      </c>
      <c r="AQ88" t="s">
        <v>126</v>
      </c>
      <c r="AR88" t="s">
        <v>126</v>
      </c>
      <c r="AS88" t="s">
        <v>126</v>
      </c>
      <c r="AT88" t="s">
        <v>126</v>
      </c>
      <c r="AU88" t="s">
        <v>126</v>
      </c>
      <c r="AV88" t="s">
        <v>126</v>
      </c>
      <c r="AW88" t="s">
        <v>126</v>
      </c>
      <c r="AX88" t="s">
        <v>126</v>
      </c>
      <c r="AY88" t="s">
        <v>126</v>
      </c>
      <c r="AZ88" t="s">
        <v>126</v>
      </c>
      <c r="BA88" t="s">
        <v>126</v>
      </c>
      <c r="BB88" t="s">
        <v>126</v>
      </c>
      <c r="BC88" t="s">
        <v>126</v>
      </c>
      <c r="BD88" t="s">
        <v>126</v>
      </c>
      <c r="BE88" t="s">
        <v>126</v>
      </c>
      <c r="BF88" t="s">
        <v>126</v>
      </c>
      <c r="BG88" t="s">
        <v>126</v>
      </c>
      <c r="BH88" t="s">
        <v>126</v>
      </c>
      <c r="BI88" t="s">
        <v>126</v>
      </c>
      <c r="BJ88" t="s">
        <v>126</v>
      </c>
      <c r="BK88" t="s">
        <v>126</v>
      </c>
      <c r="BL88" t="s">
        <v>126</v>
      </c>
      <c r="BM88" t="s">
        <v>126</v>
      </c>
      <c r="BN88" t="s">
        <v>126</v>
      </c>
      <c r="BO88" t="s">
        <v>126</v>
      </c>
      <c r="BP88" t="s">
        <v>126</v>
      </c>
      <c r="BQ88" t="s">
        <v>126</v>
      </c>
      <c r="BR88" t="s">
        <v>126</v>
      </c>
      <c r="BS88" t="s">
        <v>126</v>
      </c>
      <c r="BT88" t="s">
        <v>126</v>
      </c>
      <c r="BU88" t="s">
        <v>126</v>
      </c>
      <c r="BV88" t="s">
        <v>126</v>
      </c>
      <c r="BW88" t="s">
        <v>133</v>
      </c>
      <c r="BX88" t="s">
        <v>133</v>
      </c>
      <c r="BY88" t="s">
        <v>126</v>
      </c>
    </row>
    <row r="89" spans="1:130">
      <c r="A89" s="5" t="s">
        <v>114</v>
      </c>
      <c r="E89" t="s">
        <v>435</v>
      </c>
      <c r="I89" s="8"/>
      <c r="J89" s="10" t="s">
        <v>63</v>
      </c>
      <c r="K89" s="11"/>
      <c r="L89" s="11"/>
      <c r="M89" s="12"/>
      <c r="N89" s="10" t="s">
        <v>306</v>
      </c>
      <c r="O89" s="10" t="s">
        <v>307</v>
      </c>
      <c r="P89" s="22"/>
      <c r="Q89" s="11"/>
      <c r="R89" s="12"/>
      <c r="S89" s="10" t="s">
        <v>62</v>
      </c>
      <c r="T89" s="11"/>
      <c r="U89" s="22"/>
      <c r="V89" s="12"/>
      <c r="W89" s="56" t="s">
        <v>308</v>
      </c>
      <c r="X89" s="11"/>
      <c r="Y89" s="56"/>
      <c r="Z89" s="55" t="s">
        <v>156</v>
      </c>
      <c r="AA89" s="23"/>
      <c r="AB89" s="22" t="s">
        <v>309</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312</v>
      </c>
      <c r="CA89" s="11"/>
      <c r="CB89" s="11"/>
      <c r="CC89" s="11"/>
      <c r="CD89" s="11"/>
      <c r="CE89" s="11"/>
      <c r="CF89" s="11"/>
      <c r="CG89" s="11"/>
      <c r="CH89" s="11"/>
      <c r="CI89" s="11"/>
      <c r="CJ89" s="11"/>
      <c r="CK89" s="11"/>
      <c r="CL89" s="11"/>
      <c r="CM89" s="11"/>
      <c r="CN89" s="11"/>
      <c r="CO89" s="10" t="s">
        <v>312</v>
      </c>
      <c r="CP89" s="11"/>
      <c r="CQ89" s="11"/>
      <c r="CR89" s="11"/>
      <c r="CS89" s="11"/>
      <c r="CT89" s="11"/>
      <c r="CU89" s="11"/>
      <c r="CV89" s="11"/>
      <c r="CW89" s="11"/>
      <c r="CX89" s="11"/>
      <c r="CY89" s="11"/>
      <c r="CZ89" s="11"/>
      <c r="DA89" s="11"/>
      <c r="DB89" s="11"/>
      <c r="DC89" s="11"/>
      <c r="DD89" s="11"/>
      <c r="DE89" s="11"/>
      <c r="DF89" s="11"/>
      <c r="DG89" s="12"/>
      <c r="DH89" s="10" t="s">
        <v>312</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127</v>
      </c>
      <c r="V90" s="7" t="s">
        <v>128</v>
      </c>
      <c r="W90" s="6" t="s">
        <v>129</v>
      </c>
      <c r="X90" s="6" t="s">
        <v>130</v>
      </c>
      <c r="Y90" s="6" t="s">
        <v>131</v>
      </c>
      <c r="Z90" s="7" t="s">
        <v>64</v>
      </c>
      <c r="AA90" s="16" t="s">
        <v>58</v>
      </c>
      <c r="AB90" s="6" t="s">
        <v>59</v>
      </c>
      <c r="AC90" s="6" t="s">
        <v>53</v>
      </c>
      <c r="AD90" s="6" t="s">
        <v>54</v>
      </c>
      <c r="AE90" s="6" t="s">
        <v>132</v>
      </c>
      <c r="AF90" s="6" t="s">
        <v>55</v>
      </c>
      <c r="AG90" s="6" t="s">
        <v>57</v>
      </c>
      <c r="AH90" s="6" t="s">
        <v>56</v>
      </c>
      <c r="AI90" s="6" t="s">
        <v>313</v>
      </c>
      <c r="AJ90" s="6" t="s">
        <v>314</v>
      </c>
      <c r="AK90" s="6" t="s">
        <v>315</v>
      </c>
      <c r="AL90" s="6" t="s">
        <v>316</v>
      </c>
      <c r="AM90" s="6" t="s">
        <v>317</v>
      </c>
      <c r="AN90" s="6" t="s">
        <v>318</v>
      </c>
      <c r="AO90" s="6" t="s">
        <v>319</v>
      </c>
      <c r="AP90" s="6" t="s">
        <v>320</v>
      </c>
      <c r="AQ90" s="6" t="s">
        <v>321</v>
      </c>
      <c r="AR90" s="6" t="s">
        <v>322</v>
      </c>
      <c r="AS90" s="6" t="s">
        <v>323</v>
      </c>
      <c r="AT90" s="6" t="s">
        <v>324</v>
      </c>
      <c r="AU90" s="7" t="s">
        <v>325</v>
      </c>
      <c r="AV90" s="6" t="s">
        <v>326</v>
      </c>
      <c r="AW90" s="6" t="s">
        <v>327</v>
      </c>
      <c r="AX90" s="6" t="s">
        <v>328</v>
      </c>
      <c r="AY90" s="6" t="s">
        <v>329</v>
      </c>
      <c r="AZ90" s="6" t="s">
        <v>330</v>
      </c>
      <c r="BA90" s="6" t="s">
        <v>331</v>
      </c>
      <c r="BB90" s="6" t="s">
        <v>332</v>
      </c>
      <c r="BC90" s="6" t="s">
        <v>333</v>
      </c>
      <c r="BD90" s="6" t="s">
        <v>334</v>
      </c>
      <c r="BE90" s="6" t="s">
        <v>335</v>
      </c>
      <c r="BF90" s="6" t="s">
        <v>336</v>
      </c>
      <c r="BG90" s="6" t="s">
        <v>337</v>
      </c>
      <c r="BH90" s="6" t="s">
        <v>338</v>
      </c>
      <c r="BI90" s="6" t="s">
        <v>339</v>
      </c>
      <c r="BJ90" s="6" t="s">
        <v>340</v>
      </c>
      <c r="BK90" s="6" t="s">
        <v>341</v>
      </c>
      <c r="BL90" s="6" t="s">
        <v>342</v>
      </c>
      <c r="BM90" s="6" t="s">
        <v>343</v>
      </c>
      <c r="BN90" s="6" t="s">
        <v>344</v>
      </c>
      <c r="BO90" s="6" t="s">
        <v>345</v>
      </c>
      <c r="BP90" s="6" t="s">
        <v>346</v>
      </c>
      <c r="BQ90" s="6" t="s">
        <v>347</v>
      </c>
      <c r="BR90" s="6" t="s">
        <v>348</v>
      </c>
      <c r="BS90" s="6" t="s">
        <v>349</v>
      </c>
      <c r="BT90" s="6" t="s">
        <v>350</v>
      </c>
      <c r="BU90" s="6" t="s">
        <v>351</v>
      </c>
      <c r="BV90" s="6" t="s">
        <v>352</v>
      </c>
      <c r="BW90" s="6" t="s">
        <v>353</v>
      </c>
      <c r="BX90" s="6" t="s">
        <v>354</v>
      </c>
      <c r="BY90" s="6" t="s">
        <v>355</v>
      </c>
      <c r="BZ90" s="13" t="s">
        <v>356</v>
      </c>
      <c r="CA90" s="6" t="s">
        <v>357</v>
      </c>
      <c r="CB90" s="6" t="s">
        <v>358</v>
      </c>
      <c r="CC90" s="6" t="s">
        <v>359</v>
      </c>
      <c r="CD90" s="6" t="s">
        <v>360</v>
      </c>
      <c r="CE90" s="6" t="s">
        <v>361</v>
      </c>
      <c r="CF90" s="6" t="s">
        <v>362</v>
      </c>
      <c r="CG90" s="6" t="s">
        <v>363</v>
      </c>
      <c r="CH90" s="6" t="s">
        <v>364</v>
      </c>
      <c r="CI90" s="6" t="s">
        <v>365</v>
      </c>
      <c r="CJ90" s="6" t="s">
        <v>366</v>
      </c>
      <c r="CK90" s="6" t="s">
        <v>367</v>
      </c>
      <c r="CL90" s="6" t="s">
        <v>368</v>
      </c>
      <c r="CM90" s="6" t="s">
        <v>369</v>
      </c>
      <c r="CN90" s="7" t="s">
        <v>370</v>
      </c>
      <c r="CO90" s="6" t="s">
        <v>371</v>
      </c>
      <c r="CP90" s="6" t="s">
        <v>372</v>
      </c>
      <c r="CQ90" s="6" t="s">
        <v>373</v>
      </c>
      <c r="CR90" s="6" t="s">
        <v>374</v>
      </c>
      <c r="CS90" s="6" t="s">
        <v>375</v>
      </c>
      <c r="CT90" s="6" t="s">
        <v>376</v>
      </c>
      <c r="CU90" s="6" t="s">
        <v>377</v>
      </c>
      <c r="CV90" s="6" t="s">
        <v>378</v>
      </c>
      <c r="CW90" s="6" t="s">
        <v>379</v>
      </c>
      <c r="CX90" s="6" t="s">
        <v>380</v>
      </c>
      <c r="CY90" s="6" t="s">
        <v>381</v>
      </c>
      <c r="CZ90" s="6" t="s">
        <v>382</v>
      </c>
      <c r="DA90" s="6" t="s">
        <v>383</v>
      </c>
      <c r="DB90" s="6" t="s">
        <v>384</v>
      </c>
      <c r="DC90" s="6" t="s">
        <v>385</v>
      </c>
      <c r="DD90" s="6" t="s">
        <v>386</v>
      </c>
      <c r="DE90" s="6" t="s">
        <v>387</v>
      </c>
      <c r="DF90" s="6" t="s">
        <v>388</v>
      </c>
      <c r="DG90" s="7" t="s">
        <v>389</v>
      </c>
      <c r="DH90" s="6" t="s">
        <v>390</v>
      </c>
      <c r="DI90" s="6" t="s">
        <v>391</v>
      </c>
      <c r="DJ90" s="6" t="s">
        <v>392</v>
      </c>
      <c r="DK90" s="6" t="s">
        <v>393</v>
      </c>
      <c r="DL90" s="6" t="s">
        <v>394</v>
      </c>
      <c r="DM90" s="6" t="s">
        <v>395</v>
      </c>
      <c r="DN90" s="6" t="s">
        <v>396</v>
      </c>
      <c r="DO90" s="6" t="s">
        <v>397</v>
      </c>
      <c r="DP90" s="6" t="s">
        <v>398</v>
      </c>
      <c r="DQ90" s="6" t="s">
        <v>399</v>
      </c>
      <c r="DR90" s="6" t="s">
        <v>400</v>
      </c>
      <c r="DS90" s="6" t="s">
        <v>401</v>
      </c>
      <c r="DT90" s="6" t="s">
        <v>402</v>
      </c>
      <c r="DU90" s="6" t="s">
        <v>403</v>
      </c>
      <c r="DV90" s="6" t="s">
        <v>404</v>
      </c>
      <c r="DW90" s="6" t="s">
        <v>405</v>
      </c>
      <c r="DX90" s="6" t="s">
        <v>406</v>
      </c>
      <c r="DY90" s="6" t="s">
        <v>407</v>
      </c>
      <c r="DZ90" s="7" t="s">
        <v>408</v>
      </c>
    </row>
    <row r="91" spans="1:130">
      <c r="A91" t="s">
        <v>75</v>
      </c>
      <c r="B91" t="s">
        <v>76</v>
      </c>
      <c r="C91" t="s">
        <v>154</v>
      </c>
      <c r="D91" t="s">
        <v>35</v>
      </c>
      <c r="E91" t="s">
        <v>436</v>
      </c>
      <c r="F91" t="s">
        <v>437</v>
      </c>
      <c r="G91" t="s">
        <v>440</v>
      </c>
      <c r="H91" t="s">
        <v>438</v>
      </c>
      <c r="I91" t="s">
        <v>439</v>
      </c>
      <c r="J91" s="32" t="s">
        <v>270</v>
      </c>
      <c r="K91" s="27" t="s">
        <v>36</v>
      </c>
      <c r="L91" s="27" t="s">
        <v>268</v>
      </c>
      <c r="M91" s="28" t="s">
        <v>269</v>
      </c>
      <c r="N91" s="54" t="s">
        <v>258</v>
      </c>
      <c r="O91" s="58" t="s">
        <v>287</v>
      </c>
      <c r="P91" s="48" t="s">
        <v>46</v>
      </c>
      <c r="Q91" s="21" t="s">
        <v>431</v>
      </c>
      <c r="R91" s="53" t="s">
        <v>432</v>
      </c>
      <c r="S91" s="21" t="s">
        <v>60</v>
      </c>
      <c r="T91" s="21" t="s">
        <v>61</v>
      </c>
      <c r="U91" s="63" t="s">
        <v>51</v>
      </c>
      <c r="V91" s="14" t="s">
        <v>579</v>
      </c>
      <c r="W91" s="32" t="s">
        <v>259</v>
      </c>
      <c r="X91" s="27" t="s">
        <v>446</v>
      </c>
      <c r="Y91" s="27" t="s">
        <v>445</v>
      </c>
      <c r="Z91" s="28" t="s">
        <v>444</v>
      </c>
      <c r="AA91" s="17" t="s">
        <v>153</v>
      </c>
      <c r="AB91" s="27" t="s">
        <v>41</v>
      </c>
      <c r="AC91" s="57" t="s">
        <v>301</v>
      </c>
      <c r="AD91" s="14" t="s">
        <v>432</v>
      </c>
      <c r="AE91" s="27" t="s">
        <v>42</v>
      </c>
      <c r="AF91" s="57" t="s">
        <v>302</v>
      </c>
      <c r="AG91" s="14" t="s">
        <v>432</v>
      </c>
      <c r="AH91" s="27" t="s">
        <v>43</v>
      </c>
      <c r="AI91" s="57" t="s">
        <v>303</v>
      </c>
      <c r="AJ91" s="14" t="s">
        <v>432</v>
      </c>
      <c r="AK91" s="41" t="s">
        <v>48</v>
      </c>
      <c r="AL91" s="57" t="s">
        <v>304</v>
      </c>
      <c r="AM91" s="14" t="s">
        <v>432</v>
      </c>
      <c r="AN91" s="41" t="s">
        <v>298</v>
      </c>
      <c r="AO91" s="48" t="s">
        <v>305</v>
      </c>
      <c r="AP91" s="14" t="s">
        <v>432</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475</v>
      </c>
      <c r="BV91" s="27" t="s">
        <v>442</v>
      </c>
      <c r="BW91" s="14" t="s">
        <v>433</v>
      </c>
      <c r="BX91" s="14" t="s">
        <v>434</v>
      </c>
      <c r="BY91" s="62" t="s">
        <v>479</v>
      </c>
      <c r="BZ91" s="52" t="s">
        <v>311</v>
      </c>
      <c r="CA91" s="14"/>
      <c r="CB91" s="14"/>
      <c r="CC91" s="14"/>
      <c r="CD91" s="14"/>
      <c r="CE91" s="14"/>
      <c r="CF91" s="14"/>
      <c r="CG91" s="14"/>
      <c r="CH91" s="14"/>
      <c r="CI91" s="14"/>
      <c r="CJ91" s="14"/>
      <c r="CK91" s="14"/>
      <c r="CL91" s="14"/>
      <c r="CM91" s="14"/>
      <c r="CN91" s="53"/>
      <c r="CO91" s="14" t="s">
        <v>511</v>
      </c>
      <c r="CP91" s="14"/>
      <c r="CQ91" s="14"/>
      <c r="CR91" s="14"/>
      <c r="CS91" s="14"/>
      <c r="CT91" s="14"/>
      <c r="CU91" s="14"/>
      <c r="CV91" s="14"/>
      <c r="CW91" s="14"/>
      <c r="CX91" s="14"/>
      <c r="CY91" s="14"/>
      <c r="CZ91" s="14"/>
      <c r="DA91" s="14"/>
      <c r="DB91" s="14"/>
      <c r="DC91" s="14"/>
      <c r="DD91" s="14"/>
      <c r="DE91" s="14"/>
      <c r="DF91" s="14"/>
      <c r="DG91" s="53"/>
      <c r="DH91" s="14" t="s">
        <v>512</v>
      </c>
      <c r="DI91" s="14"/>
      <c r="DJ91" s="14"/>
      <c r="DK91" s="14"/>
      <c r="DL91" s="14"/>
      <c r="DM91" s="14"/>
      <c r="DN91" s="14"/>
      <c r="DO91" s="14"/>
      <c r="DP91" s="14"/>
      <c r="DQ91" s="14"/>
      <c r="DR91" s="14"/>
      <c r="DS91" s="14"/>
      <c r="DT91" s="14"/>
      <c r="DU91" s="14"/>
      <c r="DV91" s="14"/>
      <c r="DW91" s="14"/>
      <c r="DX91" s="14"/>
      <c r="DY91" s="14"/>
      <c r="DZ91" s="53"/>
    </row>
    <row r="92" spans="1:130">
      <c r="A92" t="s">
        <v>101</v>
      </c>
      <c r="B92" t="s">
        <v>102</v>
      </c>
      <c r="C92" s="2">
        <v>0</v>
      </c>
      <c r="D92">
        <v>1</v>
      </c>
      <c r="E92" s="2">
        <v>46</v>
      </c>
      <c r="F92">
        <v>0</v>
      </c>
      <c r="G92">
        <v>0</v>
      </c>
      <c r="H92">
        <v>0</v>
      </c>
      <c r="I92">
        <v>0</v>
      </c>
      <c r="J92">
        <v>0</v>
      </c>
      <c r="K92">
        <v>0</v>
      </c>
      <c r="L92">
        <v>0</v>
      </c>
      <c r="M92">
        <v>0</v>
      </c>
      <c r="N92">
        <v>0</v>
      </c>
      <c r="O92" s="2" t="s">
        <v>19</v>
      </c>
      <c r="P92" s="2">
        <v>1</v>
      </c>
      <c r="Q92" s="2">
        <v>0</v>
      </c>
      <c r="R92">
        <v>0</v>
      </c>
      <c r="S92">
        <v>92</v>
      </c>
      <c r="T92">
        <v>1</v>
      </c>
      <c r="U92">
        <v>8</v>
      </c>
      <c r="V92">
        <v>0</v>
      </c>
      <c r="W92">
        <v>0</v>
      </c>
      <c r="X92">
        <v>0</v>
      </c>
      <c r="Y92">
        <v>0</v>
      </c>
      <c r="Z92">
        <v>0</v>
      </c>
      <c r="AA92" t="s">
        <v>148</v>
      </c>
      <c r="AB92">
        <v>92</v>
      </c>
      <c r="AC92">
        <v>0</v>
      </c>
      <c r="AD92">
        <v>0</v>
      </c>
      <c r="AE92">
        <v>92</v>
      </c>
      <c r="AF92">
        <v>0</v>
      </c>
      <c r="AG92">
        <v>0</v>
      </c>
      <c r="AH92">
        <v>8</v>
      </c>
      <c r="AI92">
        <v>0</v>
      </c>
      <c r="AJ92">
        <v>0</v>
      </c>
      <c r="BW92" s="2">
        <f>E92</f>
        <v>46</v>
      </c>
      <c r="BX92" s="2">
        <f>F92</f>
        <v>0</v>
      </c>
    </row>
    <row r="93" spans="1:130">
      <c r="A93" t="s">
        <v>108</v>
      </c>
      <c r="B93" t="s">
        <v>104</v>
      </c>
      <c r="C93" s="2">
        <v>0</v>
      </c>
      <c r="D93">
        <v>16</v>
      </c>
      <c r="E93" s="2" t="s">
        <v>640</v>
      </c>
      <c r="F93">
        <v>0</v>
      </c>
      <c r="G93">
        <v>0</v>
      </c>
      <c r="H93">
        <v>0</v>
      </c>
      <c r="I93">
        <v>0</v>
      </c>
      <c r="J93">
        <v>0</v>
      </c>
      <c r="K93">
        <v>0</v>
      </c>
      <c r="L93">
        <v>0</v>
      </c>
      <c r="M93">
        <v>0</v>
      </c>
      <c r="N93">
        <v>0</v>
      </c>
      <c r="O93" s="2" t="s">
        <v>19</v>
      </c>
      <c r="P93">
        <v>1</v>
      </c>
      <c r="Q93" s="2">
        <v>0</v>
      </c>
      <c r="R93">
        <v>0</v>
      </c>
      <c r="S93">
        <v>92</v>
      </c>
      <c r="T93">
        <v>1</v>
      </c>
      <c r="U93">
        <v>8</v>
      </c>
      <c r="V93">
        <v>0</v>
      </c>
      <c r="W93">
        <v>0</v>
      </c>
      <c r="X93">
        <v>0</v>
      </c>
      <c r="Y93">
        <v>0</v>
      </c>
      <c r="Z93">
        <v>0</v>
      </c>
      <c r="AA93" t="s">
        <v>148</v>
      </c>
      <c r="AB93">
        <v>92</v>
      </c>
      <c r="AC93">
        <v>0</v>
      </c>
      <c r="AD93">
        <v>0</v>
      </c>
      <c r="AE93">
        <v>8</v>
      </c>
      <c r="AF93">
        <v>0</v>
      </c>
      <c r="AG93">
        <v>0</v>
      </c>
      <c r="AH93">
        <v>8</v>
      </c>
      <c r="AI93">
        <v>0</v>
      </c>
      <c r="AJ93">
        <v>0</v>
      </c>
      <c r="BW93" s="2">
        <v>46</v>
      </c>
      <c r="BX93" s="2">
        <f t="shared" ref="BX93:BX97" si="0">F93</f>
        <v>0</v>
      </c>
    </row>
    <row r="94" spans="1:130">
      <c r="A94" t="s">
        <v>109</v>
      </c>
      <c r="B94" t="s">
        <v>105</v>
      </c>
      <c r="C94" s="2">
        <v>0</v>
      </c>
      <c r="D94">
        <v>16</v>
      </c>
      <c r="E94" s="2">
        <v>46</v>
      </c>
      <c r="F94">
        <v>0</v>
      </c>
      <c r="G94">
        <v>0</v>
      </c>
      <c r="H94">
        <v>0</v>
      </c>
      <c r="I94">
        <v>0</v>
      </c>
      <c r="J94">
        <v>0</v>
      </c>
      <c r="K94">
        <v>0</v>
      </c>
      <c r="L94">
        <v>0</v>
      </c>
      <c r="M94">
        <v>0</v>
      </c>
      <c r="N94">
        <v>0</v>
      </c>
      <c r="O94" s="2" t="s">
        <v>19</v>
      </c>
      <c r="P94">
        <v>1</v>
      </c>
      <c r="Q94" s="2">
        <v>0</v>
      </c>
      <c r="R94">
        <v>0</v>
      </c>
      <c r="S94">
        <f>92/2</f>
        <v>46</v>
      </c>
      <c r="T94">
        <v>1</v>
      </c>
      <c r="U94">
        <v>8</v>
      </c>
      <c r="V94">
        <v>0</v>
      </c>
      <c r="W94">
        <v>0</v>
      </c>
      <c r="X94">
        <v>0</v>
      </c>
      <c r="Y94">
        <v>0</v>
      </c>
      <c r="Z94">
        <v>0</v>
      </c>
      <c r="AA94" t="s">
        <v>148</v>
      </c>
      <c r="AB94">
        <v>8</v>
      </c>
      <c r="AC94">
        <v>0</v>
      </c>
      <c r="AD94">
        <v>0</v>
      </c>
      <c r="AE94">
        <v>92</v>
      </c>
      <c r="AF94">
        <v>0</v>
      </c>
      <c r="AG94">
        <v>0</v>
      </c>
      <c r="AH94">
        <v>8</v>
      </c>
      <c r="AI94">
        <v>0</v>
      </c>
      <c r="AJ94">
        <v>0</v>
      </c>
      <c r="BW94" s="2">
        <f t="shared" ref="BW93:BW97" si="1">E94</f>
        <v>46</v>
      </c>
      <c r="BX94" s="2">
        <f t="shared" si="0"/>
        <v>0</v>
      </c>
    </row>
    <row r="95" spans="1:130">
      <c r="A95" t="s">
        <v>110</v>
      </c>
      <c r="B95" t="s">
        <v>106</v>
      </c>
      <c r="C95" s="2">
        <v>0</v>
      </c>
      <c r="D95">
        <v>16</v>
      </c>
      <c r="E95" s="2">
        <v>46</v>
      </c>
      <c r="F95">
        <v>0</v>
      </c>
      <c r="G95">
        <v>0</v>
      </c>
      <c r="H95">
        <v>0</v>
      </c>
      <c r="I95">
        <v>0</v>
      </c>
      <c r="J95">
        <v>0</v>
      </c>
      <c r="K95">
        <v>0</v>
      </c>
      <c r="L95">
        <v>0</v>
      </c>
      <c r="M95">
        <v>0</v>
      </c>
      <c r="N95">
        <v>0</v>
      </c>
      <c r="O95" s="2" t="s">
        <v>19</v>
      </c>
      <c r="P95">
        <v>255</v>
      </c>
      <c r="Q95" s="2">
        <v>0</v>
      </c>
      <c r="R95">
        <v>0</v>
      </c>
      <c r="S95">
        <v>8</v>
      </c>
      <c r="T95">
        <v>255</v>
      </c>
      <c r="U95">
        <v>8</v>
      </c>
      <c r="V95">
        <v>0</v>
      </c>
      <c r="W95">
        <v>0</v>
      </c>
      <c r="X95">
        <v>0</v>
      </c>
      <c r="Y95">
        <v>0</v>
      </c>
      <c r="Z95">
        <v>0</v>
      </c>
      <c r="AA95" t="s">
        <v>148</v>
      </c>
      <c r="AB95">
        <v>92</v>
      </c>
      <c r="AC95">
        <v>0</v>
      </c>
      <c r="AD95">
        <v>0</v>
      </c>
      <c r="AE95">
        <v>8</v>
      </c>
      <c r="AF95">
        <v>0</v>
      </c>
      <c r="AG95">
        <v>0</v>
      </c>
      <c r="AH95">
        <v>92</v>
      </c>
      <c r="AI95">
        <v>0</v>
      </c>
      <c r="AJ95">
        <v>0</v>
      </c>
      <c r="BW95" s="2">
        <f t="shared" si="1"/>
        <v>46</v>
      </c>
      <c r="BX95" s="2">
        <f t="shared" si="0"/>
        <v>0</v>
      </c>
    </row>
    <row r="96" spans="1:130">
      <c r="A96" t="s">
        <v>111</v>
      </c>
      <c r="B96" t="s">
        <v>107</v>
      </c>
      <c r="C96" s="2">
        <v>0</v>
      </c>
      <c r="D96">
        <v>8</v>
      </c>
      <c r="E96" s="2">
        <v>46</v>
      </c>
      <c r="F96">
        <v>0</v>
      </c>
      <c r="G96">
        <v>77</v>
      </c>
      <c r="H96">
        <v>0</v>
      </c>
      <c r="I96">
        <v>0</v>
      </c>
      <c r="J96">
        <v>0</v>
      </c>
      <c r="K96">
        <v>0</v>
      </c>
      <c r="L96">
        <v>0</v>
      </c>
      <c r="M96">
        <v>0</v>
      </c>
      <c r="N96">
        <v>0</v>
      </c>
      <c r="O96" s="2" t="s">
        <v>19</v>
      </c>
      <c r="P96">
        <v>1</v>
      </c>
      <c r="Q96">
        <v>0</v>
      </c>
      <c r="R96">
        <v>0</v>
      </c>
      <c r="S96">
        <v>8</v>
      </c>
      <c r="T96">
        <v>8</v>
      </c>
      <c r="U96">
        <v>118</v>
      </c>
      <c r="V96">
        <v>0</v>
      </c>
      <c r="W96">
        <v>0</v>
      </c>
      <c r="X96">
        <v>0</v>
      </c>
      <c r="Y96">
        <v>0</v>
      </c>
      <c r="Z96">
        <v>0</v>
      </c>
      <c r="AA96" t="s">
        <v>150</v>
      </c>
      <c r="AB96">
        <v>8</v>
      </c>
      <c r="AC96">
        <v>0</v>
      </c>
      <c r="AD96">
        <v>0</v>
      </c>
      <c r="AE96">
        <v>8</v>
      </c>
      <c r="AF96">
        <v>0</v>
      </c>
      <c r="AG96">
        <v>0</v>
      </c>
      <c r="AH96">
        <v>8</v>
      </c>
      <c r="AI96">
        <v>0</v>
      </c>
      <c r="AJ96">
        <v>0</v>
      </c>
      <c r="BW96" s="2">
        <f t="shared" si="1"/>
        <v>46</v>
      </c>
      <c r="BX96" s="2">
        <f t="shared" si="0"/>
        <v>0</v>
      </c>
    </row>
    <row r="97" spans="1:77">
      <c r="A97" t="s">
        <v>112</v>
      </c>
      <c r="B97" t="s">
        <v>113</v>
      </c>
      <c r="C97" s="2">
        <v>0</v>
      </c>
      <c r="D97">
        <v>8</v>
      </c>
      <c r="E97" s="2">
        <v>64</v>
      </c>
      <c r="F97">
        <v>0</v>
      </c>
      <c r="G97">
        <v>77</v>
      </c>
      <c r="H97">
        <v>0</v>
      </c>
      <c r="I97">
        <v>0</v>
      </c>
      <c r="J97">
        <v>0</v>
      </c>
      <c r="K97">
        <v>0</v>
      </c>
      <c r="L97">
        <v>0</v>
      </c>
      <c r="M97">
        <v>0</v>
      </c>
      <c r="N97">
        <v>0</v>
      </c>
      <c r="O97" s="2" t="s">
        <v>19</v>
      </c>
      <c r="P97">
        <v>1</v>
      </c>
      <c r="Q97">
        <v>0</v>
      </c>
      <c r="R97">
        <v>0</v>
      </c>
      <c r="S97">
        <v>8</v>
      </c>
      <c r="T97">
        <v>8</v>
      </c>
      <c r="U97">
        <v>118</v>
      </c>
      <c r="V97">
        <v>0</v>
      </c>
      <c r="W97">
        <v>0</v>
      </c>
      <c r="X97">
        <v>0</v>
      </c>
      <c r="Y97">
        <v>0</v>
      </c>
      <c r="Z97">
        <v>0</v>
      </c>
      <c r="AA97" t="s">
        <v>151</v>
      </c>
      <c r="AB97">
        <v>8</v>
      </c>
      <c r="AC97">
        <v>0</v>
      </c>
      <c r="AD97">
        <v>0</v>
      </c>
      <c r="AE97">
        <v>8</v>
      </c>
      <c r="AF97">
        <v>0</v>
      </c>
      <c r="AG97">
        <v>0</v>
      </c>
      <c r="AH97">
        <v>8</v>
      </c>
      <c r="AI97">
        <v>0</v>
      </c>
      <c r="AJ97">
        <v>0</v>
      </c>
      <c r="BW97" s="2">
        <f t="shared" si="1"/>
        <v>64</v>
      </c>
      <c r="BX97" s="2">
        <f t="shared" si="0"/>
        <v>0</v>
      </c>
    </row>
    <row r="98" spans="1:77">
      <c r="C98" s="38" t="s">
        <v>249</v>
      </c>
      <c r="D98" s="24"/>
      <c r="E98" s="24"/>
      <c r="F98" s="24"/>
      <c r="G98" s="24"/>
    </row>
    <row r="100" spans="1:77" ht="21">
      <c r="B100" s="19" t="s">
        <v>68</v>
      </c>
    </row>
    <row r="101" spans="1:77" hidden="1">
      <c r="C101" s="2"/>
    </row>
    <row r="102" spans="1:77" hidden="1">
      <c r="B102" s="1" t="s">
        <v>69</v>
      </c>
      <c r="C102" t="s">
        <v>134</v>
      </c>
      <c r="E102" t="s">
        <v>134</v>
      </c>
      <c r="F102" t="s">
        <v>134</v>
      </c>
      <c r="H102" t="s">
        <v>134</v>
      </c>
      <c r="I102" t="s">
        <v>134</v>
      </c>
      <c r="O102" t="s">
        <v>134</v>
      </c>
      <c r="Q102" t="s">
        <v>134</v>
      </c>
      <c r="W102" t="s">
        <v>134</v>
      </c>
      <c r="X102" t="s">
        <v>134</v>
      </c>
      <c r="Y102" t="s">
        <v>134</v>
      </c>
      <c r="Z102" t="s">
        <v>134</v>
      </c>
      <c r="AA102" t="s">
        <v>134</v>
      </c>
      <c r="BW102" t="s">
        <v>134</v>
      </c>
      <c r="BX102" t="s">
        <v>134</v>
      </c>
    </row>
    <row r="103" spans="1:77" hidden="1">
      <c r="A103" t="str">
        <f t="shared" ref="A103:C108" si="2">A92</f>
        <v>PC_0</v>
      </c>
      <c r="B103" t="str">
        <f t="shared" si="2"/>
        <v>PC_00</v>
      </c>
      <c r="C103" s="2">
        <f t="shared" si="2"/>
        <v>0</v>
      </c>
      <c r="D103" s="2" t="str">
        <f t="shared" ref="D103:R103" si="3">DEC2HEX(D92)</f>
        <v>1</v>
      </c>
      <c r="E103" s="2">
        <f t="shared" ref="E103:F108" si="4">E92</f>
        <v>46</v>
      </c>
      <c r="F103" s="2">
        <f t="shared" si="4"/>
        <v>0</v>
      </c>
      <c r="G103" s="2" t="str">
        <f t="shared" si="3"/>
        <v>0</v>
      </c>
      <c r="H103" s="2">
        <f t="shared" ref="H103:I103" si="5">H92</f>
        <v>0</v>
      </c>
      <c r="I103" s="2">
        <f t="shared" si="5"/>
        <v>0</v>
      </c>
      <c r="J103" s="2" t="str">
        <f t="shared" si="3"/>
        <v>0</v>
      </c>
      <c r="K103" s="2" t="str">
        <f t="shared" si="3"/>
        <v>0</v>
      </c>
      <c r="L103" s="2">
        <f t="shared" ref="L103:L108" si="6">IF($L92=0,0,DEC2HEX(ROUND(256/(100/L$92),0)))</f>
        <v>0</v>
      </c>
      <c r="M103" s="2" t="str">
        <f t="shared" si="3"/>
        <v>0</v>
      </c>
      <c r="N103" s="2" t="str">
        <f t="shared" si="3"/>
        <v>0</v>
      </c>
      <c r="O103" s="2" t="str">
        <f t="shared" ref="O103" si="7">O92</f>
        <v>FF</v>
      </c>
      <c r="P103" s="2" t="str">
        <f t="shared" si="3"/>
        <v>1</v>
      </c>
      <c r="Q103" s="2">
        <f>Q92</f>
        <v>0</v>
      </c>
      <c r="R103" s="2" t="str">
        <f t="shared" si="3"/>
        <v>0</v>
      </c>
      <c r="S103" s="2" t="str">
        <f t="shared" ref="S103:AB103" si="8">DEC2HEX(S92)</f>
        <v>5C</v>
      </c>
      <c r="T103" s="2" t="str">
        <f t="shared" si="8"/>
        <v>1</v>
      </c>
      <c r="U103" s="2" t="str">
        <f t="shared" si="8"/>
        <v>8</v>
      </c>
      <c r="V103" s="2" t="str">
        <f t="shared" si="8"/>
        <v>0</v>
      </c>
      <c r="W103" s="2">
        <f>W92</f>
        <v>0</v>
      </c>
      <c r="X103" s="2">
        <f>X92</f>
        <v>0</v>
      </c>
      <c r="Y103" s="2">
        <f>Y92</f>
        <v>0</v>
      </c>
      <c r="Z103" s="2">
        <f>Z92</f>
        <v>0</v>
      </c>
      <c r="AA103" s="2" t="str">
        <f>AA92</f>
        <v>B7</v>
      </c>
      <c r="AB103" s="2" t="str">
        <f t="shared" si="8"/>
        <v>5C</v>
      </c>
      <c r="AC103" s="2" t="str">
        <f t="shared" ref="AC103:AD108" si="9">DEC2HEX(AC92)</f>
        <v>0</v>
      </c>
      <c r="AD103" s="2" t="str">
        <f t="shared" si="9"/>
        <v>0</v>
      </c>
      <c r="AE103" s="2" t="str">
        <f t="shared" ref="AE103:AG103" si="10">DEC2HEX(AE92)</f>
        <v>5C</v>
      </c>
      <c r="AF103" s="2" t="str">
        <f t="shared" si="10"/>
        <v>0</v>
      </c>
      <c r="AG103" s="2" t="str">
        <f t="shared" si="10"/>
        <v>0</v>
      </c>
      <c r="AH103" s="2" t="str">
        <f t="shared" ref="AH103" si="11">DEC2HEX(AH92)</f>
        <v>8</v>
      </c>
      <c r="AI103" s="2" t="str">
        <f t="shared" ref="AI103:BV103" si="12">DEC2HEX(AI92)</f>
        <v>0</v>
      </c>
      <c r="AJ103" s="2" t="str">
        <f t="shared" si="12"/>
        <v>0</v>
      </c>
      <c r="AK103" s="2" t="str">
        <f t="shared" si="12"/>
        <v>0</v>
      </c>
      <c r="AL103" s="2" t="str">
        <f t="shared" si="12"/>
        <v>0</v>
      </c>
      <c r="AM103" s="2" t="str">
        <f t="shared" si="12"/>
        <v>0</v>
      </c>
      <c r="AN103" s="2" t="str">
        <f t="shared" si="12"/>
        <v>0</v>
      </c>
      <c r="AO103" s="2" t="str">
        <f t="shared" si="12"/>
        <v>0</v>
      </c>
      <c r="AP103" s="2" t="str">
        <f t="shared" si="12"/>
        <v>0</v>
      </c>
      <c r="AQ103" s="2" t="str">
        <f t="shared" si="12"/>
        <v>0</v>
      </c>
      <c r="AR103" s="2" t="str">
        <f t="shared" si="12"/>
        <v>0</v>
      </c>
      <c r="AS103" s="2" t="str">
        <f t="shared" si="12"/>
        <v>0</v>
      </c>
      <c r="AT103" s="2" t="str">
        <f t="shared" si="12"/>
        <v>0</v>
      </c>
      <c r="AU103" s="2" t="str">
        <f t="shared" si="12"/>
        <v>0</v>
      </c>
      <c r="AV103" s="2" t="str">
        <f t="shared" si="12"/>
        <v>0</v>
      </c>
      <c r="AW103" s="2" t="str">
        <f t="shared" si="12"/>
        <v>0</v>
      </c>
      <c r="AX103" s="2" t="str">
        <f t="shared" si="12"/>
        <v>0</v>
      </c>
      <c r="AY103" s="2" t="str">
        <f t="shared" si="12"/>
        <v>0</v>
      </c>
      <c r="AZ103" s="2" t="str">
        <f t="shared" si="12"/>
        <v>0</v>
      </c>
      <c r="BA103" s="2" t="str">
        <f t="shared" si="12"/>
        <v>0</v>
      </c>
      <c r="BB103" s="2" t="str">
        <f t="shared" si="12"/>
        <v>0</v>
      </c>
      <c r="BC103" s="2" t="str">
        <f t="shared" si="12"/>
        <v>0</v>
      </c>
      <c r="BD103" s="2" t="str">
        <f t="shared" si="12"/>
        <v>0</v>
      </c>
      <c r="BE103" s="2" t="str">
        <f t="shared" si="12"/>
        <v>0</v>
      </c>
      <c r="BF103" s="2" t="str">
        <f t="shared" si="12"/>
        <v>0</v>
      </c>
      <c r="BG103" s="2" t="str">
        <f t="shared" si="12"/>
        <v>0</v>
      </c>
      <c r="BH103" s="2" t="str">
        <f t="shared" si="12"/>
        <v>0</v>
      </c>
      <c r="BI103" s="2" t="str">
        <f t="shared" si="12"/>
        <v>0</v>
      </c>
      <c r="BJ103" s="2" t="str">
        <f t="shared" si="12"/>
        <v>0</v>
      </c>
      <c r="BK103" s="2" t="str">
        <f t="shared" si="12"/>
        <v>0</v>
      </c>
      <c r="BL103" s="2" t="str">
        <f t="shared" si="12"/>
        <v>0</v>
      </c>
      <c r="BM103" s="2" t="str">
        <f t="shared" si="12"/>
        <v>0</v>
      </c>
      <c r="BN103" s="2" t="str">
        <f t="shared" si="12"/>
        <v>0</v>
      </c>
      <c r="BO103" s="2" t="str">
        <f t="shared" si="12"/>
        <v>0</v>
      </c>
      <c r="BP103" s="2" t="str">
        <f t="shared" si="12"/>
        <v>0</v>
      </c>
      <c r="BQ103" s="2" t="str">
        <f t="shared" si="12"/>
        <v>0</v>
      </c>
      <c r="BR103" s="2" t="str">
        <f t="shared" si="12"/>
        <v>0</v>
      </c>
      <c r="BS103" s="2" t="str">
        <f t="shared" si="12"/>
        <v>0</v>
      </c>
      <c r="BT103" s="2" t="str">
        <f t="shared" si="12"/>
        <v>0</v>
      </c>
      <c r="BU103" s="2" t="str">
        <f t="shared" si="12"/>
        <v>0</v>
      </c>
      <c r="BV103" s="2" t="str">
        <f t="shared" si="12"/>
        <v>0</v>
      </c>
      <c r="BW103" s="2">
        <f>BW92</f>
        <v>46</v>
      </c>
      <c r="BX103" s="2">
        <f>BX92</f>
        <v>0</v>
      </c>
      <c r="BY103" s="2" t="str">
        <f t="shared" ref="BY103" si="13">DEC2HEX(BY92)</f>
        <v>0</v>
      </c>
    </row>
    <row r="104" spans="1:77" hidden="1">
      <c r="A104" t="str">
        <f t="shared" si="2"/>
        <v>PC_1</v>
      </c>
      <c r="B104" t="str">
        <f t="shared" si="2"/>
        <v>PC_20</v>
      </c>
      <c r="C104" s="2">
        <f t="shared" si="2"/>
        <v>0</v>
      </c>
      <c r="D104" s="2" t="str">
        <f t="shared" ref="D104:R104" si="14">DEC2HEX(D93)</f>
        <v>10</v>
      </c>
      <c r="E104" s="2" t="str">
        <f t="shared" si="4"/>
        <v>3C</v>
      </c>
      <c r="F104" s="2">
        <f t="shared" si="4"/>
        <v>0</v>
      </c>
      <c r="G104" s="2" t="str">
        <f t="shared" si="14"/>
        <v>0</v>
      </c>
      <c r="H104" s="2">
        <f t="shared" ref="H104:I104" si="15">H93</f>
        <v>0</v>
      </c>
      <c r="I104" s="2">
        <f t="shared" si="15"/>
        <v>0</v>
      </c>
      <c r="J104" s="2" t="str">
        <f t="shared" si="14"/>
        <v>0</v>
      </c>
      <c r="K104" s="2" t="str">
        <f t="shared" si="14"/>
        <v>0</v>
      </c>
      <c r="L104" s="2">
        <f t="shared" si="6"/>
        <v>0</v>
      </c>
      <c r="M104" s="2" t="str">
        <f t="shared" si="14"/>
        <v>0</v>
      </c>
      <c r="N104" s="2" t="str">
        <f t="shared" si="14"/>
        <v>0</v>
      </c>
      <c r="O104" s="2" t="str">
        <f t="shared" ref="O104" si="16">O93</f>
        <v>FF</v>
      </c>
      <c r="P104" s="2" t="str">
        <f t="shared" si="14"/>
        <v>1</v>
      </c>
      <c r="Q104" s="2">
        <f t="shared" ref="Q104" si="17">Q93</f>
        <v>0</v>
      </c>
      <c r="R104" s="2" t="str">
        <f t="shared" si="14"/>
        <v>0</v>
      </c>
      <c r="S104" s="2" t="str">
        <f t="shared" ref="S104:AB104" si="18">DEC2HEX(S93)</f>
        <v>5C</v>
      </c>
      <c r="T104" s="2" t="str">
        <f t="shared" si="18"/>
        <v>1</v>
      </c>
      <c r="U104" s="2" t="str">
        <f t="shared" si="18"/>
        <v>8</v>
      </c>
      <c r="V104" s="2" t="str">
        <f t="shared" si="18"/>
        <v>0</v>
      </c>
      <c r="W104" s="2">
        <f t="shared" ref="W104:Z108" si="19">W93</f>
        <v>0</v>
      </c>
      <c r="X104" s="2">
        <f t="shared" si="19"/>
        <v>0</v>
      </c>
      <c r="Y104" s="2">
        <f t="shared" si="19"/>
        <v>0</v>
      </c>
      <c r="Z104" s="2">
        <f t="shared" si="19"/>
        <v>0</v>
      </c>
      <c r="AA104" s="2" t="str">
        <f t="shared" ref="AA104" si="20">AA93</f>
        <v>B7</v>
      </c>
      <c r="AB104" s="2" t="str">
        <f t="shared" si="18"/>
        <v>5C</v>
      </c>
      <c r="AC104" s="2" t="str">
        <f t="shared" si="9"/>
        <v>0</v>
      </c>
      <c r="AD104" s="2" t="str">
        <f t="shared" si="9"/>
        <v>0</v>
      </c>
      <c r="AE104" s="2" t="str">
        <f t="shared" ref="AE104:AG104" si="21">DEC2HEX(AE93)</f>
        <v>8</v>
      </c>
      <c r="AF104" s="2" t="str">
        <f t="shared" si="21"/>
        <v>0</v>
      </c>
      <c r="AG104" s="2" t="str">
        <f t="shared" si="21"/>
        <v>0</v>
      </c>
      <c r="AH104" s="2" t="str">
        <f t="shared" ref="AH104" si="22">DEC2HEX(AH93)</f>
        <v>8</v>
      </c>
      <c r="AI104" s="2" t="str">
        <f t="shared" ref="AI104:BV104" si="23">DEC2HEX(AI93)</f>
        <v>0</v>
      </c>
      <c r="AJ104" s="2" t="str">
        <f t="shared" si="23"/>
        <v>0</v>
      </c>
      <c r="AK104" s="2" t="str">
        <f t="shared" si="23"/>
        <v>0</v>
      </c>
      <c r="AL104" s="2" t="str">
        <f t="shared" si="23"/>
        <v>0</v>
      </c>
      <c r="AM104" s="2" t="str">
        <f t="shared" si="23"/>
        <v>0</v>
      </c>
      <c r="AN104" s="2" t="str">
        <f t="shared" si="23"/>
        <v>0</v>
      </c>
      <c r="AO104" s="2" t="str">
        <f t="shared" si="23"/>
        <v>0</v>
      </c>
      <c r="AP104" s="2" t="str">
        <f t="shared" si="23"/>
        <v>0</v>
      </c>
      <c r="AQ104" s="2" t="str">
        <f t="shared" si="23"/>
        <v>0</v>
      </c>
      <c r="AR104" s="2" t="str">
        <f t="shared" si="23"/>
        <v>0</v>
      </c>
      <c r="AS104" s="2" t="str">
        <f t="shared" si="23"/>
        <v>0</v>
      </c>
      <c r="AT104" s="2" t="str">
        <f t="shared" si="23"/>
        <v>0</v>
      </c>
      <c r="AU104" s="2" t="str">
        <f t="shared" si="23"/>
        <v>0</v>
      </c>
      <c r="AV104" s="2" t="str">
        <f t="shared" si="23"/>
        <v>0</v>
      </c>
      <c r="AW104" s="2" t="str">
        <f t="shared" si="23"/>
        <v>0</v>
      </c>
      <c r="AX104" s="2" t="str">
        <f t="shared" si="23"/>
        <v>0</v>
      </c>
      <c r="AY104" s="2" t="str">
        <f t="shared" si="23"/>
        <v>0</v>
      </c>
      <c r="AZ104" s="2" t="str">
        <f t="shared" si="23"/>
        <v>0</v>
      </c>
      <c r="BA104" s="2" t="str">
        <f t="shared" si="23"/>
        <v>0</v>
      </c>
      <c r="BB104" s="2" t="str">
        <f t="shared" si="23"/>
        <v>0</v>
      </c>
      <c r="BC104" s="2" t="str">
        <f t="shared" si="23"/>
        <v>0</v>
      </c>
      <c r="BD104" s="2" t="str">
        <f t="shared" si="23"/>
        <v>0</v>
      </c>
      <c r="BE104" s="2" t="str">
        <f t="shared" si="23"/>
        <v>0</v>
      </c>
      <c r="BF104" s="2" t="str">
        <f t="shared" si="23"/>
        <v>0</v>
      </c>
      <c r="BG104" s="2" t="str">
        <f t="shared" si="23"/>
        <v>0</v>
      </c>
      <c r="BH104" s="2" t="str">
        <f t="shared" si="23"/>
        <v>0</v>
      </c>
      <c r="BI104" s="2" t="str">
        <f t="shared" si="23"/>
        <v>0</v>
      </c>
      <c r="BJ104" s="2" t="str">
        <f t="shared" si="23"/>
        <v>0</v>
      </c>
      <c r="BK104" s="2" t="str">
        <f t="shared" si="23"/>
        <v>0</v>
      </c>
      <c r="BL104" s="2" t="str">
        <f t="shared" si="23"/>
        <v>0</v>
      </c>
      <c r="BM104" s="2" t="str">
        <f t="shared" si="23"/>
        <v>0</v>
      </c>
      <c r="BN104" s="2" t="str">
        <f t="shared" si="23"/>
        <v>0</v>
      </c>
      <c r="BO104" s="2" t="str">
        <f t="shared" si="23"/>
        <v>0</v>
      </c>
      <c r="BP104" s="2" t="str">
        <f t="shared" si="23"/>
        <v>0</v>
      </c>
      <c r="BQ104" s="2" t="str">
        <f t="shared" si="23"/>
        <v>0</v>
      </c>
      <c r="BR104" s="2" t="str">
        <f t="shared" si="23"/>
        <v>0</v>
      </c>
      <c r="BS104" s="2" t="str">
        <f t="shared" si="23"/>
        <v>0</v>
      </c>
      <c r="BT104" s="2" t="str">
        <f t="shared" si="23"/>
        <v>0</v>
      </c>
      <c r="BU104" s="2" t="str">
        <f t="shared" si="23"/>
        <v>0</v>
      </c>
      <c r="BV104" s="2" t="str">
        <f t="shared" si="23"/>
        <v>0</v>
      </c>
      <c r="BW104" s="2">
        <f t="shared" ref="BW104:BX104" si="24">BW93</f>
        <v>46</v>
      </c>
      <c r="BX104" s="2">
        <f t="shared" si="24"/>
        <v>0</v>
      </c>
      <c r="BY104" s="2" t="str">
        <f t="shared" ref="BY104" si="25">DEC2HEX(BY93)</f>
        <v>0</v>
      </c>
    </row>
    <row r="105" spans="1:77" hidden="1">
      <c r="A105" t="str">
        <f t="shared" si="2"/>
        <v>PC_2</v>
      </c>
      <c r="B105" t="str">
        <f t="shared" si="2"/>
        <v>PC_40</v>
      </c>
      <c r="C105" s="2">
        <f t="shared" si="2"/>
        <v>0</v>
      </c>
      <c r="D105" s="2" t="str">
        <f t="shared" ref="D105:R105" si="26">DEC2HEX(D94)</f>
        <v>10</v>
      </c>
      <c r="E105" s="2">
        <f t="shared" si="4"/>
        <v>46</v>
      </c>
      <c r="F105" s="2">
        <f t="shared" si="4"/>
        <v>0</v>
      </c>
      <c r="G105" s="2" t="str">
        <f t="shared" si="26"/>
        <v>0</v>
      </c>
      <c r="H105" s="2">
        <f t="shared" ref="H105:I105" si="27">H94</f>
        <v>0</v>
      </c>
      <c r="I105" s="2">
        <f t="shared" si="27"/>
        <v>0</v>
      </c>
      <c r="J105" s="2" t="str">
        <f t="shared" si="26"/>
        <v>0</v>
      </c>
      <c r="K105" s="2" t="str">
        <f t="shared" si="26"/>
        <v>0</v>
      </c>
      <c r="L105" s="2">
        <f t="shared" si="6"/>
        <v>0</v>
      </c>
      <c r="M105" s="2" t="str">
        <f t="shared" si="26"/>
        <v>0</v>
      </c>
      <c r="N105" s="2" t="str">
        <f t="shared" si="26"/>
        <v>0</v>
      </c>
      <c r="O105" s="2" t="str">
        <f t="shared" ref="O105" si="28">O94</f>
        <v>FF</v>
      </c>
      <c r="P105" s="2" t="str">
        <f t="shared" si="26"/>
        <v>1</v>
      </c>
      <c r="Q105" s="2">
        <f t="shared" ref="Q105" si="29">Q94</f>
        <v>0</v>
      </c>
      <c r="R105" s="2" t="str">
        <f t="shared" si="26"/>
        <v>0</v>
      </c>
      <c r="S105" s="2" t="str">
        <f t="shared" ref="S105:AB105" si="30">DEC2HEX(S94)</f>
        <v>2E</v>
      </c>
      <c r="T105" s="2" t="str">
        <f t="shared" si="30"/>
        <v>1</v>
      </c>
      <c r="U105" s="2" t="str">
        <f t="shared" si="30"/>
        <v>8</v>
      </c>
      <c r="V105" s="2" t="str">
        <f t="shared" si="30"/>
        <v>0</v>
      </c>
      <c r="W105" s="2">
        <f t="shared" si="19"/>
        <v>0</v>
      </c>
      <c r="X105" s="2">
        <f t="shared" si="19"/>
        <v>0</v>
      </c>
      <c r="Y105" s="2">
        <f t="shared" si="19"/>
        <v>0</v>
      </c>
      <c r="Z105" s="2">
        <f t="shared" si="19"/>
        <v>0</v>
      </c>
      <c r="AA105" s="2" t="str">
        <f t="shared" ref="AA105" si="31">AA94</f>
        <v>B7</v>
      </c>
      <c r="AB105" s="2" t="str">
        <f t="shared" si="30"/>
        <v>8</v>
      </c>
      <c r="AC105" s="2" t="str">
        <f t="shared" si="9"/>
        <v>0</v>
      </c>
      <c r="AD105" s="2" t="str">
        <f t="shared" si="9"/>
        <v>0</v>
      </c>
      <c r="AE105" s="2" t="str">
        <f t="shared" ref="AE105:AG105" si="32">DEC2HEX(AE94)</f>
        <v>5C</v>
      </c>
      <c r="AF105" s="2" t="str">
        <f t="shared" si="32"/>
        <v>0</v>
      </c>
      <c r="AG105" s="2" t="str">
        <f t="shared" si="32"/>
        <v>0</v>
      </c>
      <c r="AH105" s="2" t="str">
        <f t="shared" ref="AH105" si="33">DEC2HEX(AH94)</f>
        <v>8</v>
      </c>
      <c r="AI105" s="2" t="str">
        <f t="shared" ref="AI105:BV105" si="34">DEC2HEX(AI94)</f>
        <v>0</v>
      </c>
      <c r="AJ105" s="2" t="str">
        <f t="shared" si="34"/>
        <v>0</v>
      </c>
      <c r="AK105" s="2" t="str">
        <f t="shared" si="34"/>
        <v>0</v>
      </c>
      <c r="AL105" s="2" t="str">
        <f t="shared" si="34"/>
        <v>0</v>
      </c>
      <c r="AM105" s="2" t="str">
        <f t="shared" si="34"/>
        <v>0</v>
      </c>
      <c r="AN105" s="2" t="str">
        <f t="shared" si="34"/>
        <v>0</v>
      </c>
      <c r="AO105" s="2" t="str">
        <f t="shared" si="34"/>
        <v>0</v>
      </c>
      <c r="AP105" s="2" t="str">
        <f t="shared" si="34"/>
        <v>0</v>
      </c>
      <c r="AQ105" s="2" t="str">
        <f t="shared" si="34"/>
        <v>0</v>
      </c>
      <c r="AR105" s="2" t="str">
        <f t="shared" si="34"/>
        <v>0</v>
      </c>
      <c r="AS105" s="2" t="str">
        <f t="shared" si="34"/>
        <v>0</v>
      </c>
      <c r="AT105" s="2" t="str">
        <f t="shared" si="34"/>
        <v>0</v>
      </c>
      <c r="AU105" s="2" t="str">
        <f t="shared" si="34"/>
        <v>0</v>
      </c>
      <c r="AV105" s="2" t="str">
        <f t="shared" si="34"/>
        <v>0</v>
      </c>
      <c r="AW105" s="2" t="str">
        <f t="shared" si="34"/>
        <v>0</v>
      </c>
      <c r="AX105" s="2" t="str">
        <f t="shared" si="34"/>
        <v>0</v>
      </c>
      <c r="AY105" s="2" t="str">
        <f t="shared" si="34"/>
        <v>0</v>
      </c>
      <c r="AZ105" s="2" t="str">
        <f t="shared" si="34"/>
        <v>0</v>
      </c>
      <c r="BA105" s="2" t="str">
        <f t="shared" si="34"/>
        <v>0</v>
      </c>
      <c r="BB105" s="2" t="str">
        <f t="shared" si="34"/>
        <v>0</v>
      </c>
      <c r="BC105" s="2" t="str">
        <f t="shared" si="34"/>
        <v>0</v>
      </c>
      <c r="BD105" s="2" t="str">
        <f t="shared" si="34"/>
        <v>0</v>
      </c>
      <c r="BE105" s="2" t="str">
        <f t="shared" si="34"/>
        <v>0</v>
      </c>
      <c r="BF105" s="2" t="str">
        <f t="shared" si="34"/>
        <v>0</v>
      </c>
      <c r="BG105" s="2" t="str">
        <f t="shared" si="34"/>
        <v>0</v>
      </c>
      <c r="BH105" s="2" t="str">
        <f t="shared" si="34"/>
        <v>0</v>
      </c>
      <c r="BI105" s="2" t="str">
        <f t="shared" si="34"/>
        <v>0</v>
      </c>
      <c r="BJ105" s="2" t="str">
        <f t="shared" si="34"/>
        <v>0</v>
      </c>
      <c r="BK105" s="2" t="str">
        <f t="shared" si="34"/>
        <v>0</v>
      </c>
      <c r="BL105" s="2" t="str">
        <f t="shared" si="34"/>
        <v>0</v>
      </c>
      <c r="BM105" s="2" t="str">
        <f t="shared" si="34"/>
        <v>0</v>
      </c>
      <c r="BN105" s="2" t="str">
        <f t="shared" si="34"/>
        <v>0</v>
      </c>
      <c r="BO105" s="2" t="str">
        <f t="shared" si="34"/>
        <v>0</v>
      </c>
      <c r="BP105" s="2" t="str">
        <f t="shared" si="34"/>
        <v>0</v>
      </c>
      <c r="BQ105" s="2" t="str">
        <f t="shared" si="34"/>
        <v>0</v>
      </c>
      <c r="BR105" s="2" t="str">
        <f t="shared" si="34"/>
        <v>0</v>
      </c>
      <c r="BS105" s="2" t="str">
        <f t="shared" si="34"/>
        <v>0</v>
      </c>
      <c r="BT105" s="2" t="str">
        <f t="shared" si="34"/>
        <v>0</v>
      </c>
      <c r="BU105" s="2" t="str">
        <f t="shared" si="34"/>
        <v>0</v>
      </c>
      <c r="BV105" s="2" t="str">
        <f t="shared" si="34"/>
        <v>0</v>
      </c>
      <c r="BW105" s="2">
        <f t="shared" ref="BW105:BX105" si="35">BW94</f>
        <v>46</v>
      </c>
      <c r="BX105" s="2">
        <f t="shared" si="35"/>
        <v>0</v>
      </c>
      <c r="BY105" s="2" t="str">
        <f t="shared" ref="BY105" si="36">DEC2HEX(BY94)</f>
        <v>0</v>
      </c>
    </row>
    <row r="106" spans="1:77" hidden="1">
      <c r="A106" t="str">
        <f t="shared" si="2"/>
        <v>PC_3</v>
      </c>
      <c r="B106" t="str">
        <f t="shared" si="2"/>
        <v>PC_60</v>
      </c>
      <c r="C106" s="2">
        <f t="shared" si="2"/>
        <v>0</v>
      </c>
      <c r="D106" s="2" t="str">
        <f t="shared" ref="D106:R106" si="37">DEC2HEX(D95)</f>
        <v>10</v>
      </c>
      <c r="E106" s="2">
        <f t="shared" si="4"/>
        <v>46</v>
      </c>
      <c r="F106" s="2">
        <f t="shared" si="4"/>
        <v>0</v>
      </c>
      <c r="G106" s="2" t="str">
        <f t="shared" si="37"/>
        <v>0</v>
      </c>
      <c r="H106" s="2">
        <f t="shared" ref="H106:I106" si="38">H95</f>
        <v>0</v>
      </c>
      <c r="I106" s="2">
        <f t="shared" si="38"/>
        <v>0</v>
      </c>
      <c r="J106" s="2" t="str">
        <f t="shared" si="37"/>
        <v>0</v>
      </c>
      <c r="K106" s="2" t="str">
        <f t="shared" si="37"/>
        <v>0</v>
      </c>
      <c r="L106" s="2">
        <f t="shared" si="6"/>
        <v>0</v>
      </c>
      <c r="M106" s="2" t="str">
        <f t="shared" si="37"/>
        <v>0</v>
      </c>
      <c r="N106" s="2" t="str">
        <f t="shared" si="37"/>
        <v>0</v>
      </c>
      <c r="O106" s="2" t="str">
        <f t="shared" ref="O106" si="39">O95</f>
        <v>FF</v>
      </c>
      <c r="P106" s="2" t="str">
        <f t="shared" si="37"/>
        <v>FF</v>
      </c>
      <c r="Q106" s="2">
        <f t="shared" ref="Q106" si="40">Q95</f>
        <v>0</v>
      </c>
      <c r="R106" s="2" t="str">
        <f t="shared" si="37"/>
        <v>0</v>
      </c>
      <c r="S106" s="2" t="str">
        <f t="shared" ref="S106:AB106" si="41">DEC2HEX(S95)</f>
        <v>8</v>
      </c>
      <c r="T106" s="2" t="str">
        <f t="shared" si="41"/>
        <v>FF</v>
      </c>
      <c r="U106" s="2" t="str">
        <f t="shared" si="41"/>
        <v>8</v>
      </c>
      <c r="V106" s="2" t="str">
        <f t="shared" si="41"/>
        <v>0</v>
      </c>
      <c r="W106" s="2">
        <f t="shared" si="19"/>
        <v>0</v>
      </c>
      <c r="X106" s="2">
        <f t="shared" si="19"/>
        <v>0</v>
      </c>
      <c r="Y106" s="2">
        <f t="shared" si="19"/>
        <v>0</v>
      </c>
      <c r="Z106" s="2">
        <f t="shared" si="19"/>
        <v>0</v>
      </c>
      <c r="AA106" s="2" t="str">
        <f t="shared" ref="AA106" si="42">AA95</f>
        <v>B7</v>
      </c>
      <c r="AB106" s="2" t="str">
        <f t="shared" si="41"/>
        <v>5C</v>
      </c>
      <c r="AC106" s="2" t="str">
        <f t="shared" si="9"/>
        <v>0</v>
      </c>
      <c r="AD106" s="2" t="str">
        <f t="shared" si="9"/>
        <v>0</v>
      </c>
      <c r="AE106" s="2" t="str">
        <f t="shared" ref="AE106:AG106" si="43">DEC2HEX(AE95)</f>
        <v>8</v>
      </c>
      <c r="AF106" s="2" t="str">
        <f t="shared" si="43"/>
        <v>0</v>
      </c>
      <c r="AG106" s="2" t="str">
        <f t="shared" si="43"/>
        <v>0</v>
      </c>
      <c r="AH106" s="2" t="str">
        <f t="shared" ref="AH106" si="44">DEC2HEX(AH95)</f>
        <v>5C</v>
      </c>
      <c r="AI106" s="2" t="str">
        <f t="shared" ref="AI106:BV106" si="45">DEC2HEX(AI95)</f>
        <v>0</v>
      </c>
      <c r="AJ106" s="2" t="str">
        <f t="shared" si="45"/>
        <v>0</v>
      </c>
      <c r="AK106" s="2" t="str">
        <f t="shared" si="45"/>
        <v>0</v>
      </c>
      <c r="AL106" s="2" t="str">
        <f t="shared" si="45"/>
        <v>0</v>
      </c>
      <c r="AM106" s="2" t="str">
        <f t="shared" si="45"/>
        <v>0</v>
      </c>
      <c r="AN106" s="2" t="str">
        <f t="shared" si="45"/>
        <v>0</v>
      </c>
      <c r="AO106" s="2" t="str">
        <f t="shared" si="45"/>
        <v>0</v>
      </c>
      <c r="AP106" s="2" t="str">
        <f t="shared" si="45"/>
        <v>0</v>
      </c>
      <c r="AQ106" s="2" t="str">
        <f t="shared" si="45"/>
        <v>0</v>
      </c>
      <c r="AR106" s="2" t="str">
        <f t="shared" si="45"/>
        <v>0</v>
      </c>
      <c r="AS106" s="2" t="str">
        <f t="shared" si="45"/>
        <v>0</v>
      </c>
      <c r="AT106" s="2" t="str">
        <f t="shared" si="45"/>
        <v>0</v>
      </c>
      <c r="AU106" s="2" t="str">
        <f t="shared" si="45"/>
        <v>0</v>
      </c>
      <c r="AV106" s="2" t="str">
        <f t="shared" si="45"/>
        <v>0</v>
      </c>
      <c r="AW106" s="2" t="str">
        <f t="shared" si="45"/>
        <v>0</v>
      </c>
      <c r="AX106" s="2" t="str">
        <f t="shared" si="45"/>
        <v>0</v>
      </c>
      <c r="AY106" s="2" t="str">
        <f t="shared" si="45"/>
        <v>0</v>
      </c>
      <c r="AZ106" s="2" t="str">
        <f t="shared" si="45"/>
        <v>0</v>
      </c>
      <c r="BA106" s="2" t="str">
        <f t="shared" si="45"/>
        <v>0</v>
      </c>
      <c r="BB106" s="2" t="str">
        <f t="shared" si="45"/>
        <v>0</v>
      </c>
      <c r="BC106" s="2" t="str">
        <f t="shared" si="45"/>
        <v>0</v>
      </c>
      <c r="BD106" s="2" t="str">
        <f t="shared" si="45"/>
        <v>0</v>
      </c>
      <c r="BE106" s="2" t="str">
        <f t="shared" si="45"/>
        <v>0</v>
      </c>
      <c r="BF106" s="2" t="str">
        <f t="shared" si="45"/>
        <v>0</v>
      </c>
      <c r="BG106" s="2" t="str">
        <f t="shared" si="45"/>
        <v>0</v>
      </c>
      <c r="BH106" s="2" t="str">
        <f t="shared" si="45"/>
        <v>0</v>
      </c>
      <c r="BI106" s="2" t="str">
        <f t="shared" si="45"/>
        <v>0</v>
      </c>
      <c r="BJ106" s="2" t="str">
        <f t="shared" si="45"/>
        <v>0</v>
      </c>
      <c r="BK106" s="2" t="str">
        <f t="shared" si="45"/>
        <v>0</v>
      </c>
      <c r="BL106" s="2" t="str">
        <f t="shared" si="45"/>
        <v>0</v>
      </c>
      <c r="BM106" s="2" t="str">
        <f t="shared" si="45"/>
        <v>0</v>
      </c>
      <c r="BN106" s="2" t="str">
        <f t="shared" si="45"/>
        <v>0</v>
      </c>
      <c r="BO106" s="2" t="str">
        <f t="shared" si="45"/>
        <v>0</v>
      </c>
      <c r="BP106" s="2" t="str">
        <f t="shared" si="45"/>
        <v>0</v>
      </c>
      <c r="BQ106" s="2" t="str">
        <f t="shared" si="45"/>
        <v>0</v>
      </c>
      <c r="BR106" s="2" t="str">
        <f t="shared" si="45"/>
        <v>0</v>
      </c>
      <c r="BS106" s="2" t="str">
        <f t="shared" si="45"/>
        <v>0</v>
      </c>
      <c r="BT106" s="2" t="str">
        <f t="shared" si="45"/>
        <v>0</v>
      </c>
      <c r="BU106" s="2" t="str">
        <f t="shared" si="45"/>
        <v>0</v>
      </c>
      <c r="BV106" s="2" t="str">
        <f t="shared" si="45"/>
        <v>0</v>
      </c>
      <c r="BW106" s="2">
        <f t="shared" ref="BW106:BX106" si="46">BW95</f>
        <v>46</v>
      </c>
      <c r="BX106" s="2">
        <f t="shared" si="46"/>
        <v>0</v>
      </c>
      <c r="BY106" s="2" t="str">
        <f t="shared" ref="BY106" si="47">DEC2HEX(BY95)</f>
        <v>0</v>
      </c>
    </row>
    <row r="107" spans="1:77" hidden="1">
      <c r="A107" t="str">
        <f t="shared" si="2"/>
        <v>PC_4</v>
      </c>
      <c r="B107" t="str">
        <f t="shared" si="2"/>
        <v>PC_80</v>
      </c>
      <c r="C107" s="2">
        <f t="shared" si="2"/>
        <v>0</v>
      </c>
      <c r="D107" s="2" t="str">
        <f t="shared" ref="D107:R107" si="48">DEC2HEX(D96)</f>
        <v>8</v>
      </c>
      <c r="E107" s="2">
        <f t="shared" si="4"/>
        <v>46</v>
      </c>
      <c r="F107" s="2">
        <f t="shared" si="4"/>
        <v>0</v>
      </c>
      <c r="G107" s="2" t="str">
        <f t="shared" si="48"/>
        <v>4D</v>
      </c>
      <c r="H107" s="2">
        <f t="shared" ref="H107:I107" si="49">H96</f>
        <v>0</v>
      </c>
      <c r="I107" s="2">
        <f t="shared" si="49"/>
        <v>0</v>
      </c>
      <c r="J107" s="2" t="str">
        <f t="shared" si="48"/>
        <v>0</v>
      </c>
      <c r="K107" s="2" t="str">
        <f t="shared" si="48"/>
        <v>0</v>
      </c>
      <c r="L107" s="2">
        <f t="shared" si="6"/>
        <v>0</v>
      </c>
      <c r="M107" s="2" t="str">
        <f t="shared" si="48"/>
        <v>0</v>
      </c>
      <c r="N107" s="2" t="str">
        <f t="shared" si="48"/>
        <v>0</v>
      </c>
      <c r="O107" s="2" t="str">
        <f t="shared" ref="O107" si="50">O96</f>
        <v>FF</v>
      </c>
      <c r="P107" s="2" t="str">
        <f t="shared" si="48"/>
        <v>1</v>
      </c>
      <c r="Q107" s="2">
        <f t="shared" ref="Q107" si="51">Q96</f>
        <v>0</v>
      </c>
      <c r="R107" s="2" t="str">
        <f t="shared" si="48"/>
        <v>0</v>
      </c>
      <c r="S107" s="2" t="str">
        <f t="shared" ref="S107:AB107" si="52">DEC2HEX(S96)</f>
        <v>8</v>
      </c>
      <c r="T107" s="2" t="str">
        <f t="shared" si="52"/>
        <v>8</v>
      </c>
      <c r="U107" s="2" t="str">
        <f t="shared" si="52"/>
        <v>76</v>
      </c>
      <c r="V107" s="2" t="str">
        <f t="shared" si="52"/>
        <v>0</v>
      </c>
      <c r="W107" s="2">
        <f t="shared" si="19"/>
        <v>0</v>
      </c>
      <c r="X107" s="2">
        <f t="shared" si="19"/>
        <v>0</v>
      </c>
      <c r="Y107" s="2">
        <f t="shared" si="19"/>
        <v>0</v>
      </c>
      <c r="Z107" s="2">
        <f t="shared" si="19"/>
        <v>0</v>
      </c>
      <c r="AA107" s="2" t="str">
        <f t="shared" ref="AA107" si="53">AA96</f>
        <v>BA</v>
      </c>
      <c r="AB107" s="2" t="str">
        <f t="shared" si="52"/>
        <v>8</v>
      </c>
      <c r="AC107" s="2" t="str">
        <f t="shared" si="9"/>
        <v>0</v>
      </c>
      <c r="AD107" s="2" t="str">
        <f t="shared" si="9"/>
        <v>0</v>
      </c>
      <c r="AE107" s="2" t="str">
        <f t="shared" ref="AE107:AG107" si="54">DEC2HEX(AE96)</f>
        <v>8</v>
      </c>
      <c r="AF107" s="2" t="str">
        <f t="shared" si="54"/>
        <v>0</v>
      </c>
      <c r="AG107" s="2" t="str">
        <f t="shared" si="54"/>
        <v>0</v>
      </c>
      <c r="AH107" s="2" t="str">
        <f t="shared" ref="AH107" si="55">DEC2HEX(AH96)</f>
        <v>8</v>
      </c>
      <c r="AI107" s="2" t="str">
        <f t="shared" ref="AI107:BV107" si="56">DEC2HEX(AI96)</f>
        <v>0</v>
      </c>
      <c r="AJ107" s="2" t="str">
        <f t="shared" si="56"/>
        <v>0</v>
      </c>
      <c r="AK107" s="2" t="str">
        <f t="shared" si="56"/>
        <v>0</v>
      </c>
      <c r="AL107" s="2" t="str">
        <f t="shared" si="56"/>
        <v>0</v>
      </c>
      <c r="AM107" s="2" t="str">
        <f t="shared" si="56"/>
        <v>0</v>
      </c>
      <c r="AN107" s="2" t="str">
        <f t="shared" si="56"/>
        <v>0</v>
      </c>
      <c r="AO107" s="2" t="str">
        <f t="shared" si="56"/>
        <v>0</v>
      </c>
      <c r="AP107" s="2" t="str">
        <f t="shared" si="56"/>
        <v>0</v>
      </c>
      <c r="AQ107" s="2" t="str">
        <f t="shared" si="56"/>
        <v>0</v>
      </c>
      <c r="AR107" s="2" t="str">
        <f t="shared" si="56"/>
        <v>0</v>
      </c>
      <c r="AS107" s="2" t="str">
        <f t="shared" si="56"/>
        <v>0</v>
      </c>
      <c r="AT107" s="2" t="str">
        <f t="shared" si="56"/>
        <v>0</v>
      </c>
      <c r="AU107" s="2" t="str">
        <f t="shared" si="56"/>
        <v>0</v>
      </c>
      <c r="AV107" s="2" t="str">
        <f t="shared" si="56"/>
        <v>0</v>
      </c>
      <c r="AW107" s="2" t="str">
        <f t="shared" si="56"/>
        <v>0</v>
      </c>
      <c r="AX107" s="2" t="str">
        <f t="shared" si="56"/>
        <v>0</v>
      </c>
      <c r="AY107" s="2" t="str">
        <f t="shared" si="56"/>
        <v>0</v>
      </c>
      <c r="AZ107" s="2" t="str">
        <f t="shared" si="56"/>
        <v>0</v>
      </c>
      <c r="BA107" s="2" t="str">
        <f t="shared" si="56"/>
        <v>0</v>
      </c>
      <c r="BB107" s="2" t="str">
        <f t="shared" si="56"/>
        <v>0</v>
      </c>
      <c r="BC107" s="2" t="str">
        <f t="shared" si="56"/>
        <v>0</v>
      </c>
      <c r="BD107" s="2" t="str">
        <f t="shared" si="56"/>
        <v>0</v>
      </c>
      <c r="BE107" s="2" t="str">
        <f t="shared" si="56"/>
        <v>0</v>
      </c>
      <c r="BF107" s="2" t="str">
        <f t="shared" si="56"/>
        <v>0</v>
      </c>
      <c r="BG107" s="2" t="str">
        <f t="shared" si="56"/>
        <v>0</v>
      </c>
      <c r="BH107" s="2" t="str">
        <f t="shared" si="56"/>
        <v>0</v>
      </c>
      <c r="BI107" s="2" t="str">
        <f t="shared" si="56"/>
        <v>0</v>
      </c>
      <c r="BJ107" s="2" t="str">
        <f t="shared" si="56"/>
        <v>0</v>
      </c>
      <c r="BK107" s="2" t="str">
        <f t="shared" si="56"/>
        <v>0</v>
      </c>
      <c r="BL107" s="2" t="str">
        <f t="shared" si="56"/>
        <v>0</v>
      </c>
      <c r="BM107" s="2" t="str">
        <f t="shared" si="56"/>
        <v>0</v>
      </c>
      <c r="BN107" s="2" t="str">
        <f t="shared" si="56"/>
        <v>0</v>
      </c>
      <c r="BO107" s="2" t="str">
        <f t="shared" si="56"/>
        <v>0</v>
      </c>
      <c r="BP107" s="2" t="str">
        <f t="shared" si="56"/>
        <v>0</v>
      </c>
      <c r="BQ107" s="2" t="str">
        <f t="shared" si="56"/>
        <v>0</v>
      </c>
      <c r="BR107" s="2" t="str">
        <f t="shared" si="56"/>
        <v>0</v>
      </c>
      <c r="BS107" s="2" t="str">
        <f t="shared" si="56"/>
        <v>0</v>
      </c>
      <c r="BT107" s="2" t="str">
        <f t="shared" si="56"/>
        <v>0</v>
      </c>
      <c r="BU107" s="2" t="str">
        <f t="shared" si="56"/>
        <v>0</v>
      </c>
      <c r="BV107" s="2" t="str">
        <f t="shared" si="56"/>
        <v>0</v>
      </c>
      <c r="BW107" s="2">
        <f t="shared" ref="BW107:BX107" si="57">BW96</f>
        <v>46</v>
      </c>
      <c r="BX107" s="2">
        <f t="shared" si="57"/>
        <v>0</v>
      </c>
      <c r="BY107" s="2" t="str">
        <f t="shared" ref="BY107" si="58">DEC2HEX(BY96)</f>
        <v>0</v>
      </c>
    </row>
    <row r="108" spans="1:77" hidden="1">
      <c r="A108" t="str">
        <f t="shared" si="2"/>
        <v>PC_5</v>
      </c>
      <c r="B108" t="str">
        <f t="shared" si="2"/>
        <v>PC_A0</v>
      </c>
      <c r="C108" s="2">
        <f t="shared" si="2"/>
        <v>0</v>
      </c>
      <c r="D108" s="2" t="str">
        <f t="shared" ref="D108:R108" si="59">DEC2HEX(D97)</f>
        <v>8</v>
      </c>
      <c r="E108" s="2">
        <f t="shared" si="4"/>
        <v>64</v>
      </c>
      <c r="F108" s="2">
        <f t="shared" si="4"/>
        <v>0</v>
      </c>
      <c r="G108" s="2" t="str">
        <f t="shared" si="59"/>
        <v>4D</v>
      </c>
      <c r="H108" s="2">
        <f t="shared" ref="H108:I108" si="60">H97</f>
        <v>0</v>
      </c>
      <c r="I108" s="2">
        <f t="shared" si="60"/>
        <v>0</v>
      </c>
      <c r="J108" s="2" t="str">
        <f t="shared" si="59"/>
        <v>0</v>
      </c>
      <c r="K108" s="2" t="str">
        <f t="shared" si="59"/>
        <v>0</v>
      </c>
      <c r="L108" s="2">
        <f t="shared" si="6"/>
        <v>0</v>
      </c>
      <c r="M108" s="2" t="str">
        <f t="shared" si="59"/>
        <v>0</v>
      </c>
      <c r="N108" s="2" t="str">
        <f t="shared" si="59"/>
        <v>0</v>
      </c>
      <c r="O108" s="2" t="str">
        <f t="shared" ref="O108" si="61">O97</f>
        <v>FF</v>
      </c>
      <c r="P108" s="2" t="str">
        <f t="shared" si="59"/>
        <v>1</v>
      </c>
      <c r="Q108" s="2">
        <f t="shared" ref="Q108" si="62">Q97</f>
        <v>0</v>
      </c>
      <c r="R108" s="2" t="str">
        <f t="shared" si="59"/>
        <v>0</v>
      </c>
      <c r="S108" s="2" t="str">
        <f t="shared" ref="S108:AB108" si="63">DEC2HEX(S97)</f>
        <v>8</v>
      </c>
      <c r="T108" s="2" t="str">
        <f t="shared" si="63"/>
        <v>8</v>
      </c>
      <c r="U108" s="2" t="str">
        <f t="shared" si="63"/>
        <v>76</v>
      </c>
      <c r="V108" s="2" t="str">
        <f t="shared" si="63"/>
        <v>0</v>
      </c>
      <c r="W108" s="2">
        <f t="shared" si="19"/>
        <v>0</v>
      </c>
      <c r="X108" s="2">
        <f t="shared" si="19"/>
        <v>0</v>
      </c>
      <c r="Y108" s="2">
        <f t="shared" si="19"/>
        <v>0</v>
      </c>
      <c r="Z108" s="2">
        <f t="shared" si="19"/>
        <v>0</v>
      </c>
      <c r="AA108" s="2" t="str">
        <f t="shared" ref="AA108" si="64">AA97</f>
        <v>BB</v>
      </c>
      <c r="AB108" s="2" t="str">
        <f t="shared" si="63"/>
        <v>8</v>
      </c>
      <c r="AC108" s="2" t="str">
        <f t="shared" si="9"/>
        <v>0</v>
      </c>
      <c r="AD108" s="2" t="str">
        <f t="shared" si="9"/>
        <v>0</v>
      </c>
      <c r="AE108" s="2" t="str">
        <f t="shared" ref="AE108:AG108" si="65">DEC2HEX(AE97)</f>
        <v>8</v>
      </c>
      <c r="AF108" s="2" t="str">
        <f t="shared" si="65"/>
        <v>0</v>
      </c>
      <c r="AG108" s="2" t="str">
        <f t="shared" si="65"/>
        <v>0</v>
      </c>
      <c r="AH108" s="2" t="str">
        <f t="shared" ref="AH108" si="66">DEC2HEX(AH97)</f>
        <v>8</v>
      </c>
      <c r="AI108" s="2" t="str">
        <f t="shared" ref="AI108:BV108" si="67">DEC2HEX(AI97)</f>
        <v>0</v>
      </c>
      <c r="AJ108" s="2" t="str">
        <f t="shared" si="67"/>
        <v>0</v>
      </c>
      <c r="AK108" s="2" t="str">
        <f t="shared" si="67"/>
        <v>0</v>
      </c>
      <c r="AL108" s="2" t="str">
        <f t="shared" si="67"/>
        <v>0</v>
      </c>
      <c r="AM108" s="2" t="str">
        <f t="shared" si="67"/>
        <v>0</v>
      </c>
      <c r="AN108" s="2" t="str">
        <f t="shared" si="67"/>
        <v>0</v>
      </c>
      <c r="AO108" s="2" t="str">
        <f t="shared" si="67"/>
        <v>0</v>
      </c>
      <c r="AP108" s="2" t="str">
        <f t="shared" si="67"/>
        <v>0</v>
      </c>
      <c r="AQ108" s="2" t="str">
        <f t="shared" si="67"/>
        <v>0</v>
      </c>
      <c r="AR108" s="2" t="str">
        <f t="shared" si="67"/>
        <v>0</v>
      </c>
      <c r="AS108" s="2" t="str">
        <f t="shared" si="67"/>
        <v>0</v>
      </c>
      <c r="AT108" s="2" t="str">
        <f t="shared" si="67"/>
        <v>0</v>
      </c>
      <c r="AU108" s="2" t="str">
        <f t="shared" si="67"/>
        <v>0</v>
      </c>
      <c r="AV108" s="2" t="str">
        <f t="shared" si="67"/>
        <v>0</v>
      </c>
      <c r="AW108" s="2" t="str">
        <f t="shared" si="67"/>
        <v>0</v>
      </c>
      <c r="AX108" s="2" t="str">
        <f t="shared" si="67"/>
        <v>0</v>
      </c>
      <c r="AY108" s="2" t="str">
        <f t="shared" si="67"/>
        <v>0</v>
      </c>
      <c r="AZ108" s="2" t="str">
        <f t="shared" si="67"/>
        <v>0</v>
      </c>
      <c r="BA108" s="2" t="str">
        <f t="shared" si="67"/>
        <v>0</v>
      </c>
      <c r="BB108" s="2" t="str">
        <f t="shared" si="67"/>
        <v>0</v>
      </c>
      <c r="BC108" s="2" t="str">
        <f t="shared" si="67"/>
        <v>0</v>
      </c>
      <c r="BD108" s="2" t="str">
        <f t="shared" si="67"/>
        <v>0</v>
      </c>
      <c r="BE108" s="2" t="str">
        <f t="shared" si="67"/>
        <v>0</v>
      </c>
      <c r="BF108" s="2" t="str">
        <f t="shared" si="67"/>
        <v>0</v>
      </c>
      <c r="BG108" s="2" t="str">
        <f t="shared" si="67"/>
        <v>0</v>
      </c>
      <c r="BH108" s="2" t="str">
        <f t="shared" si="67"/>
        <v>0</v>
      </c>
      <c r="BI108" s="2" t="str">
        <f t="shared" si="67"/>
        <v>0</v>
      </c>
      <c r="BJ108" s="2" t="str">
        <f t="shared" si="67"/>
        <v>0</v>
      </c>
      <c r="BK108" s="2" t="str">
        <f t="shared" si="67"/>
        <v>0</v>
      </c>
      <c r="BL108" s="2" t="str">
        <f t="shared" si="67"/>
        <v>0</v>
      </c>
      <c r="BM108" s="2" t="str">
        <f t="shared" si="67"/>
        <v>0</v>
      </c>
      <c r="BN108" s="2" t="str">
        <f t="shared" si="67"/>
        <v>0</v>
      </c>
      <c r="BO108" s="2" t="str">
        <f t="shared" si="67"/>
        <v>0</v>
      </c>
      <c r="BP108" s="2" t="str">
        <f t="shared" si="67"/>
        <v>0</v>
      </c>
      <c r="BQ108" s="2" t="str">
        <f t="shared" si="67"/>
        <v>0</v>
      </c>
      <c r="BR108" s="2" t="str">
        <f t="shared" si="67"/>
        <v>0</v>
      </c>
      <c r="BS108" s="2" t="str">
        <f t="shared" si="67"/>
        <v>0</v>
      </c>
      <c r="BT108" s="2" t="str">
        <f t="shared" si="67"/>
        <v>0</v>
      </c>
      <c r="BU108" s="2" t="str">
        <f t="shared" si="67"/>
        <v>0</v>
      </c>
      <c r="BV108" s="2" t="str">
        <f t="shared" si="67"/>
        <v>0</v>
      </c>
      <c r="BW108" s="2">
        <f t="shared" ref="BW108:BX108" si="68">BW97</f>
        <v>64</v>
      </c>
      <c r="BX108" s="2">
        <f t="shared" si="68"/>
        <v>0</v>
      </c>
      <c r="BY108" s="2" t="str">
        <f t="shared" ref="BY108" si="69">DEC2HEX(BY97)</f>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70</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70">A92</f>
        <v>PC_0</v>
      </c>
      <c r="B112" t="str">
        <f t="shared" si="70"/>
        <v>PC_00</v>
      </c>
      <c r="C112" s="2" t="str">
        <f t="shared" ref="C112" si="71">IF(HEX2DEC(C92)&lt;16,CONCATENATE("0",C103), C103)</f>
        <v>00</v>
      </c>
      <c r="D112" s="2" t="str">
        <f t="shared" ref="D112:R112" si="72">IF(D92&lt;16,CONCATENATE("0",D103), D103)</f>
        <v>01</v>
      </c>
      <c r="E112" s="2">
        <f t="shared" ref="E112:F117" si="73">IF(HEX2DEC(E92)&lt;16,CONCATENATE("0",E103), E103)</f>
        <v>46</v>
      </c>
      <c r="F112" s="2" t="str">
        <f t="shared" si="73"/>
        <v>00</v>
      </c>
      <c r="G112" s="2" t="str">
        <f t="shared" si="72"/>
        <v>00</v>
      </c>
      <c r="H112" s="2" t="str">
        <f t="shared" ref="H112:I112" si="74">IF(HEX2DEC(H92)&lt;16,CONCATENATE("0",H103), H103)</f>
        <v>00</v>
      </c>
      <c r="I112" s="2" t="str">
        <f t="shared" si="74"/>
        <v>00</v>
      </c>
      <c r="J112" s="2" t="str">
        <f t="shared" si="72"/>
        <v>00</v>
      </c>
      <c r="K112" s="2" t="str">
        <f t="shared" si="72"/>
        <v>00</v>
      </c>
      <c r="L112" s="2" t="str">
        <f t="shared" si="72"/>
        <v>00</v>
      </c>
      <c r="M112" s="2" t="str">
        <f t="shared" si="72"/>
        <v>00</v>
      </c>
      <c r="N112" s="2" t="str">
        <f t="shared" si="72"/>
        <v>00</v>
      </c>
      <c r="O112" s="2" t="str">
        <f t="shared" ref="O112" si="75">IF(HEX2DEC(O92)&lt;16,CONCATENATE("0",O103), O103)</f>
        <v>FF</v>
      </c>
      <c r="P112" s="2" t="str">
        <f t="shared" si="72"/>
        <v>01</v>
      </c>
      <c r="Q112" s="2" t="str">
        <f>IF(HEX2DEC(Q92)&lt;16,CONCATENATE("0",Q103), Q103)</f>
        <v>00</v>
      </c>
      <c r="R112" s="2" t="str">
        <f t="shared" si="72"/>
        <v>00</v>
      </c>
      <c r="S112" s="2" t="str">
        <f t="shared" ref="S112:AB112" si="76">IF(S92&lt;16,CONCATENATE("0",S103), S103)</f>
        <v>5C</v>
      </c>
      <c r="T112" s="2" t="str">
        <f t="shared" si="76"/>
        <v>01</v>
      </c>
      <c r="U112" s="2" t="str">
        <f t="shared" si="76"/>
        <v>08</v>
      </c>
      <c r="V112" s="2" t="str">
        <f t="shared" si="76"/>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76"/>
        <v>5C</v>
      </c>
      <c r="AC112" s="2" t="str">
        <f t="shared" ref="AC112:AD117" si="77">IF(AC92&lt;16,CONCATENATE("0",AC103), AC103)</f>
        <v>00</v>
      </c>
      <c r="AD112" s="2" t="str">
        <f t="shared" si="77"/>
        <v>00</v>
      </c>
      <c r="AE112" s="2" t="str">
        <f t="shared" ref="AE112:AG112" si="78">IF(AE92&lt;16,CONCATENATE("0",AE103), AE103)</f>
        <v>5C</v>
      </c>
      <c r="AF112" s="2" t="str">
        <f t="shared" si="78"/>
        <v>00</v>
      </c>
      <c r="AG112" s="2" t="str">
        <f t="shared" si="78"/>
        <v>00</v>
      </c>
      <c r="AH112" s="2" t="str">
        <f t="shared" ref="AH112" si="79">IF(AH92&lt;16,CONCATENATE("0",AH103), AH103)</f>
        <v>08</v>
      </c>
      <c r="AI112" s="2" t="str">
        <f t="shared" ref="AI112:BV112" si="80">IF(AI92&lt;16,CONCATENATE("0",AI103), AI103)</f>
        <v>00</v>
      </c>
      <c r="AJ112" s="2" t="str">
        <f t="shared" si="80"/>
        <v>00</v>
      </c>
      <c r="AK112" s="2" t="str">
        <f t="shared" si="80"/>
        <v>00</v>
      </c>
      <c r="AL112" s="2" t="str">
        <f t="shared" si="80"/>
        <v>00</v>
      </c>
      <c r="AM112" s="2" t="str">
        <f t="shared" si="80"/>
        <v>00</v>
      </c>
      <c r="AN112" s="2" t="str">
        <f t="shared" si="80"/>
        <v>00</v>
      </c>
      <c r="AO112" s="2" t="str">
        <f t="shared" si="80"/>
        <v>00</v>
      </c>
      <c r="AP112" s="2" t="str">
        <f t="shared" si="80"/>
        <v>00</v>
      </c>
      <c r="AQ112" s="2" t="str">
        <f t="shared" si="80"/>
        <v>00</v>
      </c>
      <c r="AR112" s="2" t="str">
        <f t="shared" si="80"/>
        <v>00</v>
      </c>
      <c r="AS112" s="2" t="str">
        <f t="shared" si="80"/>
        <v>00</v>
      </c>
      <c r="AT112" s="2" t="str">
        <f t="shared" si="80"/>
        <v>00</v>
      </c>
      <c r="AU112" s="2" t="str">
        <f t="shared" si="80"/>
        <v>00</v>
      </c>
      <c r="AV112" s="2" t="str">
        <f t="shared" si="80"/>
        <v>00</v>
      </c>
      <c r="AW112" s="2" t="str">
        <f t="shared" si="80"/>
        <v>00</v>
      </c>
      <c r="AX112" s="2" t="str">
        <f t="shared" si="80"/>
        <v>00</v>
      </c>
      <c r="AY112" s="2" t="str">
        <f t="shared" si="80"/>
        <v>00</v>
      </c>
      <c r="AZ112" s="2" t="str">
        <f t="shared" si="80"/>
        <v>00</v>
      </c>
      <c r="BA112" s="2" t="str">
        <f t="shared" si="80"/>
        <v>00</v>
      </c>
      <c r="BB112" s="2" t="str">
        <f t="shared" si="80"/>
        <v>00</v>
      </c>
      <c r="BC112" s="2" t="str">
        <f t="shared" si="80"/>
        <v>00</v>
      </c>
      <c r="BD112" s="2" t="str">
        <f t="shared" si="80"/>
        <v>00</v>
      </c>
      <c r="BE112" s="2" t="str">
        <f t="shared" si="80"/>
        <v>00</v>
      </c>
      <c r="BF112" s="2" t="str">
        <f t="shared" si="80"/>
        <v>00</v>
      </c>
      <c r="BG112" s="2" t="str">
        <f t="shared" si="80"/>
        <v>00</v>
      </c>
      <c r="BH112" s="2" t="str">
        <f t="shared" si="80"/>
        <v>00</v>
      </c>
      <c r="BI112" s="2" t="str">
        <f t="shared" si="80"/>
        <v>00</v>
      </c>
      <c r="BJ112" s="2" t="str">
        <f t="shared" si="80"/>
        <v>00</v>
      </c>
      <c r="BK112" s="2" t="str">
        <f t="shared" si="80"/>
        <v>00</v>
      </c>
      <c r="BL112" s="2" t="str">
        <f t="shared" si="80"/>
        <v>00</v>
      </c>
      <c r="BM112" s="2" t="str">
        <f t="shared" si="80"/>
        <v>00</v>
      </c>
      <c r="BN112" s="2" t="str">
        <f t="shared" si="80"/>
        <v>00</v>
      </c>
      <c r="BO112" s="2" t="str">
        <f t="shared" si="80"/>
        <v>00</v>
      </c>
      <c r="BP112" s="2" t="str">
        <f t="shared" si="80"/>
        <v>00</v>
      </c>
      <c r="BQ112" s="2" t="str">
        <f t="shared" si="80"/>
        <v>00</v>
      </c>
      <c r="BR112" s="2" t="str">
        <f t="shared" si="80"/>
        <v>00</v>
      </c>
      <c r="BS112" s="2" t="str">
        <f t="shared" si="80"/>
        <v>00</v>
      </c>
      <c r="BT112" s="2" t="str">
        <f t="shared" si="80"/>
        <v>00</v>
      </c>
      <c r="BU112" s="2" t="str">
        <f t="shared" si="80"/>
        <v>00</v>
      </c>
      <c r="BV112" s="2" t="str">
        <f t="shared" si="80"/>
        <v>00</v>
      </c>
      <c r="BW112" s="2">
        <f>IF(HEX2DEC(BW92)&lt;16,CONCATENATE("0",BW103), BW103)</f>
        <v>46</v>
      </c>
      <c r="BX112" s="2" t="str">
        <f>IF(HEX2DEC(BX92)&lt;16,CONCATENATE("0",BX103), BX103)</f>
        <v>00</v>
      </c>
      <c r="BY112" s="2" t="str">
        <f t="shared" ref="BY112" si="81">IF(BY92&lt;16,CONCATENATE("0",BY103), BY103)</f>
        <v>00</v>
      </c>
    </row>
    <row r="113" spans="1:77" hidden="1">
      <c r="A113" t="str">
        <f t="shared" si="70"/>
        <v>PC_1</v>
      </c>
      <c r="B113" t="str">
        <f t="shared" si="70"/>
        <v>PC_20</v>
      </c>
      <c r="C113" s="2" t="str">
        <f t="shared" ref="C113" si="82">IF(HEX2DEC(C93)&lt;16,CONCATENATE("0",C104), C104)</f>
        <v>00</v>
      </c>
      <c r="D113" s="2" t="str">
        <f t="shared" ref="D113:R113" si="83">IF(D93&lt;16,CONCATENATE("0",D104), D104)</f>
        <v>10</v>
      </c>
      <c r="E113" s="2" t="str">
        <f t="shared" si="73"/>
        <v>3C</v>
      </c>
      <c r="F113" s="2" t="str">
        <f t="shared" si="73"/>
        <v>00</v>
      </c>
      <c r="G113" s="2" t="str">
        <f t="shared" si="83"/>
        <v>00</v>
      </c>
      <c r="H113" s="2" t="str">
        <f t="shared" ref="H113:I113" si="84">IF(HEX2DEC(H93)&lt;16,CONCATENATE("0",H104), H104)</f>
        <v>00</v>
      </c>
      <c r="I113" s="2" t="str">
        <f t="shared" si="84"/>
        <v>00</v>
      </c>
      <c r="J113" s="2" t="str">
        <f t="shared" si="83"/>
        <v>00</v>
      </c>
      <c r="K113" s="2" t="str">
        <f t="shared" si="83"/>
        <v>00</v>
      </c>
      <c r="L113" s="2" t="str">
        <f t="shared" si="83"/>
        <v>00</v>
      </c>
      <c r="M113" s="2" t="str">
        <f t="shared" si="83"/>
        <v>00</v>
      </c>
      <c r="N113" s="2" t="str">
        <f t="shared" si="83"/>
        <v>00</v>
      </c>
      <c r="O113" s="2" t="str">
        <f t="shared" ref="O113" si="85">IF(HEX2DEC(O93)&lt;16,CONCATENATE("0",O104), O104)</f>
        <v>FF</v>
      </c>
      <c r="P113" s="2" t="str">
        <f t="shared" si="83"/>
        <v>01</v>
      </c>
      <c r="Q113" s="2" t="str">
        <f t="shared" ref="Q113" si="86">IF(HEX2DEC(Q93)&lt;16,CONCATENATE("0",Q104), Q104)</f>
        <v>00</v>
      </c>
      <c r="R113" s="2" t="str">
        <f t="shared" si="83"/>
        <v>00</v>
      </c>
      <c r="S113" s="2" t="str">
        <f t="shared" ref="S113:AB113" si="87">IF(S93&lt;16,CONCATENATE("0",S104), S104)</f>
        <v>5C</v>
      </c>
      <c r="T113" s="2" t="str">
        <f t="shared" si="87"/>
        <v>01</v>
      </c>
      <c r="U113" s="2" t="str">
        <f t="shared" si="87"/>
        <v>08</v>
      </c>
      <c r="V113" s="2" t="str">
        <f t="shared" si="87"/>
        <v>00</v>
      </c>
      <c r="W113" s="2" t="str">
        <f t="shared" ref="W113:Z117" si="88">IF(HEX2DEC(W93)&lt;16,CONCATENATE("0",W104), W104)</f>
        <v>00</v>
      </c>
      <c r="X113" s="2" t="str">
        <f t="shared" si="88"/>
        <v>00</v>
      </c>
      <c r="Y113" s="2" t="str">
        <f t="shared" si="88"/>
        <v>00</v>
      </c>
      <c r="Z113" s="2" t="str">
        <f t="shared" si="88"/>
        <v>00</v>
      </c>
      <c r="AA113" s="2" t="str">
        <f t="shared" ref="AA113" si="89">IF(HEX2DEC(AA93)&lt;16,CONCATENATE("0",AA104), AA104)</f>
        <v>B7</v>
      </c>
      <c r="AB113" s="2" t="str">
        <f t="shared" si="87"/>
        <v>5C</v>
      </c>
      <c r="AC113" s="2" t="str">
        <f t="shared" si="77"/>
        <v>00</v>
      </c>
      <c r="AD113" s="2" t="str">
        <f t="shared" si="77"/>
        <v>00</v>
      </c>
      <c r="AE113" s="2" t="str">
        <f t="shared" ref="AE113:AG113" si="90">IF(AE93&lt;16,CONCATENATE("0",AE104), AE104)</f>
        <v>08</v>
      </c>
      <c r="AF113" s="2" t="str">
        <f t="shared" si="90"/>
        <v>00</v>
      </c>
      <c r="AG113" s="2" t="str">
        <f t="shared" si="90"/>
        <v>00</v>
      </c>
      <c r="AH113" s="2" t="str">
        <f t="shared" ref="AH113" si="91">IF(AH93&lt;16,CONCATENATE("0",AH104), AH104)</f>
        <v>08</v>
      </c>
      <c r="AI113" s="2" t="str">
        <f t="shared" ref="AI113:BV113" si="92">IF(AI93&lt;16,CONCATENATE("0",AI104), AI104)</f>
        <v>00</v>
      </c>
      <c r="AJ113" s="2" t="str">
        <f t="shared" si="92"/>
        <v>00</v>
      </c>
      <c r="AK113" s="2" t="str">
        <f t="shared" si="92"/>
        <v>00</v>
      </c>
      <c r="AL113" s="2" t="str">
        <f t="shared" si="92"/>
        <v>00</v>
      </c>
      <c r="AM113" s="2" t="str">
        <f t="shared" si="92"/>
        <v>00</v>
      </c>
      <c r="AN113" s="2" t="str">
        <f t="shared" si="92"/>
        <v>00</v>
      </c>
      <c r="AO113" s="2" t="str">
        <f t="shared" si="92"/>
        <v>00</v>
      </c>
      <c r="AP113" s="2" t="str">
        <f t="shared" si="92"/>
        <v>00</v>
      </c>
      <c r="AQ113" s="2" t="str">
        <f t="shared" si="92"/>
        <v>00</v>
      </c>
      <c r="AR113" s="2" t="str">
        <f t="shared" si="92"/>
        <v>00</v>
      </c>
      <c r="AS113" s="2" t="str">
        <f t="shared" si="92"/>
        <v>00</v>
      </c>
      <c r="AT113" s="2" t="str">
        <f t="shared" si="92"/>
        <v>00</v>
      </c>
      <c r="AU113" s="2" t="str">
        <f t="shared" si="92"/>
        <v>00</v>
      </c>
      <c r="AV113" s="2" t="str">
        <f t="shared" si="92"/>
        <v>00</v>
      </c>
      <c r="AW113" s="2" t="str">
        <f t="shared" si="92"/>
        <v>00</v>
      </c>
      <c r="AX113" s="2" t="str">
        <f t="shared" si="92"/>
        <v>00</v>
      </c>
      <c r="AY113" s="2" t="str">
        <f t="shared" si="92"/>
        <v>00</v>
      </c>
      <c r="AZ113" s="2" t="str">
        <f t="shared" si="92"/>
        <v>00</v>
      </c>
      <c r="BA113" s="2" t="str">
        <f t="shared" si="92"/>
        <v>00</v>
      </c>
      <c r="BB113" s="2" t="str">
        <f t="shared" si="92"/>
        <v>00</v>
      </c>
      <c r="BC113" s="2" t="str">
        <f t="shared" si="92"/>
        <v>00</v>
      </c>
      <c r="BD113" s="2" t="str">
        <f t="shared" si="92"/>
        <v>00</v>
      </c>
      <c r="BE113" s="2" t="str">
        <f t="shared" si="92"/>
        <v>00</v>
      </c>
      <c r="BF113" s="2" t="str">
        <f t="shared" si="92"/>
        <v>00</v>
      </c>
      <c r="BG113" s="2" t="str">
        <f t="shared" si="92"/>
        <v>00</v>
      </c>
      <c r="BH113" s="2" t="str">
        <f t="shared" si="92"/>
        <v>00</v>
      </c>
      <c r="BI113" s="2" t="str">
        <f t="shared" si="92"/>
        <v>00</v>
      </c>
      <c r="BJ113" s="2" t="str">
        <f t="shared" si="92"/>
        <v>00</v>
      </c>
      <c r="BK113" s="2" t="str">
        <f t="shared" si="92"/>
        <v>00</v>
      </c>
      <c r="BL113" s="2" t="str">
        <f t="shared" si="92"/>
        <v>00</v>
      </c>
      <c r="BM113" s="2" t="str">
        <f t="shared" si="92"/>
        <v>00</v>
      </c>
      <c r="BN113" s="2" t="str">
        <f t="shared" si="92"/>
        <v>00</v>
      </c>
      <c r="BO113" s="2" t="str">
        <f t="shared" si="92"/>
        <v>00</v>
      </c>
      <c r="BP113" s="2" t="str">
        <f t="shared" si="92"/>
        <v>00</v>
      </c>
      <c r="BQ113" s="2" t="str">
        <f t="shared" si="92"/>
        <v>00</v>
      </c>
      <c r="BR113" s="2" t="str">
        <f t="shared" si="92"/>
        <v>00</v>
      </c>
      <c r="BS113" s="2" t="str">
        <f t="shared" si="92"/>
        <v>00</v>
      </c>
      <c r="BT113" s="2" t="str">
        <f t="shared" si="92"/>
        <v>00</v>
      </c>
      <c r="BU113" s="2" t="str">
        <f t="shared" si="92"/>
        <v>00</v>
      </c>
      <c r="BV113" s="2" t="str">
        <f t="shared" si="92"/>
        <v>00</v>
      </c>
      <c r="BW113" s="2">
        <f t="shared" ref="BW113:BX113" si="93">IF(HEX2DEC(BW93)&lt;16,CONCATENATE("0",BW104), BW104)</f>
        <v>46</v>
      </c>
      <c r="BX113" s="2" t="str">
        <f t="shared" si="93"/>
        <v>00</v>
      </c>
      <c r="BY113" s="2" t="str">
        <f t="shared" ref="BY113" si="94">IF(BY93&lt;16,CONCATENATE("0",BY104), BY104)</f>
        <v>00</v>
      </c>
    </row>
    <row r="114" spans="1:77" hidden="1">
      <c r="A114" t="str">
        <f t="shared" si="70"/>
        <v>PC_2</v>
      </c>
      <c r="B114" t="str">
        <f t="shared" si="70"/>
        <v>PC_40</v>
      </c>
      <c r="C114" s="2" t="str">
        <f t="shared" ref="C114" si="95">IF(HEX2DEC(C94)&lt;16,CONCATENATE("0",C105), C105)</f>
        <v>00</v>
      </c>
      <c r="D114" s="2" t="str">
        <f t="shared" ref="D114:R114" si="96">IF(D94&lt;16,CONCATENATE("0",D105), D105)</f>
        <v>10</v>
      </c>
      <c r="E114" s="2">
        <f t="shared" si="73"/>
        <v>46</v>
      </c>
      <c r="F114" s="2" t="str">
        <f t="shared" si="73"/>
        <v>00</v>
      </c>
      <c r="G114" s="2" t="str">
        <f t="shared" si="96"/>
        <v>00</v>
      </c>
      <c r="H114" s="2" t="str">
        <f t="shared" ref="H114:I114" si="97">IF(HEX2DEC(H94)&lt;16,CONCATENATE("0",H105), H105)</f>
        <v>00</v>
      </c>
      <c r="I114" s="2" t="str">
        <f t="shared" si="97"/>
        <v>00</v>
      </c>
      <c r="J114" s="2" t="str">
        <f t="shared" si="96"/>
        <v>00</v>
      </c>
      <c r="K114" s="2" t="str">
        <f t="shared" si="96"/>
        <v>00</v>
      </c>
      <c r="L114" s="2" t="str">
        <f t="shared" si="96"/>
        <v>00</v>
      </c>
      <c r="M114" s="2" t="str">
        <f t="shared" si="96"/>
        <v>00</v>
      </c>
      <c r="N114" s="2" t="str">
        <f t="shared" si="96"/>
        <v>00</v>
      </c>
      <c r="O114" s="2" t="str">
        <f t="shared" ref="O114" si="98">IF(HEX2DEC(O94)&lt;16,CONCATENATE("0",O105), O105)</f>
        <v>FF</v>
      </c>
      <c r="P114" s="2" t="str">
        <f t="shared" si="96"/>
        <v>01</v>
      </c>
      <c r="Q114" s="2" t="str">
        <f t="shared" ref="Q114" si="99">IF(HEX2DEC(Q94)&lt;16,CONCATENATE("0",Q105), Q105)</f>
        <v>00</v>
      </c>
      <c r="R114" s="2" t="str">
        <f t="shared" si="96"/>
        <v>00</v>
      </c>
      <c r="S114" s="2" t="str">
        <f t="shared" ref="S114:AB114" si="100">IF(S94&lt;16,CONCATENATE("0",S105), S105)</f>
        <v>2E</v>
      </c>
      <c r="T114" s="2" t="str">
        <f t="shared" si="100"/>
        <v>01</v>
      </c>
      <c r="U114" s="2" t="str">
        <f t="shared" si="100"/>
        <v>08</v>
      </c>
      <c r="V114" s="2" t="str">
        <f t="shared" si="100"/>
        <v>00</v>
      </c>
      <c r="W114" s="2" t="str">
        <f t="shared" si="88"/>
        <v>00</v>
      </c>
      <c r="X114" s="2" t="str">
        <f t="shared" si="88"/>
        <v>00</v>
      </c>
      <c r="Y114" s="2" t="str">
        <f t="shared" si="88"/>
        <v>00</v>
      </c>
      <c r="Z114" s="2" t="str">
        <f t="shared" si="88"/>
        <v>00</v>
      </c>
      <c r="AA114" s="2" t="str">
        <f t="shared" ref="AA114" si="101">IF(HEX2DEC(AA94)&lt;16,CONCATENATE("0",AA105), AA105)</f>
        <v>B7</v>
      </c>
      <c r="AB114" s="2" t="str">
        <f t="shared" si="100"/>
        <v>08</v>
      </c>
      <c r="AC114" s="2" t="str">
        <f t="shared" si="77"/>
        <v>00</v>
      </c>
      <c r="AD114" s="2" t="str">
        <f t="shared" si="77"/>
        <v>00</v>
      </c>
      <c r="AE114" s="2" t="str">
        <f t="shared" ref="AE114:AG114" si="102">IF(AE94&lt;16,CONCATENATE("0",AE105), AE105)</f>
        <v>5C</v>
      </c>
      <c r="AF114" s="2" t="str">
        <f t="shared" si="102"/>
        <v>00</v>
      </c>
      <c r="AG114" s="2" t="str">
        <f t="shared" si="102"/>
        <v>00</v>
      </c>
      <c r="AH114" s="2" t="str">
        <f t="shared" ref="AH114" si="103">IF(AH94&lt;16,CONCATENATE("0",AH105), AH105)</f>
        <v>08</v>
      </c>
      <c r="AI114" s="2" t="str">
        <f t="shared" ref="AI114:BV114" si="104">IF(AI94&lt;16,CONCATENATE("0",AI105), AI105)</f>
        <v>00</v>
      </c>
      <c r="AJ114" s="2" t="str">
        <f t="shared" si="104"/>
        <v>00</v>
      </c>
      <c r="AK114" s="2" t="str">
        <f t="shared" si="104"/>
        <v>00</v>
      </c>
      <c r="AL114" s="2" t="str">
        <f t="shared" si="104"/>
        <v>00</v>
      </c>
      <c r="AM114" s="2" t="str">
        <f t="shared" si="104"/>
        <v>00</v>
      </c>
      <c r="AN114" s="2" t="str">
        <f t="shared" si="104"/>
        <v>00</v>
      </c>
      <c r="AO114" s="2" t="str">
        <f t="shared" si="104"/>
        <v>00</v>
      </c>
      <c r="AP114" s="2" t="str">
        <f t="shared" si="104"/>
        <v>00</v>
      </c>
      <c r="AQ114" s="2" t="str">
        <f t="shared" si="104"/>
        <v>00</v>
      </c>
      <c r="AR114" s="2" t="str">
        <f t="shared" si="104"/>
        <v>00</v>
      </c>
      <c r="AS114" s="2" t="str">
        <f t="shared" si="104"/>
        <v>00</v>
      </c>
      <c r="AT114" s="2" t="str">
        <f t="shared" si="104"/>
        <v>00</v>
      </c>
      <c r="AU114" s="2" t="str">
        <f t="shared" si="104"/>
        <v>00</v>
      </c>
      <c r="AV114" s="2" t="str">
        <f t="shared" si="104"/>
        <v>00</v>
      </c>
      <c r="AW114" s="2" t="str">
        <f t="shared" si="104"/>
        <v>00</v>
      </c>
      <c r="AX114" s="2" t="str">
        <f t="shared" si="104"/>
        <v>00</v>
      </c>
      <c r="AY114" s="2" t="str">
        <f t="shared" si="104"/>
        <v>00</v>
      </c>
      <c r="AZ114" s="2" t="str">
        <f t="shared" si="104"/>
        <v>00</v>
      </c>
      <c r="BA114" s="2" t="str">
        <f t="shared" si="104"/>
        <v>00</v>
      </c>
      <c r="BB114" s="2" t="str">
        <f t="shared" si="104"/>
        <v>00</v>
      </c>
      <c r="BC114" s="2" t="str">
        <f t="shared" si="104"/>
        <v>00</v>
      </c>
      <c r="BD114" s="2" t="str">
        <f t="shared" si="104"/>
        <v>00</v>
      </c>
      <c r="BE114" s="2" t="str">
        <f t="shared" si="104"/>
        <v>00</v>
      </c>
      <c r="BF114" s="2" t="str">
        <f t="shared" si="104"/>
        <v>00</v>
      </c>
      <c r="BG114" s="2" t="str">
        <f t="shared" si="104"/>
        <v>00</v>
      </c>
      <c r="BH114" s="2" t="str">
        <f t="shared" si="104"/>
        <v>00</v>
      </c>
      <c r="BI114" s="2" t="str">
        <f t="shared" si="104"/>
        <v>00</v>
      </c>
      <c r="BJ114" s="2" t="str">
        <f t="shared" si="104"/>
        <v>00</v>
      </c>
      <c r="BK114" s="2" t="str">
        <f t="shared" si="104"/>
        <v>00</v>
      </c>
      <c r="BL114" s="2" t="str">
        <f t="shared" si="104"/>
        <v>00</v>
      </c>
      <c r="BM114" s="2" t="str">
        <f t="shared" si="104"/>
        <v>00</v>
      </c>
      <c r="BN114" s="2" t="str">
        <f t="shared" si="104"/>
        <v>00</v>
      </c>
      <c r="BO114" s="2" t="str">
        <f t="shared" si="104"/>
        <v>00</v>
      </c>
      <c r="BP114" s="2" t="str">
        <f t="shared" si="104"/>
        <v>00</v>
      </c>
      <c r="BQ114" s="2" t="str">
        <f t="shared" si="104"/>
        <v>00</v>
      </c>
      <c r="BR114" s="2" t="str">
        <f t="shared" si="104"/>
        <v>00</v>
      </c>
      <c r="BS114" s="2" t="str">
        <f t="shared" si="104"/>
        <v>00</v>
      </c>
      <c r="BT114" s="2" t="str">
        <f t="shared" si="104"/>
        <v>00</v>
      </c>
      <c r="BU114" s="2" t="str">
        <f t="shared" si="104"/>
        <v>00</v>
      </c>
      <c r="BV114" s="2" t="str">
        <f t="shared" si="104"/>
        <v>00</v>
      </c>
      <c r="BW114" s="2">
        <f t="shared" ref="BW114:BX114" si="105">IF(HEX2DEC(BW94)&lt;16,CONCATENATE("0",BW105), BW105)</f>
        <v>46</v>
      </c>
      <c r="BX114" s="2" t="str">
        <f t="shared" si="105"/>
        <v>00</v>
      </c>
      <c r="BY114" s="2" t="str">
        <f t="shared" ref="BY114" si="106">IF(BY94&lt;16,CONCATENATE("0",BY105), BY105)</f>
        <v>00</v>
      </c>
    </row>
    <row r="115" spans="1:77" hidden="1">
      <c r="A115" t="str">
        <f t="shared" si="70"/>
        <v>PC_3</v>
      </c>
      <c r="B115" t="str">
        <f t="shared" si="70"/>
        <v>PC_60</v>
      </c>
      <c r="C115" s="2" t="str">
        <f t="shared" ref="C115" si="107">IF(HEX2DEC(C95)&lt;16,CONCATENATE("0",C106), C106)</f>
        <v>00</v>
      </c>
      <c r="D115" s="2" t="str">
        <f t="shared" ref="D115:R115" si="108">IF(D95&lt;16,CONCATENATE("0",D106), D106)</f>
        <v>10</v>
      </c>
      <c r="E115" s="2">
        <f t="shared" si="73"/>
        <v>46</v>
      </c>
      <c r="F115" s="2" t="str">
        <f t="shared" si="73"/>
        <v>00</v>
      </c>
      <c r="G115" s="2" t="str">
        <f t="shared" si="108"/>
        <v>00</v>
      </c>
      <c r="H115" s="2" t="str">
        <f t="shared" ref="H115:I115" si="109">IF(HEX2DEC(H95)&lt;16,CONCATENATE("0",H106), H106)</f>
        <v>00</v>
      </c>
      <c r="I115" s="2" t="str">
        <f t="shared" si="109"/>
        <v>00</v>
      </c>
      <c r="J115" s="2" t="str">
        <f t="shared" si="108"/>
        <v>00</v>
      </c>
      <c r="K115" s="2" t="str">
        <f t="shared" si="108"/>
        <v>00</v>
      </c>
      <c r="L115" s="2" t="str">
        <f t="shared" si="108"/>
        <v>00</v>
      </c>
      <c r="M115" s="2" t="str">
        <f t="shared" si="108"/>
        <v>00</v>
      </c>
      <c r="N115" s="2" t="str">
        <f t="shared" si="108"/>
        <v>00</v>
      </c>
      <c r="O115" s="2" t="str">
        <f t="shared" ref="O115" si="110">IF(HEX2DEC(O95)&lt;16,CONCATENATE("0",O106), O106)</f>
        <v>FF</v>
      </c>
      <c r="P115" s="2" t="str">
        <f t="shared" si="108"/>
        <v>FF</v>
      </c>
      <c r="Q115" s="2" t="str">
        <f t="shared" ref="Q115" si="111">IF(HEX2DEC(Q95)&lt;16,CONCATENATE("0",Q106), Q106)</f>
        <v>00</v>
      </c>
      <c r="R115" s="2" t="str">
        <f t="shared" si="108"/>
        <v>00</v>
      </c>
      <c r="S115" s="2" t="str">
        <f t="shared" ref="S115:AB115" si="112">IF(S95&lt;16,CONCATENATE("0",S106), S106)</f>
        <v>08</v>
      </c>
      <c r="T115" s="2" t="str">
        <f t="shared" si="112"/>
        <v>FF</v>
      </c>
      <c r="U115" s="2" t="str">
        <f t="shared" si="112"/>
        <v>08</v>
      </c>
      <c r="V115" s="2" t="str">
        <f t="shared" si="112"/>
        <v>00</v>
      </c>
      <c r="W115" s="2" t="str">
        <f t="shared" si="88"/>
        <v>00</v>
      </c>
      <c r="X115" s="2" t="str">
        <f t="shared" si="88"/>
        <v>00</v>
      </c>
      <c r="Y115" s="2" t="str">
        <f t="shared" si="88"/>
        <v>00</v>
      </c>
      <c r="Z115" s="2" t="str">
        <f t="shared" si="88"/>
        <v>00</v>
      </c>
      <c r="AA115" s="2" t="str">
        <f t="shared" ref="AA115" si="113">IF(HEX2DEC(AA95)&lt;16,CONCATENATE("0",AA106), AA106)</f>
        <v>B7</v>
      </c>
      <c r="AB115" s="2" t="str">
        <f t="shared" si="112"/>
        <v>5C</v>
      </c>
      <c r="AC115" s="2" t="str">
        <f t="shared" si="77"/>
        <v>00</v>
      </c>
      <c r="AD115" s="2" t="str">
        <f t="shared" si="77"/>
        <v>00</v>
      </c>
      <c r="AE115" s="2" t="str">
        <f t="shared" ref="AE115:AG115" si="114">IF(AE95&lt;16,CONCATENATE("0",AE106), AE106)</f>
        <v>08</v>
      </c>
      <c r="AF115" s="2" t="str">
        <f t="shared" si="114"/>
        <v>00</v>
      </c>
      <c r="AG115" s="2" t="str">
        <f t="shared" si="114"/>
        <v>00</v>
      </c>
      <c r="AH115" s="2" t="str">
        <f t="shared" ref="AH115" si="115">IF(AH95&lt;16,CONCATENATE("0",AH106), AH106)</f>
        <v>5C</v>
      </c>
      <c r="AI115" s="2" t="str">
        <f t="shared" ref="AI115:BV115" si="116">IF(AI95&lt;16,CONCATENATE("0",AI106), AI106)</f>
        <v>00</v>
      </c>
      <c r="AJ115" s="2" t="str">
        <f t="shared" si="116"/>
        <v>00</v>
      </c>
      <c r="AK115" s="2" t="str">
        <f t="shared" si="116"/>
        <v>00</v>
      </c>
      <c r="AL115" s="2" t="str">
        <f t="shared" si="116"/>
        <v>00</v>
      </c>
      <c r="AM115" s="2" t="str">
        <f t="shared" si="116"/>
        <v>00</v>
      </c>
      <c r="AN115" s="2" t="str">
        <f t="shared" si="116"/>
        <v>00</v>
      </c>
      <c r="AO115" s="2" t="str">
        <f t="shared" si="116"/>
        <v>00</v>
      </c>
      <c r="AP115" s="2" t="str">
        <f t="shared" si="116"/>
        <v>00</v>
      </c>
      <c r="AQ115" s="2" t="str">
        <f t="shared" si="116"/>
        <v>00</v>
      </c>
      <c r="AR115" s="2" t="str">
        <f t="shared" si="116"/>
        <v>00</v>
      </c>
      <c r="AS115" s="2" t="str">
        <f t="shared" si="116"/>
        <v>00</v>
      </c>
      <c r="AT115" s="2" t="str">
        <f t="shared" si="116"/>
        <v>00</v>
      </c>
      <c r="AU115" s="2" t="str">
        <f t="shared" si="116"/>
        <v>00</v>
      </c>
      <c r="AV115" s="2" t="str">
        <f t="shared" si="116"/>
        <v>00</v>
      </c>
      <c r="AW115" s="2" t="str">
        <f t="shared" si="116"/>
        <v>00</v>
      </c>
      <c r="AX115" s="2" t="str">
        <f t="shared" si="116"/>
        <v>00</v>
      </c>
      <c r="AY115" s="2" t="str">
        <f t="shared" si="116"/>
        <v>00</v>
      </c>
      <c r="AZ115" s="2" t="str">
        <f t="shared" si="116"/>
        <v>00</v>
      </c>
      <c r="BA115" s="2" t="str">
        <f t="shared" si="116"/>
        <v>00</v>
      </c>
      <c r="BB115" s="2" t="str">
        <f t="shared" si="116"/>
        <v>00</v>
      </c>
      <c r="BC115" s="2" t="str">
        <f t="shared" si="116"/>
        <v>00</v>
      </c>
      <c r="BD115" s="2" t="str">
        <f t="shared" si="116"/>
        <v>00</v>
      </c>
      <c r="BE115" s="2" t="str">
        <f t="shared" si="116"/>
        <v>00</v>
      </c>
      <c r="BF115" s="2" t="str">
        <f t="shared" si="116"/>
        <v>00</v>
      </c>
      <c r="BG115" s="2" t="str">
        <f t="shared" si="116"/>
        <v>00</v>
      </c>
      <c r="BH115" s="2" t="str">
        <f t="shared" si="116"/>
        <v>00</v>
      </c>
      <c r="BI115" s="2" t="str">
        <f t="shared" si="116"/>
        <v>00</v>
      </c>
      <c r="BJ115" s="2" t="str">
        <f t="shared" si="116"/>
        <v>00</v>
      </c>
      <c r="BK115" s="2" t="str">
        <f t="shared" si="116"/>
        <v>00</v>
      </c>
      <c r="BL115" s="2" t="str">
        <f t="shared" si="116"/>
        <v>00</v>
      </c>
      <c r="BM115" s="2" t="str">
        <f t="shared" si="116"/>
        <v>00</v>
      </c>
      <c r="BN115" s="2" t="str">
        <f t="shared" si="116"/>
        <v>00</v>
      </c>
      <c r="BO115" s="2" t="str">
        <f t="shared" si="116"/>
        <v>00</v>
      </c>
      <c r="BP115" s="2" t="str">
        <f t="shared" si="116"/>
        <v>00</v>
      </c>
      <c r="BQ115" s="2" t="str">
        <f t="shared" si="116"/>
        <v>00</v>
      </c>
      <c r="BR115" s="2" t="str">
        <f t="shared" si="116"/>
        <v>00</v>
      </c>
      <c r="BS115" s="2" t="str">
        <f t="shared" si="116"/>
        <v>00</v>
      </c>
      <c r="BT115" s="2" t="str">
        <f t="shared" si="116"/>
        <v>00</v>
      </c>
      <c r="BU115" s="2" t="str">
        <f t="shared" si="116"/>
        <v>00</v>
      </c>
      <c r="BV115" s="2" t="str">
        <f t="shared" si="116"/>
        <v>00</v>
      </c>
      <c r="BW115" s="2">
        <f t="shared" ref="BW115:BX115" si="117">IF(HEX2DEC(BW95)&lt;16,CONCATENATE("0",BW106), BW106)</f>
        <v>46</v>
      </c>
      <c r="BX115" s="2" t="str">
        <f t="shared" si="117"/>
        <v>00</v>
      </c>
      <c r="BY115" s="2" t="str">
        <f t="shared" ref="BY115" si="118">IF(BY95&lt;16,CONCATENATE("0",BY106), BY106)</f>
        <v>00</v>
      </c>
    </row>
    <row r="116" spans="1:77" hidden="1">
      <c r="A116" t="str">
        <f t="shared" si="70"/>
        <v>PC_4</v>
      </c>
      <c r="B116" t="str">
        <f t="shared" si="70"/>
        <v>PC_80</v>
      </c>
      <c r="C116" s="2" t="str">
        <f t="shared" ref="C116" si="119">IF(HEX2DEC(C96)&lt;16,CONCATENATE("0",C107), C107)</f>
        <v>00</v>
      </c>
      <c r="D116" s="2" t="str">
        <f t="shared" ref="D116:R116" si="120">IF(D96&lt;16,CONCATENATE("0",D107), D107)</f>
        <v>08</v>
      </c>
      <c r="E116" s="2">
        <f t="shared" si="73"/>
        <v>46</v>
      </c>
      <c r="F116" s="2" t="str">
        <f t="shared" si="73"/>
        <v>00</v>
      </c>
      <c r="G116" s="2" t="str">
        <f t="shared" si="120"/>
        <v>4D</v>
      </c>
      <c r="H116" s="2" t="str">
        <f t="shared" ref="H116:I116" si="121">IF(HEX2DEC(H96)&lt;16,CONCATENATE("0",H107), H107)</f>
        <v>00</v>
      </c>
      <c r="I116" s="2" t="str">
        <f t="shared" si="121"/>
        <v>00</v>
      </c>
      <c r="J116" s="2" t="str">
        <f t="shared" si="120"/>
        <v>00</v>
      </c>
      <c r="K116" s="2" t="str">
        <f t="shared" si="120"/>
        <v>00</v>
      </c>
      <c r="L116" s="2" t="str">
        <f t="shared" si="120"/>
        <v>00</v>
      </c>
      <c r="M116" s="2" t="str">
        <f t="shared" si="120"/>
        <v>00</v>
      </c>
      <c r="N116" s="2" t="str">
        <f t="shared" si="120"/>
        <v>00</v>
      </c>
      <c r="O116" s="2" t="str">
        <f t="shared" ref="O116" si="122">IF(HEX2DEC(O96)&lt;16,CONCATENATE("0",O107), O107)</f>
        <v>FF</v>
      </c>
      <c r="P116" s="2" t="str">
        <f t="shared" si="120"/>
        <v>01</v>
      </c>
      <c r="Q116" s="2" t="str">
        <f t="shared" ref="Q116" si="123">IF(HEX2DEC(Q96)&lt;16,CONCATENATE("0",Q107), Q107)</f>
        <v>00</v>
      </c>
      <c r="R116" s="2" t="str">
        <f t="shared" si="120"/>
        <v>00</v>
      </c>
      <c r="S116" s="2" t="str">
        <f t="shared" ref="S116:AB116" si="124">IF(S96&lt;16,CONCATENATE("0",S107), S107)</f>
        <v>08</v>
      </c>
      <c r="T116" s="2" t="str">
        <f t="shared" si="124"/>
        <v>08</v>
      </c>
      <c r="U116" s="2" t="str">
        <f t="shared" si="124"/>
        <v>76</v>
      </c>
      <c r="V116" s="2" t="str">
        <f t="shared" si="124"/>
        <v>00</v>
      </c>
      <c r="W116" s="2" t="str">
        <f t="shared" si="88"/>
        <v>00</v>
      </c>
      <c r="X116" s="2" t="str">
        <f t="shared" si="88"/>
        <v>00</v>
      </c>
      <c r="Y116" s="2" t="str">
        <f t="shared" si="88"/>
        <v>00</v>
      </c>
      <c r="Z116" s="2" t="str">
        <f t="shared" si="88"/>
        <v>00</v>
      </c>
      <c r="AA116" s="2" t="str">
        <f t="shared" ref="AA116" si="125">IF(HEX2DEC(AA96)&lt;16,CONCATENATE("0",AA107), AA107)</f>
        <v>BA</v>
      </c>
      <c r="AB116" s="2" t="str">
        <f t="shared" si="124"/>
        <v>08</v>
      </c>
      <c r="AC116" s="2" t="str">
        <f t="shared" si="77"/>
        <v>00</v>
      </c>
      <c r="AD116" s="2" t="str">
        <f t="shared" si="77"/>
        <v>00</v>
      </c>
      <c r="AE116" s="2" t="str">
        <f t="shared" ref="AE116:AG116" si="126">IF(AE96&lt;16,CONCATENATE("0",AE107), AE107)</f>
        <v>08</v>
      </c>
      <c r="AF116" s="2" t="str">
        <f t="shared" si="126"/>
        <v>00</v>
      </c>
      <c r="AG116" s="2" t="str">
        <f t="shared" si="126"/>
        <v>00</v>
      </c>
      <c r="AH116" s="2" t="str">
        <f t="shared" ref="AH116" si="127">IF(AH96&lt;16,CONCATENATE("0",AH107), AH107)</f>
        <v>08</v>
      </c>
      <c r="AI116" s="2" t="str">
        <f t="shared" ref="AI116:BV116" si="128">IF(AI96&lt;16,CONCATENATE("0",AI107), AI107)</f>
        <v>00</v>
      </c>
      <c r="AJ116" s="2" t="str">
        <f t="shared" si="128"/>
        <v>00</v>
      </c>
      <c r="AK116" s="2" t="str">
        <f t="shared" si="128"/>
        <v>00</v>
      </c>
      <c r="AL116" s="2" t="str">
        <f t="shared" si="128"/>
        <v>00</v>
      </c>
      <c r="AM116" s="2" t="str">
        <f t="shared" si="128"/>
        <v>00</v>
      </c>
      <c r="AN116" s="2" t="str">
        <f t="shared" si="128"/>
        <v>00</v>
      </c>
      <c r="AO116" s="2" t="str">
        <f t="shared" si="128"/>
        <v>00</v>
      </c>
      <c r="AP116" s="2" t="str">
        <f t="shared" si="128"/>
        <v>00</v>
      </c>
      <c r="AQ116" s="2" t="str">
        <f t="shared" si="128"/>
        <v>00</v>
      </c>
      <c r="AR116" s="2" t="str">
        <f t="shared" si="128"/>
        <v>00</v>
      </c>
      <c r="AS116" s="2" t="str">
        <f t="shared" si="128"/>
        <v>00</v>
      </c>
      <c r="AT116" s="2" t="str">
        <f t="shared" si="128"/>
        <v>00</v>
      </c>
      <c r="AU116" s="2" t="str">
        <f t="shared" si="128"/>
        <v>00</v>
      </c>
      <c r="AV116" s="2" t="str">
        <f t="shared" si="128"/>
        <v>00</v>
      </c>
      <c r="AW116" s="2" t="str">
        <f t="shared" si="128"/>
        <v>00</v>
      </c>
      <c r="AX116" s="2" t="str">
        <f t="shared" si="128"/>
        <v>00</v>
      </c>
      <c r="AY116" s="2" t="str">
        <f t="shared" si="128"/>
        <v>00</v>
      </c>
      <c r="AZ116" s="2" t="str">
        <f t="shared" si="128"/>
        <v>00</v>
      </c>
      <c r="BA116" s="2" t="str">
        <f t="shared" si="128"/>
        <v>00</v>
      </c>
      <c r="BB116" s="2" t="str">
        <f t="shared" si="128"/>
        <v>00</v>
      </c>
      <c r="BC116" s="2" t="str">
        <f t="shared" si="128"/>
        <v>00</v>
      </c>
      <c r="BD116" s="2" t="str">
        <f t="shared" si="128"/>
        <v>00</v>
      </c>
      <c r="BE116" s="2" t="str">
        <f t="shared" si="128"/>
        <v>00</v>
      </c>
      <c r="BF116" s="2" t="str">
        <f t="shared" si="128"/>
        <v>00</v>
      </c>
      <c r="BG116" s="2" t="str">
        <f t="shared" si="128"/>
        <v>00</v>
      </c>
      <c r="BH116" s="2" t="str">
        <f t="shared" si="128"/>
        <v>00</v>
      </c>
      <c r="BI116" s="2" t="str">
        <f t="shared" si="128"/>
        <v>00</v>
      </c>
      <c r="BJ116" s="2" t="str">
        <f t="shared" si="128"/>
        <v>00</v>
      </c>
      <c r="BK116" s="2" t="str">
        <f t="shared" si="128"/>
        <v>00</v>
      </c>
      <c r="BL116" s="2" t="str">
        <f t="shared" si="128"/>
        <v>00</v>
      </c>
      <c r="BM116" s="2" t="str">
        <f t="shared" si="128"/>
        <v>00</v>
      </c>
      <c r="BN116" s="2" t="str">
        <f t="shared" si="128"/>
        <v>00</v>
      </c>
      <c r="BO116" s="2" t="str">
        <f t="shared" si="128"/>
        <v>00</v>
      </c>
      <c r="BP116" s="2" t="str">
        <f t="shared" si="128"/>
        <v>00</v>
      </c>
      <c r="BQ116" s="2" t="str">
        <f t="shared" si="128"/>
        <v>00</v>
      </c>
      <c r="BR116" s="2" t="str">
        <f t="shared" si="128"/>
        <v>00</v>
      </c>
      <c r="BS116" s="2" t="str">
        <f t="shared" si="128"/>
        <v>00</v>
      </c>
      <c r="BT116" s="2" t="str">
        <f t="shared" si="128"/>
        <v>00</v>
      </c>
      <c r="BU116" s="2" t="str">
        <f t="shared" si="128"/>
        <v>00</v>
      </c>
      <c r="BV116" s="2" t="str">
        <f t="shared" si="128"/>
        <v>00</v>
      </c>
      <c r="BW116" s="2">
        <f t="shared" ref="BW116:BX116" si="129">IF(HEX2DEC(BW96)&lt;16,CONCATENATE("0",BW107), BW107)</f>
        <v>46</v>
      </c>
      <c r="BX116" s="2" t="str">
        <f t="shared" si="129"/>
        <v>00</v>
      </c>
      <c r="BY116" s="2" t="str">
        <f t="shared" ref="BY116" si="130">IF(BY96&lt;16,CONCATENATE("0",BY107), BY107)</f>
        <v>00</v>
      </c>
    </row>
    <row r="117" spans="1:77" hidden="1">
      <c r="A117" t="str">
        <f t="shared" si="70"/>
        <v>PC_5</v>
      </c>
      <c r="B117" t="str">
        <f t="shared" si="70"/>
        <v>PC_A0</v>
      </c>
      <c r="C117" s="2" t="str">
        <f t="shared" ref="C117" si="131">IF(HEX2DEC(C97)&lt;16,CONCATENATE("0",C108), C108)</f>
        <v>00</v>
      </c>
      <c r="D117" s="2" t="str">
        <f t="shared" ref="D117:R117" si="132">IF(D97&lt;16,CONCATENATE("0",D108), D108)</f>
        <v>08</v>
      </c>
      <c r="E117" s="2">
        <f t="shared" si="73"/>
        <v>64</v>
      </c>
      <c r="F117" s="2" t="str">
        <f t="shared" si="73"/>
        <v>00</v>
      </c>
      <c r="G117" s="2" t="str">
        <f t="shared" si="132"/>
        <v>4D</v>
      </c>
      <c r="H117" s="2" t="str">
        <f t="shared" ref="H117:I117" si="133">IF(HEX2DEC(H97)&lt;16,CONCATENATE("0",H108), H108)</f>
        <v>00</v>
      </c>
      <c r="I117" s="2" t="str">
        <f t="shared" si="133"/>
        <v>00</v>
      </c>
      <c r="J117" s="2" t="str">
        <f t="shared" si="132"/>
        <v>00</v>
      </c>
      <c r="K117" s="2" t="str">
        <f t="shared" si="132"/>
        <v>00</v>
      </c>
      <c r="L117" s="2" t="str">
        <f t="shared" si="132"/>
        <v>00</v>
      </c>
      <c r="M117" s="2" t="str">
        <f t="shared" si="132"/>
        <v>00</v>
      </c>
      <c r="N117" s="2" t="str">
        <f t="shared" si="132"/>
        <v>00</v>
      </c>
      <c r="O117" s="2" t="str">
        <f t="shared" ref="O117" si="134">IF(HEX2DEC(O97)&lt;16,CONCATENATE("0",O108), O108)</f>
        <v>FF</v>
      </c>
      <c r="P117" s="2" t="str">
        <f t="shared" si="132"/>
        <v>01</v>
      </c>
      <c r="Q117" s="2" t="str">
        <f t="shared" ref="Q117" si="135">IF(HEX2DEC(Q97)&lt;16,CONCATENATE("0",Q108), Q108)</f>
        <v>00</v>
      </c>
      <c r="R117" s="2" t="str">
        <f t="shared" si="132"/>
        <v>00</v>
      </c>
      <c r="S117" s="2" t="str">
        <f t="shared" ref="S117:AB117" si="136">IF(S97&lt;16,CONCATENATE("0",S108), S108)</f>
        <v>08</v>
      </c>
      <c r="T117" s="2" t="str">
        <f t="shared" si="136"/>
        <v>08</v>
      </c>
      <c r="U117" s="2" t="str">
        <f t="shared" si="136"/>
        <v>76</v>
      </c>
      <c r="V117" s="2" t="str">
        <f t="shared" si="136"/>
        <v>00</v>
      </c>
      <c r="W117" s="2" t="str">
        <f t="shared" si="88"/>
        <v>00</v>
      </c>
      <c r="X117" s="2" t="str">
        <f t="shared" si="88"/>
        <v>00</v>
      </c>
      <c r="Y117" s="2" t="str">
        <f t="shared" si="88"/>
        <v>00</v>
      </c>
      <c r="Z117" s="2" t="str">
        <f t="shared" si="88"/>
        <v>00</v>
      </c>
      <c r="AA117" s="2" t="str">
        <f t="shared" ref="AA117" si="137">IF(HEX2DEC(AA97)&lt;16,CONCATENATE("0",AA108), AA108)</f>
        <v>BB</v>
      </c>
      <c r="AB117" s="2" t="str">
        <f t="shared" si="136"/>
        <v>08</v>
      </c>
      <c r="AC117" s="2" t="str">
        <f t="shared" si="77"/>
        <v>00</v>
      </c>
      <c r="AD117" s="2" t="str">
        <f t="shared" si="77"/>
        <v>00</v>
      </c>
      <c r="AE117" s="2" t="str">
        <f t="shared" ref="AE117:AG117" si="138">IF(AE97&lt;16,CONCATENATE("0",AE108), AE108)</f>
        <v>08</v>
      </c>
      <c r="AF117" s="2" t="str">
        <f t="shared" si="138"/>
        <v>00</v>
      </c>
      <c r="AG117" s="2" t="str">
        <f t="shared" si="138"/>
        <v>00</v>
      </c>
      <c r="AH117" s="2" t="str">
        <f t="shared" ref="AH117" si="139">IF(AH97&lt;16,CONCATENATE("0",AH108), AH108)</f>
        <v>08</v>
      </c>
      <c r="AI117" s="2" t="str">
        <f t="shared" ref="AI117:BV117" si="140">IF(AI97&lt;16,CONCATENATE("0",AI108), AI108)</f>
        <v>00</v>
      </c>
      <c r="AJ117" s="2" t="str">
        <f t="shared" si="140"/>
        <v>00</v>
      </c>
      <c r="AK117" s="2" t="str">
        <f t="shared" si="140"/>
        <v>00</v>
      </c>
      <c r="AL117" s="2" t="str">
        <f t="shared" si="140"/>
        <v>00</v>
      </c>
      <c r="AM117" s="2" t="str">
        <f t="shared" si="140"/>
        <v>00</v>
      </c>
      <c r="AN117" s="2" t="str">
        <f t="shared" si="140"/>
        <v>00</v>
      </c>
      <c r="AO117" s="2" t="str">
        <f t="shared" si="140"/>
        <v>00</v>
      </c>
      <c r="AP117" s="2" t="str">
        <f t="shared" si="140"/>
        <v>00</v>
      </c>
      <c r="AQ117" s="2" t="str">
        <f t="shared" si="140"/>
        <v>00</v>
      </c>
      <c r="AR117" s="2" t="str">
        <f t="shared" si="140"/>
        <v>00</v>
      </c>
      <c r="AS117" s="2" t="str">
        <f t="shared" si="140"/>
        <v>00</v>
      </c>
      <c r="AT117" s="2" t="str">
        <f t="shared" si="140"/>
        <v>00</v>
      </c>
      <c r="AU117" s="2" t="str">
        <f t="shared" si="140"/>
        <v>00</v>
      </c>
      <c r="AV117" s="2" t="str">
        <f t="shared" si="140"/>
        <v>00</v>
      </c>
      <c r="AW117" s="2" t="str">
        <f t="shared" si="140"/>
        <v>00</v>
      </c>
      <c r="AX117" s="2" t="str">
        <f t="shared" si="140"/>
        <v>00</v>
      </c>
      <c r="AY117" s="2" t="str">
        <f t="shared" si="140"/>
        <v>00</v>
      </c>
      <c r="AZ117" s="2" t="str">
        <f t="shared" si="140"/>
        <v>00</v>
      </c>
      <c r="BA117" s="2" t="str">
        <f t="shared" si="140"/>
        <v>00</v>
      </c>
      <c r="BB117" s="2" t="str">
        <f t="shared" si="140"/>
        <v>00</v>
      </c>
      <c r="BC117" s="2" t="str">
        <f t="shared" si="140"/>
        <v>00</v>
      </c>
      <c r="BD117" s="2" t="str">
        <f t="shared" si="140"/>
        <v>00</v>
      </c>
      <c r="BE117" s="2" t="str">
        <f t="shared" si="140"/>
        <v>00</v>
      </c>
      <c r="BF117" s="2" t="str">
        <f t="shared" si="140"/>
        <v>00</v>
      </c>
      <c r="BG117" s="2" t="str">
        <f t="shared" si="140"/>
        <v>00</v>
      </c>
      <c r="BH117" s="2" t="str">
        <f t="shared" si="140"/>
        <v>00</v>
      </c>
      <c r="BI117" s="2" t="str">
        <f t="shared" si="140"/>
        <v>00</v>
      </c>
      <c r="BJ117" s="2" t="str">
        <f t="shared" si="140"/>
        <v>00</v>
      </c>
      <c r="BK117" s="2" t="str">
        <f t="shared" si="140"/>
        <v>00</v>
      </c>
      <c r="BL117" s="2" t="str">
        <f t="shared" si="140"/>
        <v>00</v>
      </c>
      <c r="BM117" s="2" t="str">
        <f t="shared" si="140"/>
        <v>00</v>
      </c>
      <c r="BN117" s="2" t="str">
        <f t="shared" si="140"/>
        <v>00</v>
      </c>
      <c r="BO117" s="2" t="str">
        <f t="shared" si="140"/>
        <v>00</v>
      </c>
      <c r="BP117" s="2" t="str">
        <f t="shared" si="140"/>
        <v>00</v>
      </c>
      <c r="BQ117" s="2" t="str">
        <f t="shared" si="140"/>
        <v>00</v>
      </c>
      <c r="BR117" s="2" t="str">
        <f t="shared" si="140"/>
        <v>00</v>
      </c>
      <c r="BS117" s="2" t="str">
        <f t="shared" si="140"/>
        <v>00</v>
      </c>
      <c r="BT117" s="2" t="str">
        <f t="shared" si="140"/>
        <v>00</v>
      </c>
      <c r="BU117" s="2" t="str">
        <f t="shared" si="140"/>
        <v>00</v>
      </c>
      <c r="BV117" s="2" t="str">
        <f t="shared" si="140"/>
        <v>00</v>
      </c>
      <c r="BW117" s="2">
        <f t="shared" ref="BW117:BX117" si="141">IF(HEX2DEC(BW97)&lt;16,CONCATENATE("0",BW108), BW108)</f>
        <v>64</v>
      </c>
      <c r="BX117" s="2" t="str">
        <f t="shared" si="141"/>
        <v>00</v>
      </c>
      <c r="BY117" s="2" t="str">
        <f t="shared" ref="BY117" si="142">IF(BY97&lt;16,CONCATENATE("0",BY108), BY108)</f>
        <v>00</v>
      </c>
    </row>
    <row r="118" spans="1:77" hidden="1">
      <c r="E118" s="18"/>
      <c r="F118" s="18"/>
    </row>
    <row r="119" spans="1:77" hidden="1"/>
    <row r="120" spans="1:77" hidden="1">
      <c r="C120" s="2"/>
    </row>
    <row r="121" spans="1:77" hidden="1">
      <c r="B121" s="1" t="s">
        <v>71</v>
      </c>
      <c r="BX121" s="1" t="s">
        <v>72</v>
      </c>
    </row>
    <row r="122" spans="1:77" hidden="1">
      <c r="A122" t="str">
        <f t="shared" ref="A122:B127" si="143">A92</f>
        <v>PC_0</v>
      </c>
      <c r="B122" t="str">
        <f t="shared" si="143"/>
        <v>PC_00</v>
      </c>
      <c r="C122" t="str">
        <f t="shared" ref="C122:C127" si="144">CONCATENATE(C112,".",D112)</f>
        <v>00.01</v>
      </c>
      <c r="D122" t="str">
        <f t="shared" ref="D122:Q122" si="145">CONCATENATE(C122,".",E112)</f>
        <v>00.01.46</v>
      </c>
      <c r="E122" t="str">
        <f t="shared" si="145"/>
        <v>00.01.46.00</v>
      </c>
      <c r="F122" t="str">
        <f t="shared" si="145"/>
        <v>00.01.46.00.00</v>
      </c>
      <c r="G122" t="str">
        <f t="shared" si="145"/>
        <v>00.01.46.00.00.00</v>
      </c>
      <c r="H122" t="str">
        <f t="shared" si="145"/>
        <v>00.01.46.00.00.00.00</v>
      </c>
      <c r="I122" t="str">
        <f t="shared" si="145"/>
        <v>00.01.46.00.00.00.00.00</v>
      </c>
      <c r="J122" t="str">
        <f t="shared" si="145"/>
        <v>00.01.46.00.00.00.00.00.00</v>
      </c>
      <c r="K122" t="str">
        <f t="shared" si="145"/>
        <v>00.01.46.00.00.00.00.00.00.00</v>
      </c>
      <c r="L122" t="str">
        <f t="shared" si="145"/>
        <v>00.01.46.00.00.00.00.00.00.00.00</v>
      </c>
      <c r="M122" t="str">
        <f t="shared" si="145"/>
        <v>00.01.46.00.00.00.00.00.00.00.00.00</v>
      </c>
      <c r="N122" t="str">
        <f t="shared" si="145"/>
        <v>00.01.46.00.00.00.00.00.00.00.00.00.FF</v>
      </c>
      <c r="O122" t="str">
        <f t="shared" si="145"/>
        <v>00.01.46.00.00.00.00.00.00.00.00.00.FF.01</v>
      </c>
      <c r="P122" t="str">
        <f t="shared" si="145"/>
        <v>00.01.46.00.00.00.00.00.00.00.00.00.FF.01.00</v>
      </c>
      <c r="Q122" t="str">
        <f t="shared" si="145"/>
        <v>00.01.46.00.00.00.00.00.00.00.00.00.FF.01.00.00</v>
      </c>
      <c r="R122" t="str">
        <f t="shared" ref="R122:AG122" si="146">CONCATENATE(Q122,".",S112)</f>
        <v>00.01.46.00.00.00.00.00.00.00.00.00.FF.01.00.00.5C</v>
      </c>
      <c r="S122" t="str">
        <f t="shared" si="146"/>
        <v>00.01.46.00.00.00.00.00.00.00.00.00.FF.01.00.00.5C.01</v>
      </c>
      <c r="T122" t="str">
        <f t="shared" si="146"/>
        <v>00.01.46.00.00.00.00.00.00.00.00.00.FF.01.00.00.5C.01.08</v>
      </c>
      <c r="U122" t="str">
        <f t="shared" si="146"/>
        <v>00.01.46.00.00.00.00.00.00.00.00.00.FF.01.00.00.5C.01.08.00</v>
      </c>
      <c r="V122" t="str">
        <f t="shared" si="146"/>
        <v>00.01.46.00.00.00.00.00.00.00.00.00.FF.01.00.00.5C.01.08.00.00</v>
      </c>
      <c r="W122" t="str">
        <f t="shared" si="146"/>
        <v>00.01.46.00.00.00.00.00.00.00.00.00.FF.01.00.00.5C.01.08.00.00.00</v>
      </c>
      <c r="X122" t="str">
        <f t="shared" si="146"/>
        <v>00.01.46.00.00.00.00.00.00.00.00.00.FF.01.00.00.5C.01.08.00.00.00.00</v>
      </c>
      <c r="Y122" t="str">
        <f t="shared" si="146"/>
        <v>00.01.46.00.00.00.00.00.00.00.00.00.FF.01.00.00.5C.01.08.00.00.00.00.00</v>
      </c>
      <c r="Z122" t="str">
        <f t="shared" si="146"/>
        <v>00.01.46.00.00.00.00.00.00.00.00.00.FF.01.00.00.5C.01.08.00.00.00.00.00.B7</v>
      </c>
      <c r="AA122" t="str">
        <f t="shared" si="146"/>
        <v>00.01.46.00.00.00.00.00.00.00.00.00.FF.01.00.00.5C.01.08.00.00.00.00.00.B7.5C</v>
      </c>
      <c r="AB122" t="str">
        <f t="shared" si="146"/>
        <v>00.01.46.00.00.00.00.00.00.00.00.00.FF.01.00.00.5C.01.08.00.00.00.00.00.B7.5C.00</v>
      </c>
      <c r="AC122" t="str">
        <f t="shared" si="146"/>
        <v>00.01.46.00.00.00.00.00.00.00.00.00.FF.01.00.00.5C.01.08.00.00.00.00.00.B7.5C.00.00</v>
      </c>
      <c r="AD122" t="str">
        <f t="shared" si="146"/>
        <v>00.01.46.00.00.00.00.00.00.00.00.00.FF.01.00.00.5C.01.08.00.00.00.00.00.B7.5C.00.00.5C</v>
      </c>
      <c r="AE122" t="str">
        <f t="shared" si="146"/>
        <v>00.01.46.00.00.00.00.00.00.00.00.00.FF.01.00.00.5C.01.08.00.00.00.00.00.B7.5C.00.00.5C.00</v>
      </c>
      <c r="AF122" t="str">
        <f t="shared" si="146"/>
        <v>00.01.46.00.00.00.00.00.00.00.00.00.FF.01.00.00.5C.01.08.00.00.00.00.00.B7.5C.00.00.5C.00.00</v>
      </c>
      <c r="AG122" t="str">
        <f t="shared" si="146"/>
        <v>00.01.46.00.00.00.00.00.00.00.00.00.FF.01.00.00.5C.01.08.00.00.00.00.00.B7.5C.00.00.5C.00.00.08</v>
      </c>
      <c r="AH122" t="str">
        <f t="shared" ref="AH122:AH127" si="147">CONCATENATE(AG122,".",AI112)</f>
        <v>00.01.46.00.00.00.00.00.00.00.00.00.FF.01.00.00.5C.01.08.00.00.00.00.00.B7.5C.00.00.5C.00.00.08.00</v>
      </c>
      <c r="AI122" t="str">
        <f t="shared" ref="AI122:AI127" si="148">CONCATENATE(AH122,".",AJ112)</f>
        <v>00.01.46.00.00.00.00.00.00.00.00.00.FF.01.00.00.5C.01.08.00.00.00.00.00.B7.5C.00.00.5C.00.00.08.00.00</v>
      </c>
      <c r="AJ122" t="str">
        <f t="shared" ref="AJ122:AJ127" si="149">CONCATENATE(AI122,".",AK112)</f>
        <v>00.01.46.00.00.00.00.00.00.00.00.00.FF.01.00.00.5C.01.08.00.00.00.00.00.B7.5C.00.00.5C.00.00.08.00.00.00</v>
      </c>
      <c r="AK122" t="str">
        <f t="shared" ref="AK122:AK127" si="150">CONCATENATE(AJ122,".",AL112)</f>
        <v>00.01.46.00.00.00.00.00.00.00.00.00.FF.01.00.00.5C.01.08.00.00.00.00.00.B7.5C.00.00.5C.00.00.08.00.00.00.00</v>
      </c>
      <c r="AL122" t="str">
        <f t="shared" ref="AL122:AL127" si="151">CONCATENATE(AK122,".",AM112)</f>
        <v>00.01.46.00.00.00.00.00.00.00.00.00.FF.01.00.00.5C.01.08.00.00.00.00.00.B7.5C.00.00.5C.00.00.08.00.00.00.00.00</v>
      </c>
      <c r="AM122" t="str">
        <f t="shared" ref="AM122:AM127" si="152">CONCATENATE(AL122,".",AN112)</f>
        <v>00.01.46.00.00.00.00.00.00.00.00.00.FF.01.00.00.5C.01.08.00.00.00.00.00.B7.5C.00.00.5C.00.00.08.00.00.00.00.00.00</v>
      </c>
      <c r="AN122" t="str">
        <f t="shared" ref="AN122:AN127" si="153">CONCATENATE(AM122,".",AO112)</f>
        <v>00.01.46.00.00.00.00.00.00.00.00.00.FF.01.00.00.5C.01.08.00.00.00.00.00.B7.5C.00.00.5C.00.00.08.00.00.00.00.00.00.00</v>
      </c>
      <c r="AO122" t="str">
        <f t="shared" ref="AO122:AO127" si="154">CONCATENATE(AN122,".",AP112)</f>
        <v>00.01.46.00.00.00.00.00.00.00.00.00.FF.01.00.00.5C.01.08.00.00.00.00.00.B7.5C.00.00.5C.00.00.08.00.00.00.00.00.00.00.00</v>
      </c>
      <c r="AP122" t="str">
        <f t="shared" ref="AP122:AP127" si="155">CONCATENATE(AO122,".",AQ112)</f>
        <v>00.01.46.00.00.00.00.00.00.00.00.00.FF.01.00.00.5C.01.08.00.00.00.00.00.B7.5C.00.00.5C.00.00.08.00.00.00.00.00.00.00.00.00</v>
      </c>
      <c r="AQ122" t="str">
        <f t="shared" ref="AQ122:AQ127" si="156">CONCATENATE(AP122,".",AR112)</f>
        <v>00.01.46.00.00.00.00.00.00.00.00.00.FF.01.00.00.5C.01.08.00.00.00.00.00.B7.5C.00.00.5C.00.00.08.00.00.00.00.00.00.00.00.00.00</v>
      </c>
      <c r="AR122" t="str">
        <f t="shared" ref="AR122:AR127" si="157">CONCATENATE(AQ122,".",AS112)</f>
        <v>00.01.46.00.00.00.00.00.00.00.00.00.FF.01.00.00.5C.01.08.00.00.00.00.00.B7.5C.00.00.5C.00.00.08.00.00.00.00.00.00.00.00.00.00.00</v>
      </c>
      <c r="AS122" t="str">
        <f t="shared" ref="AS122:AS127" si="158">CONCATENATE(AR122,".",AT112)</f>
        <v>00.01.46.00.00.00.00.00.00.00.00.00.FF.01.00.00.5C.01.08.00.00.00.00.00.B7.5C.00.00.5C.00.00.08.00.00.00.00.00.00.00.00.00.00.00.00</v>
      </c>
      <c r="AT122" t="str">
        <f t="shared" ref="AT122:AT127" si="159">CONCATENATE(AS122,".",AU112)</f>
        <v>00.01.46.00.00.00.00.00.00.00.00.00.FF.01.00.00.5C.01.08.00.00.00.00.00.B7.5C.00.00.5C.00.00.08.00.00.00.00.00.00.00.00.00.00.00.00.00</v>
      </c>
      <c r="AU122" t="str">
        <f t="shared" ref="AU122:AU127" si="160">CONCATENATE(AT122,".",AV112)</f>
        <v>00.01.46.00.00.00.00.00.00.00.00.00.FF.01.00.00.5C.01.08.00.00.00.00.00.B7.5C.00.00.5C.00.00.08.00.00.00.00.00.00.00.00.00.00.00.00.00.00</v>
      </c>
      <c r="AV122" t="str">
        <f t="shared" ref="AV122:AV127" si="161">CONCATENATE(AU122,".",AW112)</f>
        <v>00.01.46.00.00.00.00.00.00.00.00.00.FF.01.00.00.5C.01.08.00.00.00.00.00.B7.5C.00.00.5C.00.00.08.00.00.00.00.00.00.00.00.00.00.00.00.00.00.00</v>
      </c>
      <c r="AW122" t="str">
        <f t="shared" ref="AW122:AW127" si="162">CONCATENATE(AV122,".",AX112)</f>
        <v>00.01.46.00.00.00.00.00.00.00.00.00.FF.01.00.00.5C.01.08.00.00.00.00.00.B7.5C.00.00.5C.00.00.08.00.00.00.00.00.00.00.00.00.00.00.00.00.00.00.00</v>
      </c>
      <c r="AX122" t="str">
        <f t="shared" ref="AX122:AX127" si="163">CONCATENATE(AW122,".",AY112)</f>
        <v>00.01.46.00.00.00.00.00.00.00.00.00.FF.01.00.00.5C.01.08.00.00.00.00.00.B7.5C.00.00.5C.00.00.08.00.00.00.00.00.00.00.00.00.00.00.00.00.00.00.00.00</v>
      </c>
      <c r="AY122" t="str">
        <f t="shared" ref="AY122:AY127" si="164">CONCATENATE(AX122,".",AZ112)</f>
        <v>00.01.46.00.00.00.00.00.00.00.00.00.FF.01.00.00.5C.01.08.00.00.00.00.00.B7.5C.00.00.5C.00.00.08.00.00.00.00.00.00.00.00.00.00.00.00.00.00.00.00.00.00</v>
      </c>
      <c r="AZ122" t="str">
        <f t="shared" ref="AZ122:AZ127" si="165">CONCATENATE(AY122,".",BA112)</f>
        <v>00.01.46.00.00.00.00.00.00.00.00.00.FF.01.00.00.5C.01.08.00.00.00.00.00.B7.5C.00.00.5C.00.00.08.00.00.00.00.00.00.00.00.00.00.00.00.00.00.00.00.00.00.00</v>
      </c>
      <c r="BA122" t="str">
        <f t="shared" ref="BA122:BA127" si="166">CONCATENATE(AZ122,".",BB112)</f>
        <v>00.01.46.00.00.00.00.00.00.00.00.00.FF.01.00.00.5C.01.08.00.00.00.00.00.B7.5C.00.00.5C.00.00.08.00.00.00.00.00.00.00.00.00.00.00.00.00.00.00.00.00.00.00.00</v>
      </c>
      <c r="BB122" t="str">
        <f t="shared" ref="BB122:BB127" si="167">CONCATENATE(BA122,".",BC112)</f>
        <v>00.01.46.00.00.00.00.00.00.00.00.00.FF.01.00.00.5C.01.08.00.00.00.00.00.B7.5C.00.00.5C.00.00.08.00.00.00.00.00.00.00.00.00.00.00.00.00.00.00.00.00.00.00.00.00</v>
      </c>
      <c r="BC122" t="str">
        <f t="shared" ref="BC122:BC127" si="168">CONCATENATE(BB122,".",BD112)</f>
        <v>00.01.46.00.00.00.00.00.00.00.00.00.FF.01.00.00.5C.01.08.00.00.00.00.00.B7.5C.00.00.5C.00.00.08.00.00.00.00.00.00.00.00.00.00.00.00.00.00.00.00.00.00.00.00.00.00</v>
      </c>
      <c r="BD122" t="str">
        <f t="shared" ref="BD122:BD127" si="169">CONCATENATE(BC122,".",BE112)</f>
        <v>00.01.46.00.00.00.00.00.00.00.00.00.FF.01.00.00.5C.01.08.00.00.00.00.00.B7.5C.00.00.5C.00.00.08.00.00.00.00.00.00.00.00.00.00.00.00.00.00.00.00.00.00.00.00.00.00.00</v>
      </c>
      <c r="BE122" t="str">
        <f t="shared" ref="BE122:BE127" si="170">CONCATENATE(BD122,".",BF112)</f>
        <v>00.01.46.00.00.00.00.00.00.00.00.00.FF.01.00.00.5C.01.08.00.00.00.00.00.B7.5C.00.00.5C.00.00.08.00.00.00.00.00.00.00.00.00.00.00.00.00.00.00.00.00.00.00.00.00.00.00.00</v>
      </c>
      <c r="BF122" t="str">
        <f t="shared" ref="BF122:BF127" si="171">CONCATENATE(BE122,".",BG112)</f>
        <v>00.01.46.00.00.00.00.00.00.00.00.00.FF.01.00.00.5C.01.08.00.00.00.00.00.B7.5C.00.00.5C.00.00.08.00.00.00.00.00.00.00.00.00.00.00.00.00.00.00.00.00.00.00.00.00.00.00.00.00</v>
      </c>
      <c r="BG122" t="str">
        <f t="shared" ref="BG122:BG127" si="172">CONCATENATE(BF122,".",BH112)</f>
        <v>00.01.46.00.00.00.00.00.00.00.00.00.FF.01.00.00.5C.01.08.00.00.00.00.00.B7.5C.00.00.5C.00.00.08.00.00.00.00.00.00.00.00.00.00.00.00.00.00.00.00.00.00.00.00.00.00.00.00.00.00</v>
      </c>
      <c r="BH122" t="str">
        <f t="shared" ref="BH122:BH127" si="173">CONCATENATE(BG122,".",BI112)</f>
        <v>00.01.46.00.00.00.00.00.00.00.00.00.FF.01.00.00.5C.01.08.00.00.00.00.00.B7.5C.00.00.5C.00.00.08.00.00.00.00.00.00.00.00.00.00.00.00.00.00.00.00.00.00.00.00.00.00.00.00.00.00.00</v>
      </c>
      <c r="BI122" t="str">
        <f t="shared" ref="BI122:BI127" si="174">CONCATENATE(BH122,".",BJ112)</f>
        <v>00.01.46.00.00.00.00.00.00.00.00.00.FF.01.00.00.5C.01.08.00.00.00.00.00.B7.5C.00.00.5C.00.00.08.00.00.00.00.00.00.00.00.00.00.00.00.00.00.00.00.00.00.00.00.00.00.00.00.00.00.00.00</v>
      </c>
      <c r="BJ122" t="str">
        <f t="shared" ref="BJ122:BJ127" si="175">CONCATENATE(BI122,".",BK112)</f>
        <v>00.01.46.00.00.00.00.00.00.00.00.00.FF.01.00.00.5C.01.08.00.00.00.00.00.B7.5C.00.00.5C.00.00.08.00.00.00.00.00.00.00.00.00.00.00.00.00.00.00.00.00.00.00.00.00.00.00.00.00.00.00.00.00</v>
      </c>
      <c r="BK122" t="str">
        <f t="shared" ref="BK122:BK127" si="176">CONCATENATE(BJ122,".",BL112)</f>
        <v>00.01.46.00.00.00.00.00.00.00.00.00.FF.01.00.00.5C.01.08.00.00.00.00.00.B7.5C.00.00.5C.00.00.08.00.00.00.00.00.00.00.00.00.00.00.00.00.00.00.00.00.00.00.00.00.00.00.00.00.00.00.00.00.00</v>
      </c>
      <c r="BL122" t="str">
        <f t="shared" ref="BL122:BL127" si="177">CONCATENATE(BK122,".",BM112)</f>
        <v>00.01.46.00.00.00.00.00.00.00.00.00.FF.01.00.00.5C.01.08.00.00.00.00.00.B7.5C.00.00.5C.00.00.08.00.00.00.00.00.00.00.00.00.00.00.00.00.00.00.00.00.00.00.00.00.00.00.00.00.00.00.00.00.00.00</v>
      </c>
      <c r="BM122" t="str">
        <f t="shared" ref="BM122:BM127" si="178">CONCATENATE(BL122,".",BN112)</f>
        <v>00.01.46.00.00.00.00.00.00.00.00.00.FF.01.00.00.5C.01.08.00.00.00.00.00.B7.5C.00.00.5C.00.00.08.00.00.00.00.00.00.00.00.00.00.00.00.00.00.00.00.00.00.00.00.00.00.00.00.00.00.00.00.00.00.00.00</v>
      </c>
      <c r="BN122" t="str">
        <f t="shared" ref="BN122:BN127" si="179">CONCATENATE(BM122,".",BO112)</f>
        <v>00.01.46.00.00.00.00.00.00.00.00.00.FF.01.00.00.5C.01.08.00.00.00.00.00.B7.5C.00.00.5C.00.00.08.00.00.00.00.00.00.00.00.00.00.00.00.00.00.00.00.00.00.00.00.00.00.00.00.00.00.00.00.00.00.00.00.00</v>
      </c>
      <c r="BO122" t="str">
        <f t="shared" ref="BO122:BO127" si="180">CONCATENATE(BN122,".",BP112)</f>
        <v>00.01.46.00.00.00.00.00.00.00.00.00.FF.01.00.00.5C.01.08.00.00.00.00.00.B7.5C.00.00.5C.00.00.08.00.00.00.00.00.00.00.00.00.00.00.00.00.00.00.00.00.00.00.00.00.00.00.00.00.00.00.00.00.00.00.00.00.00</v>
      </c>
      <c r="BP122" t="str">
        <f t="shared" ref="BP122:BP127" si="181">CONCATENATE(BO122,".",BQ112)</f>
        <v>00.01.46.00.00.00.00.00.00.00.00.00.FF.01.00.00.5C.01.08.00.00.00.00.00.B7.5C.00.00.5C.00.00.08.00.00.00.00.00.00.00.00.00.00.00.00.00.00.00.00.00.00.00.00.00.00.00.00.00.00.00.00.00.00.00.00.00.00.00</v>
      </c>
      <c r="BQ122" t="str">
        <f t="shared" ref="BQ122:BQ127" si="182">CONCATENATE(BP122,".",BR112)</f>
        <v>00.01.46.00.00.00.00.00.00.00.00.00.FF.01.00.00.5C.01.08.00.00.00.00.00.B7.5C.00.00.5C.00.00.08.00.00.00.00.00.00.00.00.00.00.00.00.00.00.00.00.00.00.00.00.00.00.00.00.00.00.00.00.00.00.00.00.00.00.00.00</v>
      </c>
      <c r="BR122" t="str">
        <f t="shared" ref="BR122:BR127" si="183">CONCATENATE(BQ122,".",BS112)</f>
        <v>00.01.46.00.00.00.00.00.00.00.00.00.FF.01.00.00.5C.01.08.00.00.00.00.00.B7.5C.00.00.5C.00.00.08.00.00.00.00.00.00.00.00.00.00.00.00.00.00.00.00.00.00.00.00.00.00.00.00.00.00.00.00.00.00.00.00.00.00.00.00.00</v>
      </c>
      <c r="BS122" t="str">
        <f t="shared" ref="BS122:BS127" si="184">CONCATENATE(BR122,".",BT112)</f>
        <v>00.01.46.00.00.00.00.00.00.00.00.00.FF.01.00.00.5C.01.08.00.00.00.00.00.B7.5C.00.00.5C.00.00.08.00.00.00.00.00.00.00.00.00.00.00.00.00.00.00.00.00.00.00.00.00.00.00.00.00.00.00.00.00.00.00.00.00.00.00.00.00.00</v>
      </c>
      <c r="BT122" t="str">
        <f t="shared" ref="BT122:BT127" si="185">CONCATENATE(BS122,".",BU112)</f>
        <v>00.01.46.00.00.00.00.00.00.00.00.00.FF.01.00.00.5C.01.08.00.00.00.00.00.B7.5C.00.00.5C.00.00.08.00.00.00.00.00.00.00.00.00.00.00.00.00.00.00.00.00.00.00.00.00.00.00.00.00.00.00.00.00.00.00.00.00.00.00.00.00.00.00</v>
      </c>
      <c r="BU122" t="str">
        <f t="shared" ref="BU122:BU127" si="186">CONCATENATE(BT122,".",BV112)</f>
        <v>00.01.46.00.00.00.00.00.00.00.00.00.FF.01.00.00.5C.01.08.00.00.00.00.00.B7.5C.00.00.5C.00.00.08.00.00.00.00.00.00.00.00.00.00.00.00.00.00.00.00.00.00.00.00.00.00.00.00.00.00.00.00.00.00.00.00.00.00.00.00.00.00.00.00</v>
      </c>
      <c r="BV122" t="str">
        <f t="shared" ref="BV122:BV127" si="187">CONCATENATE(BU122,".",BW112)</f>
        <v>00.01.46.00.00.00.00.00.00.00.00.00.FF.01.00.00.5C.01.08.00.00.00.00.00.B7.5C.00.00.5C.00.00.08.00.00.00.00.00.00.00.00.00.00.00.00.00.00.00.00.00.00.00.00.00.00.00.00.00.00.00.00.00.00.00.00.00.00.00.00.00.00.00.00.46</v>
      </c>
      <c r="BW122" t="str">
        <f t="shared" ref="BW122:BX127" si="188">CONCATENATE(BV122,".",BX112)</f>
        <v>00.01.46.00.00.00.00.00.00.00.00.00.FF.01.00.00.5C.01.08.00.00.00.00.00.B7.5C.00.00.5C.00.00.08.00.00.00.00.00.00.00.00.00.00.00.00.00.00.00.00.00.00.00.00.00.00.00.00.00.00.00.00.00.00.00.00.00.00.00.00.00.00.00.00.46.00</v>
      </c>
      <c r="BX122" t="str">
        <f t="shared" si="188"/>
        <v>00.01.46.00.00.00.00.00.00.00.00.00.FF.01.00.00.5C.01.08.00.00.00.00.00.B7.5C.00.00.5C.00.00.08.00.00.00.00.00.00.00.00.00.00.00.00.00.00.00.00.00.00.00.00.00.00.00.00.00.00.00.00.00.00.00.00.00.00.00.00.00.00.00.00.46.00.00</v>
      </c>
    </row>
    <row r="123" spans="1:77" hidden="1">
      <c r="A123" t="str">
        <f t="shared" si="143"/>
        <v>PC_1</v>
      </c>
      <c r="B123" t="str">
        <f t="shared" si="143"/>
        <v>PC_20</v>
      </c>
      <c r="C123" t="str">
        <f t="shared" si="144"/>
        <v>00.10</v>
      </c>
      <c r="D123" t="str">
        <f t="shared" ref="D123:Q123" si="189">CONCATENATE(C123,".",E113)</f>
        <v>00.10.3C</v>
      </c>
      <c r="E123" t="str">
        <f t="shared" si="189"/>
        <v>00.10.3C.00</v>
      </c>
      <c r="F123" t="str">
        <f t="shared" si="189"/>
        <v>00.10.3C.00.00</v>
      </c>
      <c r="G123" t="str">
        <f t="shared" si="189"/>
        <v>00.10.3C.00.00.00</v>
      </c>
      <c r="H123" t="str">
        <f t="shared" si="189"/>
        <v>00.10.3C.00.00.00.00</v>
      </c>
      <c r="I123" t="str">
        <f t="shared" si="189"/>
        <v>00.10.3C.00.00.00.00.00</v>
      </c>
      <c r="J123" t="str">
        <f t="shared" si="189"/>
        <v>00.10.3C.00.00.00.00.00.00</v>
      </c>
      <c r="K123" t="str">
        <f t="shared" si="189"/>
        <v>00.10.3C.00.00.00.00.00.00.00</v>
      </c>
      <c r="L123" t="str">
        <f t="shared" si="189"/>
        <v>00.10.3C.00.00.00.00.00.00.00.00</v>
      </c>
      <c r="M123" t="str">
        <f t="shared" si="189"/>
        <v>00.10.3C.00.00.00.00.00.00.00.00.00</v>
      </c>
      <c r="N123" t="str">
        <f t="shared" si="189"/>
        <v>00.10.3C.00.00.00.00.00.00.00.00.00.FF</v>
      </c>
      <c r="O123" t="str">
        <f t="shared" si="189"/>
        <v>00.10.3C.00.00.00.00.00.00.00.00.00.FF.01</v>
      </c>
      <c r="P123" t="str">
        <f t="shared" si="189"/>
        <v>00.10.3C.00.00.00.00.00.00.00.00.00.FF.01.00</v>
      </c>
      <c r="Q123" t="str">
        <f t="shared" si="189"/>
        <v>00.10.3C.00.00.00.00.00.00.00.00.00.FF.01.00.00</v>
      </c>
      <c r="R123" t="str">
        <f t="shared" ref="R123:AG123" si="190">CONCATENATE(Q123,".",S113)</f>
        <v>00.10.3C.00.00.00.00.00.00.00.00.00.FF.01.00.00.5C</v>
      </c>
      <c r="S123" t="str">
        <f t="shared" si="190"/>
        <v>00.10.3C.00.00.00.00.00.00.00.00.00.FF.01.00.00.5C.01</v>
      </c>
      <c r="T123" t="str">
        <f t="shared" si="190"/>
        <v>00.10.3C.00.00.00.00.00.00.00.00.00.FF.01.00.00.5C.01.08</v>
      </c>
      <c r="U123" t="str">
        <f t="shared" si="190"/>
        <v>00.10.3C.00.00.00.00.00.00.00.00.00.FF.01.00.00.5C.01.08.00</v>
      </c>
      <c r="V123" t="str">
        <f t="shared" si="190"/>
        <v>00.10.3C.00.00.00.00.00.00.00.00.00.FF.01.00.00.5C.01.08.00.00</v>
      </c>
      <c r="W123" t="str">
        <f t="shared" si="190"/>
        <v>00.10.3C.00.00.00.00.00.00.00.00.00.FF.01.00.00.5C.01.08.00.00.00</v>
      </c>
      <c r="X123" t="str">
        <f t="shared" si="190"/>
        <v>00.10.3C.00.00.00.00.00.00.00.00.00.FF.01.00.00.5C.01.08.00.00.00.00</v>
      </c>
      <c r="Y123" t="str">
        <f t="shared" si="190"/>
        <v>00.10.3C.00.00.00.00.00.00.00.00.00.FF.01.00.00.5C.01.08.00.00.00.00.00</v>
      </c>
      <c r="Z123" t="str">
        <f t="shared" si="190"/>
        <v>00.10.3C.00.00.00.00.00.00.00.00.00.FF.01.00.00.5C.01.08.00.00.00.00.00.B7</v>
      </c>
      <c r="AA123" t="str">
        <f t="shared" si="190"/>
        <v>00.10.3C.00.00.00.00.00.00.00.00.00.FF.01.00.00.5C.01.08.00.00.00.00.00.B7.5C</v>
      </c>
      <c r="AB123" t="str">
        <f t="shared" si="190"/>
        <v>00.10.3C.00.00.00.00.00.00.00.00.00.FF.01.00.00.5C.01.08.00.00.00.00.00.B7.5C.00</v>
      </c>
      <c r="AC123" t="str">
        <f t="shared" si="190"/>
        <v>00.10.3C.00.00.00.00.00.00.00.00.00.FF.01.00.00.5C.01.08.00.00.00.00.00.B7.5C.00.00</v>
      </c>
      <c r="AD123" t="str">
        <f t="shared" si="190"/>
        <v>00.10.3C.00.00.00.00.00.00.00.00.00.FF.01.00.00.5C.01.08.00.00.00.00.00.B7.5C.00.00.08</v>
      </c>
      <c r="AE123" t="str">
        <f t="shared" si="190"/>
        <v>00.10.3C.00.00.00.00.00.00.00.00.00.FF.01.00.00.5C.01.08.00.00.00.00.00.B7.5C.00.00.08.00</v>
      </c>
      <c r="AF123" t="str">
        <f t="shared" si="190"/>
        <v>00.10.3C.00.00.00.00.00.00.00.00.00.FF.01.00.00.5C.01.08.00.00.00.00.00.B7.5C.00.00.08.00.00</v>
      </c>
      <c r="AG123" t="str">
        <f t="shared" si="190"/>
        <v>00.10.3C.00.00.00.00.00.00.00.00.00.FF.01.00.00.5C.01.08.00.00.00.00.00.B7.5C.00.00.08.00.00.08</v>
      </c>
      <c r="AH123" t="str">
        <f t="shared" si="147"/>
        <v>00.10.3C.00.00.00.00.00.00.00.00.00.FF.01.00.00.5C.01.08.00.00.00.00.00.B7.5C.00.00.08.00.00.08.00</v>
      </c>
      <c r="AI123" t="str">
        <f t="shared" si="148"/>
        <v>00.10.3C.00.00.00.00.00.00.00.00.00.FF.01.00.00.5C.01.08.00.00.00.00.00.B7.5C.00.00.08.00.00.08.00.00</v>
      </c>
      <c r="AJ123" t="str">
        <f t="shared" si="149"/>
        <v>00.10.3C.00.00.00.00.00.00.00.00.00.FF.01.00.00.5C.01.08.00.00.00.00.00.B7.5C.00.00.08.00.00.08.00.00.00</v>
      </c>
      <c r="AK123" t="str">
        <f t="shared" si="150"/>
        <v>00.10.3C.00.00.00.00.00.00.00.00.00.FF.01.00.00.5C.01.08.00.00.00.00.00.B7.5C.00.00.08.00.00.08.00.00.00.00</v>
      </c>
      <c r="AL123" t="str">
        <f t="shared" si="151"/>
        <v>00.10.3C.00.00.00.00.00.00.00.00.00.FF.01.00.00.5C.01.08.00.00.00.00.00.B7.5C.00.00.08.00.00.08.00.00.00.00.00</v>
      </c>
      <c r="AM123" t="str">
        <f t="shared" si="152"/>
        <v>00.10.3C.00.00.00.00.00.00.00.00.00.FF.01.00.00.5C.01.08.00.00.00.00.00.B7.5C.00.00.08.00.00.08.00.00.00.00.00.00</v>
      </c>
      <c r="AN123" t="str">
        <f t="shared" si="153"/>
        <v>00.10.3C.00.00.00.00.00.00.00.00.00.FF.01.00.00.5C.01.08.00.00.00.00.00.B7.5C.00.00.08.00.00.08.00.00.00.00.00.00.00</v>
      </c>
      <c r="AO123" t="str">
        <f t="shared" si="154"/>
        <v>00.10.3C.00.00.00.00.00.00.00.00.00.FF.01.00.00.5C.01.08.00.00.00.00.00.B7.5C.00.00.08.00.00.08.00.00.00.00.00.00.00.00</v>
      </c>
      <c r="AP123" t="str">
        <f t="shared" si="155"/>
        <v>00.10.3C.00.00.00.00.00.00.00.00.00.FF.01.00.00.5C.01.08.00.00.00.00.00.B7.5C.00.00.08.00.00.08.00.00.00.00.00.00.00.00.00</v>
      </c>
      <c r="AQ123" t="str">
        <f t="shared" si="156"/>
        <v>00.10.3C.00.00.00.00.00.00.00.00.00.FF.01.00.00.5C.01.08.00.00.00.00.00.B7.5C.00.00.08.00.00.08.00.00.00.00.00.00.00.00.00.00</v>
      </c>
      <c r="AR123" t="str">
        <f t="shared" si="157"/>
        <v>00.10.3C.00.00.00.00.00.00.00.00.00.FF.01.00.00.5C.01.08.00.00.00.00.00.B7.5C.00.00.08.00.00.08.00.00.00.00.00.00.00.00.00.00.00</v>
      </c>
      <c r="AS123" t="str">
        <f t="shared" si="158"/>
        <v>00.10.3C.00.00.00.00.00.00.00.00.00.FF.01.00.00.5C.01.08.00.00.00.00.00.B7.5C.00.00.08.00.00.08.00.00.00.00.00.00.00.00.00.00.00.00</v>
      </c>
      <c r="AT123" t="str">
        <f t="shared" si="159"/>
        <v>00.10.3C.00.00.00.00.00.00.00.00.00.FF.01.00.00.5C.01.08.00.00.00.00.00.B7.5C.00.00.08.00.00.08.00.00.00.00.00.00.00.00.00.00.00.00.00</v>
      </c>
      <c r="AU123" t="str">
        <f t="shared" si="160"/>
        <v>00.10.3C.00.00.00.00.00.00.00.00.00.FF.01.00.00.5C.01.08.00.00.00.00.00.B7.5C.00.00.08.00.00.08.00.00.00.00.00.00.00.00.00.00.00.00.00.00</v>
      </c>
      <c r="AV123" t="str">
        <f t="shared" si="161"/>
        <v>00.10.3C.00.00.00.00.00.00.00.00.00.FF.01.00.00.5C.01.08.00.00.00.00.00.B7.5C.00.00.08.00.00.08.00.00.00.00.00.00.00.00.00.00.00.00.00.00.00</v>
      </c>
      <c r="AW123" t="str">
        <f t="shared" si="162"/>
        <v>00.10.3C.00.00.00.00.00.00.00.00.00.FF.01.00.00.5C.01.08.00.00.00.00.00.B7.5C.00.00.08.00.00.08.00.00.00.00.00.00.00.00.00.00.00.00.00.00.00.00</v>
      </c>
      <c r="AX123" t="str">
        <f t="shared" si="163"/>
        <v>00.10.3C.00.00.00.00.00.00.00.00.00.FF.01.00.00.5C.01.08.00.00.00.00.00.B7.5C.00.00.08.00.00.08.00.00.00.00.00.00.00.00.00.00.00.00.00.00.00.00.00</v>
      </c>
      <c r="AY123" t="str">
        <f t="shared" si="164"/>
        <v>00.10.3C.00.00.00.00.00.00.00.00.00.FF.01.00.00.5C.01.08.00.00.00.00.00.B7.5C.00.00.08.00.00.08.00.00.00.00.00.00.00.00.00.00.00.00.00.00.00.00.00.00</v>
      </c>
      <c r="AZ123" t="str">
        <f t="shared" si="165"/>
        <v>00.10.3C.00.00.00.00.00.00.00.00.00.FF.01.00.00.5C.01.08.00.00.00.00.00.B7.5C.00.00.08.00.00.08.00.00.00.00.00.00.00.00.00.00.00.00.00.00.00.00.00.00.00</v>
      </c>
      <c r="BA123" t="str">
        <f t="shared" si="166"/>
        <v>00.10.3C.00.00.00.00.00.00.00.00.00.FF.01.00.00.5C.01.08.00.00.00.00.00.B7.5C.00.00.08.00.00.08.00.00.00.00.00.00.00.00.00.00.00.00.00.00.00.00.00.00.00.00</v>
      </c>
      <c r="BB123" t="str">
        <f t="shared" si="167"/>
        <v>00.10.3C.00.00.00.00.00.00.00.00.00.FF.01.00.00.5C.01.08.00.00.00.00.00.B7.5C.00.00.08.00.00.08.00.00.00.00.00.00.00.00.00.00.00.00.00.00.00.00.00.00.00.00.00</v>
      </c>
      <c r="BC123" t="str">
        <f t="shared" si="168"/>
        <v>00.10.3C.00.00.00.00.00.00.00.00.00.FF.01.00.00.5C.01.08.00.00.00.00.00.B7.5C.00.00.08.00.00.08.00.00.00.00.00.00.00.00.00.00.00.00.00.00.00.00.00.00.00.00.00.00</v>
      </c>
      <c r="BD123" t="str">
        <f t="shared" si="169"/>
        <v>00.10.3C.00.00.00.00.00.00.00.00.00.FF.01.00.00.5C.01.08.00.00.00.00.00.B7.5C.00.00.08.00.00.08.00.00.00.00.00.00.00.00.00.00.00.00.00.00.00.00.00.00.00.00.00.00.00</v>
      </c>
      <c r="BE123" t="str">
        <f t="shared" si="170"/>
        <v>00.10.3C.00.00.00.00.00.00.00.00.00.FF.01.00.00.5C.01.08.00.00.00.00.00.B7.5C.00.00.08.00.00.08.00.00.00.00.00.00.00.00.00.00.00.00.00.00.00.00.00.00.00.00.00.00.00.00</v>
      </c>
      <c r="BF123" t="str">
        <f t="shared" si="171"/>
        <v>00.10.3C.00.00.00.00.00.00.00.00.00.FF.01.00.00.5C.01.08.00.00.00.00.00.B7.5C.00.00.08.00.00.08.00.00.00.00.00.00.00.00.00.00.00.00.00.00.00.00.00.00.00.00.00.00.00.00.00</v>
      </c>
      <c r="BG123" t="str">
        <f t="shared" si="172"/>
        <v>00.10.3C.00.00.00.00.00.00.00.00.00.FF.01.00.00.5C.01.08.00.00.00.00.00.B7.5C.00.00.08.00.00.08.00.00.00.00.00.00.00.00.00.00.00.00.00.00.00.00.00.00.00.00.00.00.00.00.00.00</v>
      </c>
      <c r="BH123" t="str">
        <f t="shared" si="173"/>
        <v>00.10.3C.00.00.00.00.00.00.00.00.00.FF.01.00.00.5C.01.08.00.00.00.00.00.B7.5C.00.00.08.00.00.08.00.00.00.00.00.00.00.00.00.00.00.00.00.00.00.00.00.00.00.00.00.00.00.00.00.00.00</v>
      </c>
      <c r="BI123" t="str">
        <f t="shared" si="174"/>
        <v>00.10.3C.00.00.00.00.00.00.00.00.00.FF.01.00.00.5C.01.08.00.00.00.00.00.B7.5C.00.00.08.00.00.08.00.00.00.00.00.00.00.00.00.00.00.00.00.00.00.00.00.00.00.00.00.00.00.00.00.00.00.00</v>
      </c>
      <c r="BJ123" t="str">
        <f t="shared" si="175"/>
        <v>00.10.3C.00.00.00.00.00.00.00.00.00.FF.01.00.00.5C.01.08.00.00.00.00.00.B7.5C.00.00.08.00.00.08.00.00.00.00.00.00.00.00.00.00.00.00.00.00.00.00.00.00.00.00.00.00.00.00.00.00.00.00.00</v>
      </c>
      <c r="BK123" t="str">
        <f t="shared" si="176"/>
        <v>00.10.3C.00.00.00.00.00.00.00.00.00.FF.01.00.00.5C.01.08.00.00.00.00.00.B7.5C.00.00.08.00.00.08.00.00.00.00.00.00.00.00.00.00.00.00.00.00.00.00.00.00.00.00.00.00.00.00.00.00.00.00.00.00</v>
      </c>
      <c r="BL123" t="str">
        <f t="shared" si="177"/>
        <v>00.10.3C.00.00.00.00.00.00.00.00.00.FF.01.00.00.5C.01.08.00.00.00.00.00.B7.5C.00.00.08.00.00.08.00.00.00.00.00.00.00.00.00.00.00.00.00.00.00.00.00.00.00.00.00.00.00.00.00.00.00.00.00.00.00</v>
      </c>
      <c r="BM123" t="str">
        <f t="shared" si="178"/>
        <v>00.10.3C.00.00.00.00.00.00.00.00.00.FF.01.00.00.5C.01.08.00.00.00.00.00.B7.5C.00.00.08.00.00.08.00.00.00.00.00.00.00.00.00.00.00.00.00.00.00.00.00.00.00.00.00.00.00.00.00.00.00.00.00.00.00.00</v>
      </c>
      <c r="BN123" t="str">
        <f t="shared" si="179"/>
        <v>00.10.3C.00.00.00.00.00.00.00.00.00.FF.01.00.00.5C.01.08.00.00.00.00.00.B7.5C.00.00.08.00.00.08.00.00.00.00.00.00.00.00.00.00.00.00.00.00.00.00.00.00.00.00.00.00.00.00.00.00.00.00.00.00.00.00.00</v>
      </c>
      <c r="BO123" t="str">
        <f t="shared" si="180"/>
        <v>00.10.3C.00.00.00.00.00.00.00.00.00.FF.01.00.00.5C.01.08.00.00.00.00.00.B7.5C.00.00.08.00.00.08.00.00.00.00.00.00.00.00.00.00.00.00.00.00.00.00.00.00.00.00.00.00.00.00.00.00.00.00.00.00.00.00.00.00</v>
      </c>
      <c r="BP123" t="str">
        <f t="shared" si="181"/>
        <v>00.10.3C.00.00.00.00.00.00.00.00.00.FF.01.00.00.5C.01.08.00.00.00.00.00.B7.5C.00.00.08.00.00.08.00.00.00.00.00.00.00.00.00.00.00.00.00.00.00.00.00.00.00.00.00.00.00.00.00.00.00.00.00.00.00.00.00.00.00</v>
      </c>
      <c r="BQ123" t="str">
        <f t="shared" si="182"/>
        <v>00.10.3C.00.00.00.00.00.00.00.00.00.FF.01.00.00.5C.01.08.00.00.00.00.00.B7.5C.00.00.08.00.00.08.00.00.00.00.00.00.00.00.00.00.00.00.00.00.00.00.00.00.00.00.00.00.00.00.00.00.00.00.00.00.00.00.00.00.00.00</v>
      </c>
      <c r="BR123" t="str">
        <f t="shared" si="183"/>
        <v>00.10.3C.00.00.00.00.00.00.00.00.00.FF.01.00.00.5C.01.08.00.00.00.00.00.B7.5C.00.00.08.00.00.08.00.00.00.00.00.00.00.00.00.00.00.00.00.00.00.00.00.00.00.00.00.00.00.00.00.00.00.00.00.00.00.00.00.00.00.00.00</v>
      </c>
      <c r="BS123" t="str">
        <f t="shared" si="184"/>
        <v>00.10.3C.00.00.00.00.00.00.00.00.00.FF.01.00.00.5C.01.08.00.00.00.00.00.B7.5C.00.00.08.00.00.08.00.00.00.00.00.00.00.00.00.00.00.00.00.00.00.00.00.00.00.00.00.00.00.00.00.00.00.00.00.00.00.00.00.00.00.00.00.00</v>
      </c>
      <c r="BT123" t="str">
        <f t="shared" si="185"/>
        <v>00.10.3C.00.00.00.00.00.00.00.00.00.FF.01.00.00.5C.01.08.00.00.00.00.00.B7.5C.00.00.08.00.00.08.00.00.00.00.00.00.00.00.00.00.00.00.00.00.00.00.00.00.00.00.00.00.00.00.00.00.00.00.00.00.00.00.00.00.00.00.00.00.00</v>
      </c>
      <c r="BU123" t="str">
        <f t="shared" si="186"/>
        <v>00.10.3C.00.00.00.00.00.00.00.00.00.FF.01.00.00.5C.01.08.00.00.00.00.00.B7.5C.00.00.08.00.00.08.00.00.00.00.00.00.00.00.00.00.00.00.00.00.00.00.00.00.00.00.00.00.00.00.00.00.00.00.00.00.00.00.00.00.00.00.00.00.00.00</v>
      </c>
      <c r="BV123" t="str">
        <f t="shared" si="187"/>
        <v>00.10.3C.00.00.00.00.00.00.00.00.00.FF.01.00.00.5C.01.08.00.00.00.00.00.B7.5C.00.00.08.00.00.08.00.00.00.00.00.00.00.00.00.00.00.00.00.00.00.00.00.00.00.00.00.00.00.00.00.00.00.00.00.00.00.00.00.00.00.00.00.00.00.00.46</v>
      </c>
      <c r="BW123" t="str">
        <f t="shared" si="188"/>
        <v>00.10.3C.00.00.00.00.00.00.00.00.00.FF.01.00.00.5C.01.08.00.00.00.00.00.B7.5C.00.00.08.00.00.08.00.00.00.00.00.00.00.00.00.00.00.00.00.00.00.00.00.00.00.00.00.00.00.00.00.00.00.00.00.00.00.00.00.00.00.00.00.00.00.00.46.00</v>
      </c>
      <c r="BX123" t="str">
        <f t="shared" si="188"/>
        <v>00.10.3C.00.00.00.00.00.00.00.00.00.FF.01.00.00.5C.01.08.00.00.00.00.00.B7.5C.00.00.08.00.00.08.00.00.00.00.00.00.00.00.00.00.00.00.00.00.00.00.00.00.00.00.00.00.00.00.00.00.00.00.00.00.00.00.00.00.00.00.00.00.00.00.46.00.00</v>
      </c>
    </row>
    <row r="124" spans="1:77" hidden="1">
      <c r="A124" t="str">
        <f t="shared" si="143"/>
        <v>PC_2</v>
      </c>
      <c r="B124" t="str">
        <f t="shared" si="143"/>
        <v>PC_40</v>
      </c>
      <c r="C124" t="str">
        <f t="shared" si="144"/>
        <v>00.10</v>
      </c>
      <c r="D124" t="str">
        <f t="shared" ref="D124:Q124" si="191">CONCATENATE(C124,".",E114)</f>
        <v>00.10.46</v>
      </c>
      <c r="E124" t="str">
        <f t="shared" si="191"/>
        <v>00.10.46.00</v>
      </c>
      <c r="F124" t="str">
        <f t="shared" si="191"/>
        <v>00.10.46.00.00</v>
      </c>
      <c r="G124" t="str">
        <f t="shared" si="191"/>
        <v>00.10.46.00.00.00</v>
      </c>
      <c r="H124" t="str">
        <f t="shared" si="191"/>
        <v>00.10.46.00.00.00.00</v>
      </c>
      <c r="I124" t="str">
        <f t="shared" si="191"/>
        <v>00.10.46.00.00.00.00.00</v>
      </c>
      <c r="J124" t="str">
        <f t="shared" si="191"/>
        <v>00.10.46.00.00.00.00.00.00</v>
      </c>
      <c r="K124" t="str">
        <f t="shared" si="191"/>
        <v>00.10.46.00.00.00.00.00.00.00</v>
      </c>
      <c r="L124" t="str">
        <f t="shared" si="191"/>
        <v>00.10.46.00.00.00.00.00.00.00.00</v>
      </c>
      <c r="M124" t="str">
        <f t="shared" si="191"/>
        <v>00.10.46.00.00.00.00.00.00.00.00.00</v>
      </c>
      <c r="N124" t="str">
        <f t="shared" si="191"/>
        <v>00.10.46.00.00.00.00.00.00.00.00.00.FF</v>
      </c>
      <c r="O124" t="str">
        <f t="shared" si="191"/>
        <v>00.10.46.00.00.00.00.00.00.00.00.00.FF.01</v>
      </c>
      <c r="P124" t="str">
        <f t="shared" si="191"/>
        <v>00.10.46.00.00.00.00.00.00.00.00.00.FF.01.00</v>
      </c>
      <c r="Q124" t="str">
        <f t="shared" si="191"/>
        <v>00.10.46.00.00.00.00.00.00.00.00.00.FF.01.00.00</v>
      </c>
      <c r="R124" t="str">
        <f t="shared" ref="R124:AG124" si="192">CONCATENATE(Q124,".",S114)</f>
        <v>00.10.46.00.00.00.00.00.00.00.00.00.FF.01.00.00.2E</v>
      </c>
      <c r="S124" t="str">
        <f t="shared" si="192"/>
        <v>00.10.46.00.00.00.00.00.00.00.00.00.FF.01.00.00.2E.01</v>
      </c>
      <c r="T124" t="str">
        <f t="shared" si="192"/>
        <v>00.10.46.00.00.00.00.00.00.00.00.00.FF.01.00.00.2E.01.08</v>
      </c>
      <c r="U124" t="str">
        <f t="shared" si="192"/>
        <v>00.10.46.00.00.00.00.00.00.00.00.00.FF.01.00.00.2E.01.08.00</v>
      </c>
      <c r="V124" t="str">
        <f t="shared" si="192"/>
        <v>00.10.46.00.00.00.00.00.00.00.00.00.FF.01.00.00.2E.01.08.00.00</v>
      </c>
      <c r="W124" t="str">
        <f t="shared" si="192"/>
        <v>00.10.46.00.00.00.00.00.00.00.00.00.FF.01.00.00.2E.01.08.00.00.00</v>
      </c>
      <c r="X124" t="str">
        <f t="shared" si="192"/>
        <v>00.10.46.00.00.00.00.00.00.00.00.00.FF.01.00.00.2E.01.08.00.00.00.00</v>
      </c>
      <c r="Y124" t="str">
        <f t="shared" si="192"/>
        <v>00.10.46.00.00.00.00.00.00.00.00.00.FF.01.00.00.2E.01.08.00.00.00.00.00</v>
      </c>
      <c r="Z124" t="str">
        <f t="shared" si="192"/>
        <v>00.10.46.00.00.00.00.00.00.00.00.00.FF.01.00.00.2E.01.08.00.00.00.00.00.B7</v>
      </c>
      <c r="AA124" t="str">
        <f t="shared" si="192"/>
        <v>00.10.46.00.00.00.00.00.00.00.00.00.FF.01.00.00.2E.01.08.00.00.00.00.00.B7.08</v>
      </c>
      <c r="AB124" t="str">
        <f t="shared" si="192"/>
        <v>00.10.46.00.00.00.00.00.00.00.00.00.FF.01.00.00.2E.01.08.00.00.00.00.00.B7.08.00</v>
      </c>
      <c r="AC124" t="str">
        <f t="shared" si="192"/>
        <v>00.10.46.00.00.00.00.00.00.00.00.00.FF.01.00.00.2E.01.08.00.00.00.00.00.B7.08.00.00</v>
      </c>
      <c r="AD124" t="str">
        <f t="shared" si="192"/>
        <v>00.10.46.00.00.00.00.00.00.00.00.00.FF.01.00.00.2E.01.08.00.00.00.00.00.B7.08.00.00.5C</v>
      </c>
      <c r="AE124" t="str">
        <f t="shared" si="192"/>
        <v>00.10.46.00.00.00.00.00.00.00.00.00.FF.01.00.00.2E.01.08.00.00.00.00.00.B7.08.00.00.5C.00</v>
      </c>
      <c r="AF124" t="str">
        <f t="shared" si="192"/>
        <v>00.10.46.00.00.00.00.00.00.00.00.00.FF.01.00.00.2E.01.08.00.00.00.00.00.B7.08.00.00.5C.00.00</v>
      </c>
      <c r="AG124" t="str">
        <f t="shared" si="192"/>
        <v>00.10.46.00.00.00.00.00.00.00.00.00.FF.01.00.00.2E.01.08.00.00.00.00.00.B7.08.00.00.5C.00.00.08</v>
      </c>
      <c r="AH124" t="str">
        <f t="shared" si="147"/>
        <v>00.10.46.00.00.00.00.00.00.00.00.00.FF.01.00.00.2E.01.08.00.00.00.00.00.B7.08.00.00.5C.00.00.08.00</v>
      </c>
      <c r="AI124" t="str">
        <f t="shared" si="148"/>
        <v>00.10.46.00.00.00.00.00.00.00.00.00.FF.01.00.00.2E.01.08.00.00.00.00.00.B7.08.00.00.5C.00.00.08.00.00</v>
      </c>
      <c r="AJ124" t="str">
        <f t="shared" si="149"/>
        <v>00.10.46.00.00.00.00.00.00.00.00.00.FF.01.00.00.2E.01.08.00.00.00.00.00.B7.08.00.00.5C.00.00.08.00.00.00</v>
      </c>
      <c r="AK124" t="str">
        <f t="shared" si="150"/>
        <v>00.10.46.00.00.00.00.00.00.00.00.00.FF.01.00.00.2E.01.08.00.00.00.00.00.B7.08.00.00.5C.00.00.08.00.00.00.00</v>
      </c>
      <c r="AL124" t="str">
        <f t="shared" si="151"/>
        <v>00.10.46.00.00.00.00.00.00.00.00.00.FF.01.00.00.2E.01.08.00.00.00.00.00.B7.08.00.00.5C.00.00.08.00.00.00.00.00</v>
      </c>
      <c r="AM124" t="str">
        <f t="shared" si="152"/>
        <v>00.10.46.00.00.00.00.00.00.00.00.00.FF.01.00.00.2E.01.08.00.00.00.00.00.B7.08.00.00.5C.00.00.08.00.00.00.00.00.00</v>
      </c>
      <c r="AN124" t="str">
        <f t="shared" si="153"/>
        <v>00.10.46.00.00.00.00.00.00.00.00.00.FF.01.00.00.2E.01.08.00.00.00.00.00.B7.08.00.00.5C.00.00.08.00.00.00.00.00.00.00</v>
      </c>
      <c r="AO124" t="str">
        <f t="shared" si="154"/>
        <v>00.10.46.00.00.00.00.00.00.00.00.00.FF.01.00.00.2E.01.08.00.00.00.00.00.B7.08.00.00.5C.00.00.08.00.00.00.00.00.00.00.00</v>
      </c>
      <c r="AP124" t="str">
        <f t="shared" si="155"/>
        <v>00.10.46.00.00.00.00.00.00.00.00.00.FF.01.00.00.2E.01.08.00.00.00.00.00.B7.08.00.00.5C.00.00.08.00.00.00.00.00.00.00.00.00</v>
      </c>
      <c r="AQ124" t="str">
        <f t="shared" si="156"/>
        <v>00.10.46.00.00.00.00.00.00.00.00.00.FF.01.00.00.2E.01.08.00.00.00.00.00.B7.08.00.00.5C.00.00.08.00.00.00.00.00.00.00.00.00.00</v>
      </c>
      <c r="AR124" t="str">
        <f t="shared" si="157"/>
        <v>00.10.46.00.00.00.00.00.00.00.00.00.FF.01.00.00.2E.01.08.00.00.00.00.00.B7.08.00.00.5C.00.00.08.00.00.00.00.00.00.00.00.00.00.00</v>
      </c>
      <c r="AS124" t="str">
        <f t="shared" si="158"/>
        <v>00.10.46.00.00.00.00.00.00.00.00.00.FF.01.00.00.2E.01.08.00.00.00.00.00.B7.08.00.00.5C.00.00.08.00.00.00.00.00.00.00.00.00.00.00.00</v>
      </c>
      <c r="AT124" t="str">
        <f t="shared" si="159"/>
        <v>00.10.46.00.00.00.00.00.00.00.00.00.FF.01.00.00.2E.01.08.00.00.00.00.00.B7.08.00.00.5C.00.00.08.00.00.00.00.00.00.00.00.00.00.00.00.00</v>
      </c>
      <c r="AU124" t="str">
        <f t="shared" si="160"/>
        <v>00.10.46.00.00.00.00.00.00.00.00.00.FF.01.00.00.2E.01.08.00.00.00.00.00.B7.08.00.00.5C.00.00.08.00.00.00.00.00.00.00.00.00.00.00.00.00.00</v>
      </c>
      <c r="AV124" t="str">
        <f t="shared" si="161"/>
        <v>00.10.46.00.00.00.00.00.00.00.00.00.FF.01.00.00.2E.01.08.00.00.00.00.00.B7.08.00.00.5C.00.00.08.00.00.00.00.00.00.00.00.00.00.00.00.00.00.00</v>
      </c>
      <c r="AW124" t="str">
        <f t="shared" si="162"/>
        <v>00.10.46.00.00.00.00.00.00.00.00.00.FF.01.00.00.2E.01.08.00.00.00.00.00.B7.08.00.00.5C.00.00.08.00.00.00.00.00.00.00.00.00.00.00.00.00.00.00.00</v>
      </c>
      <c r="AX124" t="str">
        <f t="shared" si="163"/>
        <v>00.10.46.00.00.00.00.00.00.00.00.00.FF.01.00.00.2E.01.08.00.00.00.00.00.B7.08.00.00.5C.00.00.08.00.00.00.00.00.00.00.00.00.00.00.00.00.00.00.00.00</v>
      </c>
      <c r="AY124" t="str">
        <f t="shared" si="164"/>
        <v>00.10.46.00.00.00.00.00.00.00.00.00.FF.01.00.00.2E.01.08.00.00.00.00.00.B7.08.00.00.5C.00.00.08.00.00.00.00.00.00.00.00.00.00.00.00.00.00.00.00.00.00</v>
      </c>
      <c r="AZ124" t="str">
        <f t="shared" si="165"/>
        <v>00.10.46.00.00.00.00.00.00.00.00.00.FF.01.00.00.2E.01.08.00.00.00.00.00.B7.08.00.00.5C.00.00.08.00.00.00.00.00.00.00.00.00.00.00.00.00.00.00.00.00.00.00</v>
      </c>
      <c r="BA124" t="str">
        <f t="shared" si="166"/>
        <v>00.10.46.00.00.00.00.00.00.00.00.00.FF.01.00.00.2E.01.08.00.00.00.00.00.B7.08.00.00.5C.00.00.08.00.00.00.00.00.00.00.00.00.00.00.00.00.00.00.00.00.00.00.00</v>
      </c>
      <c r="BB124" t="str">
        <f t="shared" si="167"/>
        <v>00.10.46.00.00.00.00.00.00.00.00.00.FF.01.00.00.2E.01.08.00.00.00.00.00.B7.08.00.00.5C.00.00.08.00.00.00.00.00.00.00.00.00.00.00.00.00.00.00.00.00.00.00.00.00</v>
      </c>
      <c r="BC124" t="str">
        <f t="shared" si="168"/>
        <v>00.10.46.00.00.00.00.00.00.00.00.00.FF.01.00.00.2E.01.08.00.00.00.00.00.B7.08.00.00.5C.00.00.08.00.00.00.00.00.00.00.00.00.00.00.00.00.00.00.00.00.00.00.00.00.00</v>
      </c>
      <c r="BD124" t="str">
        <f t="shared" si="169"/>
        <v>00.10.46.00.00.00.00.00.00.00.00.00.FF.01.00.00.2E.01.08.00.00.00.00.00.B7.08.00.00.5C.00.00.08.00.00.00.00.00.00.00.00.00.00.00.00.00.00.00.00.00.00.00.00.00.00.00</v>
      </c>
      <c r="BE124" t="str">
        <f t="shared" si="170"/>
        <v>00.10.46.00.00.00.00.00.00.00.00.00.FF.01.00.00.2E.01.08.00.00.00.00.00.B7.08.00.00.5C.00.00.08.00.00.00.00.00.00.00.00.00.00.00.00.00.00.00.00.00.00.00.00.00.00.00.00</v>
      </c>
      <c r="BF124" t="str">
        <f t="shared" si="171"/>
        <v>00.10.46.00.00.00.00.00.00.00.00.00.FF.01.00.00.2E.01.08.00.00.00.00.00.B7.08.00.00.5C.00.00.08.00.00.00.00.00.00.00.00.00.00.00.00.00.00.00.00.00.00.00.00.00.00.00.00.00</v>
      </c>
      <c r="BG124" t="str">
        <f t="shared" si="172"/>
        <v>00.10.46.00.00.00.00.00.00.00.00.00.FF.01.00.00.2E.01.08.00.00.00.00.00.B7.08.00.00.5C.00.00.08.00.00.00.00.00.00.00.00.00.00.00.00.00.00.00.00.00.00.00.00.00.00.00.00.00.00</v>
      </c>
      <c r="BH124" t="str">
        <f t="shared" si="173"/>
        <v>00.10.46.00.00.00.00.00.00.00.00.00.FF.01.00.00.2E.01.08.00.00.00.00.00.B7.08.00.00.5C.00.00.08.00.00.00.00.00.00.00.00.00.00.00.00.00.00.00.00.00.00.00.00.00.00.00.00.00.00.00</v>
      </c>
      <c r="BI124" t="str">
        <f t="shared" si="174"/>
        <v>00.10.46.00.00.00.00.00.00.00.00.00.FF.01.00.00.2E.01.08.00.00.00.00.00.B7.08.00.00.5C.00.00.08.00.00.00.00.00.00.00.00.00.00.00.00.00.00.00.00.00.00.00.00.00.00.00.00.00.00.00.00</v>
      </c>
      <c r="BJ124" t="str">
        <f t="shared" si="175"/>
        <v>00.10.46.00.00.00.00.00.00.00.00.00.FF.01.00.00.2E.01.08.00.00.00.00.00.B7.08.00.00.5C.00.00.08.00.00.00.00.00.00.00.00.00.00.00.00.00.00.00.00.00.00.00.00.00.00.00.00.00.00.00.00.00</v>
      </c>
      <c r="BK124" t="str">
        <f t="shared" si="176"/>
        <v>00.10.46.00.00.00.00.00.00.00.00.00.FF.01.00.00.2E.01.08.00.00.00.00.00.B7.08.00.00.5C.00.00.08.00.00.00.00.00.00.00.00.00.00.00.00.00.00.00.00.00.00.00.00.00.00.00.00.00.00.00.00.00.00</v>
      </c>
      <c r="BL124" t="str">
        <f t="shared" si="177"/>
        <v>00.10.46.00.00.00.00.00.00.00.00.00.FF.01.00.00.2E.01.08.00.00.00.00.00.B7.08.00.00.5C.00.00.08.00.00.00.00.00.00.00.00.00.00.00.00.00.00.00.00.00.00.00.00.00.00.00.00.00.00.00.00.00.00.00</v>
      </c>
      <c r="BM124" t="str">
        <f t="shared" si="178"/>
        <v>00.10.46.00.00.00.00.00.00.00.00.00.FF.01.00.00.2E.01.08.00.00.00.00.00.B7.08.00.00.5C.00.00.08.00.00.00.00.00.00.00.00.00.00.00.00.00.00.00.00.00.00.00.00.00.00.00.00.00.00.00.00.00.00.00.00</v>
      </c>
      <c r="BN124" t="str">
        <f t="shared" si="179"/>
        <v>00.10.46.00.00.00.00.00.00.00.00.00.FF.01.00.00.2E.01.08.00.00.00.00.00.B7.08.00.00.5C.00.00.08.00.00.00.00.00.00.00.00.00.00.00.00.00.00.00.00.00.00.00.00.00.00.00.00.00.00.00.00.00.00.00.00.00</v>
      </c>
      <c r="BO124" t="str">
        <f t="shared" si="180"/>
        <v>00.10.46.00.00.00.00.00.00.00.00.00.FF.01.00.00.2E.01.08.00.00.00.00.00.B7.08.00.00.5C.00.00.08.00.00.00.00.00.00.00.00.00.00.00.00.00.00.00.00.00.00.00.00.00.00.00.00.00.00.00.00.00.00.00.00.00.00</v>
      </c>
      <c r="BP124" t="str">
        <f t="shared" si="181"/>
        <v>00.10.46.00.00.00.00.00.00.00.00.00.FF.01.00.00.2E.01.08.00.00.00.00.00.B7.08.00.00.5C.00.00.08.00.00.00.00.00.00.00.00.00.00.00.00.00.00.00.00.00.00.00.00.00.00.00.00.00.00.00.00.00.00.00.00.00.00.00</v>
      </c>
      <c r="BQ124" t="str">
        <f t="shared" si="182"/>
        <v>00.10.46.00.00.00.00.00.00.00.00.00.FF.01.00.00.2E.01.08.00.00.00.00.00.B7.08.00.00.5C.00.00.08.00.00.00.00.00.00.00.00.00.00.00.00.00.00.00.00.00.00.00.00.00.00.00.00.00.00.00.00.00.00.00.00.00.00.00.00</v>
      </c>
      <c r="BR124" t="str">
        <f t="shared" si="183"/>
        <v>00.10.46.00.00.00.00.00.00.00.00.00.FF.01.00.00.2E.01.08.00.00.00.00.00.B7.08.00.00.5C.00.00.08.00.00.00.00.00.00.00.00.00.00.00.00.00.00.00.00.00.00.00.00.00.00.00.00.00.00.00.00.00.00.00.00.00.00.00.00.00</v>
      </c>
      <c r="BS124" t="str">
        <f t="shared" si="184"/>
        <v>00.10.46.00.00.00.00.00.00.00.00.00.FF.01.00.00.2E.01.08.00.00.00.00.00.B7.08.00.00.5C.00.00.08.00.00.00.00.00.00.00.00.00.00.00.00.00.00.00.00.00.00.00.00.00.00.00.00.00.00.00.00.00.00.00.00.00.00.00.00.00.00</v>
      </c>
      <c r="BT124" t="str">
        <f t="shared" si="185"/>
        <v>00.10.46.00.00.00.00.00.00.00.00.00.FF.01.00.00.2E.01.08.00.00.00.00.00.B7.08.00.00.5C.00.00.08.00.00.00.00.00.00.00.00.00.00.00.00.00.00.00.00.00.00.00.00.00.00.00.00.00.00.00.00.00.00.00.00.00.00.00.00.00.00.00</v>
      </c>
      <c r="BU124" t="str">
        <f t="shared" si="186"/>
        <v>00.10.46.00.00.00.00.00.00.00.00.00.FF.01.00.00.2E.01.08.00.00.00.00.00.B7.08.00.00.5C.00.00.08.00.00.00.00.00.00.00.00.00.00.00.00.00.00.00.00.00.00.00.00.00.00.00.00.00.00.00.00.00.00.00.00.00.00.00.00.00.00.00.00</v>
      </c>
      <c r="BV124" t="str">
        <f t="shared" si="187"/>
        <v>00.10.46.00.00.00.00.00.00.00.00.00.FF.01.00.00.2E.01.08.00.00.00.00.00.B7.08.00.00.5C.00.00.08.00.00.00.00.00.00.00.00.00.00.00.00.00.00.00.00.00.00.00.00.00.00.00.00.00.00.00.00.00.00.00.00.00.00.00.00.00.00.00.00.46</v>
      </c>
      <c r="BW124" t="str">
        <f t="shared" si="188"/>
        <v>00.10.46.00.00.00.00.00.00.00.00.00.FF.01.00.00.2E.01.08.00.00.00.00.00.B7.08.00.00.5C.00.00.08.00.00.00.00.00.00.00.00.00.00.00.00.00.00.00.00.00.00.00.00.00.00.00.00.00.00.00.00.00.00.00.00.00.00.00.00.00.00.00.00.46.00</v>
      </c>
      <c r="BX124" t="str">
        <f t="shared" si="188"/>
        <v>00.10.46.00.00.00.00.00.00.00.00.00.FF.01.00.00.2E.01.08.00.00.00.00.00.B7.08.00.00.5C.00.00.08.00.00.00.00.00.00.00.00.00.00.00.00.00.00.00.00.00.00.00.00.00.00.00.00.00.00.00.00.00.00.00.00.00.00.00.00.00.00.00.00.46.00.00</v>
      </c>
    </row>
    <row r="125" spans="1:77" hidden="1">
      <c r="A125" t="str">
        <f t="shared" si="143"/>
        <v>PC_3</v>
      </c>
      <c r="B125" t="str">
        <f t="shared" si="143"/>
        <v>PC_60</v>
      </c>
      <c r="C125" t="str">
        <f t="shared" si="144"/>
        <v>00.10</v>
      </c>
      <c r="D125" t="str">
        <f t="shared" ref="D125:Q125" si="193">CONCATENATE(C125,".",E115)</f>
        <v>00.10.46</v>
      </c>
      <c r="E125" t="str">
        <f t="shared" si="193"/>
        <v>00.10.46.00</v>
      </c>
      <c r="F125" t="str">
        <f t="shared" si="193"/>
        <v>00.10.46.00.00</v>
      </c>
      <c r="G125" t="str">
        <f t="shared" si="193"/>
        <v>00.10.46.00.00.00</v>
      </c>
      <c r="H125" t="str">
        <f t="shared" si="193"/>
        <v>00.10.46.00.00.00.00</v>
      </c>
      <c r="I125" t="str">
        <f t="shared" si="193"/>
        <v>00.10.46.00.00.00.00.00</v>
      </c>
      <c r="J125" t="str">
        <f t="shared" si="193"/>
        <v>00.10.46.00.00.00.00.00.00</v>
      </c>
      <c r="K125" t="str">
        <f t="shared" si="193"/>
        <v>00.10.46.00.00.00.00.00.00.00</v>
      </c>
      <c r="L125" t="str">
        <f t="shared" si="193"/>
        <v>00.10.46.00.00.00.00.00.00.00.00</v>
      </c>
      <c r="M125" t="str">
        <f t="shared" si="193"/>
        <v>00.10.46.00.00.00.00.00.00.00.00.00</v>
      </c>
      <c r="N125" t="str">
        <f t="shared" si="193"/>
        <v>00.10.46.00.00.00.00.00.00.00.00.00.FF</v>
      </c>
      <c r="O125" t="str">
        <f t="shared" si="193"/>
        <v>00.10.46.00.00.00.00.00.00.00.00.00.FF.FF</v>
      </c>
      <c r="P125" t="str">
        <f t="shared" si="193"/>
        <v>00.10.46.00.00.00.00.00.00.00.00.00.FF.FF.00</v>
      </c>
      <c r="Q125" t="str">
        <f t="shared" si="193"/>
        <v>00.10.46.00.00.00.00.00.00.00.00.00.FF.FF.00.00</v>
      </c>
      <c r="R125" t="str">
        <f t="shared" ref="R125:AG125" si="194">CONCATENATE(Q125,".",S115)</f>
        <v>00.10.46.00.00.00.00.00.00.00.00.00.FF.FF.00.00.08</v>
      </c>
      <c r="S125" t="str">
        <f t="shared" si="194"/>
        <v>00.10.46.00.00.00.00.00.00.00.00.00.FF.FF.00.00.08.FF</v>
      </c>
      <c r="T125" t="str">
        <f t="shared" si="194"/>
        <v>00.10.46.00.00.00.00.00.00.00.00.00.FF.FF.00.00.08.FF.08</v>
      </c>
      <c r="U125" t="str">
        <f t="shared" si="194"/>
        <v>00.10.46.00.00.00.00.00.00.00.00.00.FF.FF.00.00.08.FF.08.00</v>
      </c>
      <c r="V125" t="str">
        <f t="shared" si="194"/>
        <v>00.10.46.00.00.00.00.00.00.00.00.00.FF.FF.00.00.08.FF.08.00.00</v>
      </c>
      <c r="W125" t="str">
        <f t="shared" si="194"/>
        <v>00.10.46.00.00.00.00.00.00.00.00.00.FF.FF.00.00.08.FF.08.00.00.00</v>
      </c>
      <c r="X125" t="str">
        <f t="shared" si="194"/>
        <v>00.10.46.00.00.00.00.00.00.00.00.00.FF.FF.00.00.08.FF.08.00.00.00.00</v>
      </c>
      <c r="Y125" t="str">
        <f t="shared" si="194"/>
        <v>00.10.46.00.00.00.00.00.00.00.00.00.FF.FF.00.00.08.FF.08.00.00.00.00.00</v>
      </c>
      <c r="Z125" t="str">
        <f t="shared" si="194"/>
        <v>00.10.46.00.00.00.00.00.00.00.00.00.FF.FF.00.00.08.FF.08.00.00.00.00.00.B7</v>
      </c>
      <c r="AA125" t="str">
        <f t="shared" si="194"/>
        <v>00.10.46.00.00.00.00.00.00.00.00.00.FF.FF.00.00.08.FF.08.00.00.00.00.00.B7.5C</v>
      </c>
      <c r="AB125" t="str">
        <f t="shared" si="194"/>
        <v>00.10.46.00.00.00.00.00.00.00.00.00.FF.FF.00.00.08.FF.08.00.00.00.00.00.B7.5C.00</v>
      </c>
      <c r="AC125" t="str">
        <f t="shared" si="194"/>
        <v>00.10.46.00.00.00.00.00.00.00.00.00.FF.FF.00.00.08.FF.08.00.00.00.00.00.B7.5C.00.00</v>
      </c>
      <c r="AD125" t="str">
        <f t="shared" si="194"/>
        <v>00.10.46.00.00.00.00.00.00.00.00.00.FF.FF.00.00.08.FF.08.00.00.00.00.00.B7.5C.00.00.08</v>
      </c>
      <c r="AE125" t="str">
        <f t="shared" si="194"/>
        <v>00.10.46.00.00.00.00.00.00.00.00.00.FF.FF.00.00.08.FF.08.00.00.00.00.00.B7.5C.00.00.08.00</v>
      </c>
      <c r="AF125" t="str">
        <f t="shared" si="194"/>
        <v>00.10.46.00.00.00.00.00.00.00.00.00.FF.FF.00.00.08.FF.08.00.00.00.00.00.B7.5C.00.00.08.00.00</v>
      </c>
      <c r="AG125" t="str">
        <f t="shared" si="194"/>
        <v>00.10.46.00.00.00.00.00.00.00.00.00.FF.FF.00.00.08.FF.08.00.00.00.00.00.B7.5C.00.00.08.00.00.5C</v>
      </c>
      <c r="AH125" t="str">
        <f t="shared" si="147"/>
        <v>00.10.46.00.00.00.00.00.00.00.00.00.FF.FF.00.00.08.FF.08.00.00.00.00.00.B7.5C.00.00.08.00.00.5C.00</v>
      </c>
      <c r="AI125" t="str">
        <f t="shared" si="148"/>
        <v>00.10.46.00.00.00.00.00.00.00.00.00.FF.FF.00.00.08.FF.08.00.00.00.00.00.B7.5C.00.00.08.00.00.5C.00.00</v>
      </c>
      <c r="AJ125" t="str">
        <f t="shared" si="149"/>
        <v>00.10.46.00.00.00.00.00.00.00.00.00.FF.FF.00.00.08.FF.08.00.00.00.00.00.B7.5C.00.00.08.00.00.5C.00.00.00</v>
      </c>
      <c r="AK125" t="str">
        <f t="shared" si="150"/>
        <v>00.10.46.00.00.00.00.00.00.00.00.00.FF.FF.00.00.08.FF.08.00.00.00.00.00.B7.5C.00.00.08.00.00.5C.00.00.00.00</v>
      </c>
      <c r="AL125" t="str">
        <f t="shared" si="151"/>
        <v>00.10.46.00.00.00.00.00.00.00.00.00.FF.FF.00.00.08.FF.08.00.00.00.00.00.B7.5C.00.00.08.00.00.5C.00.00.00.00.00</v>
      </c>
      <c r="AM125" t="str">
        <f t="shared" si="152"/>
        <v>00.10.46.00.00.00.00.00.00.00.00.00.FF.FF.00.00.08.FF.08.00.00.00.00.00.B7.5C.00.00.08.00.00.5C.00.00.00.00.00.00</v>
      </c>
      <c r="AN125" t="str">
        <f t="shared" si="153"/>
        <v>00.10.46.00.00.00.00.00.00.00.00.00.FF.FF.00.00.08.FF.08.00.00.00.00.00.B7.5C.00.00.08.00.00.5C.00.00.00.00.00.00.00</v>
      </c>
      <c r="AO125" t="str">
        <f t="shared" si="154"/>
        <v>00.10.46.00.00.00.00.00.00.00.00.00.FF.FF.00.00.08.FF.08.00.00.00.00.00.B7.5C.00.00.08.00.00.5C.00.00.00.00.00.00.00.00</v>
      </c>
      <c r="AP125" t="str">
        <f t="shared" si="155"/>
        <v>00.10.46.00.00.00.00.00.00.00.00.00.FF.FF.00.00.08.FF.08.00.00.00.00.00.B7.5C.00.00.08.00.00.5C.00.00.00.00.00.00.00.00.00</v>
      </c>
      <c r="AQ125" t="str">
        <f t="shared" si="156"/>
        <v>00.10.46.00.00.00.00.00.00.00.00.00.FF.FF.00.00.08.FF.08.00.00.00.00.00.B7.5C.00.00.08.00.00.5C.00.00.00.00.00.00.00.00.00.00</v>
      </c>
      <c r="AR125" t="str">
        <f t="shared" si="157"/>
        <v>00.10.46.00.00.00.00.00.00.00.00.00.FF.FF.00.00.08.FF.08.00.00.00.00.00.B7.5C.00.00.08.00.00.5C.00.00.00.00.00.00.00.00.00.00.00</v>
      </c>
      <c r="AS125" t="str">
        <f t="shared" si="158"/>
        <v>00.10.46.00.00.00.00.00.00.00.00.00.FF.FF.00.00.08.FF.08.00.00.00.00.00.B7.5C.00.00.08.00.00.5C.00.00.00.00.00.00.00.00.00.00.00.00</v>
      </c>
      <c r="AT125" t="str">
        <f t="shared" si="159"/>
        <v>00.10.46.00.00.00.00.00.00.00.00.00.FF.FF.00.00.08.FF.08.00.00.00.00.00.B7.5C.00.00.08.00.00.5C.00.00.00.00.00.00.00.00.00.00.00.00.00</v>
      </c>
      <c r="AU125" t="str">
        <f t="shared" si="160"/>
        <v>00.10.46.00.00.00.00.00.00.00.00.00.FF.FF.00.00.08.FF.08.00.00.00.00.00.B7.5C.00.00.08.00.00.5C.00.00.00.00.00.00.00.00.00.00.00.00.00.00</v>
      </c>
      <c r="AV125" t="str">
        <f t="shared" si="161"/>
        <v>00.10.46.00.00.00.00.00.00.00.00.00.FF.FF.00.00.08.FF.08.00.00.00.00.00.B7.5C.00.00.08.00.00.5C.00.00.00.00.00.00.00.00.00.00.00.00.00.00.00</v>
      </c>
      <c r="AW125" t="str">
        <f t="shared" si="162"/>
        <v>00.10.46.00.00.00.00.00.00.00.00.00.FF.FF.00.00.08.FF.08.00.00.00.00.00.B7.5C.00.00.08.00.00.5C.00.00.00.00.00.00.00.00.00.00.00.00.00.00.00.00</v>
      </c>
      <c r="AX125" t="str">
        <f t="shared" si="163"/>
        <v>00.10.46.00.00.00.00.00.00.00.00.00.FF.FF.00.00.08.FF.08.00.00.00.00.00.B7.5C.00.00.08.00.00.5C.00.00.00.00.00.00.00.00.00.00.00.00.00.00.00.00.00</v>
      </c>
      <c r="AY125" t="str">
        <f t="shared" si="164"/>
        <v>00.10.46.00.00.00.00.00.00.00.00.00.FF.FF.00.00.08.FF.08.00.00.00.00.00.B7.5C.00.00.08.00.00.5C.00.00.00.00.00.00.00.00.00.00.00.00.00.00.00.00.00.00</v>
      </c>
      <c r="AZ125" t="str">
        <f t="shared" si="165"/>
        <v>00.10.46.00.00.00.00.00.00.00.00.00.FF.FF.00.00.08.FF.08.00.00.00.00.00.B7.5C.00.00.08.00.00.5C.00.00.00.00.00.00.00.00.00.00.00.00.00.00.00.00.00.00.00</v>
      </c>
      <c r="BA125" t="str">
        <f t="shared" si="166"/>
        <v>00.10.46.00.00.00.00.00.00.00.00.00.FF.FF.00.00.08.FF.08.00.00.00.00.00.B7.5C.00.00.08.00.00.5C.00.00.00.00.00.00.00.00.00.00.00.00.00.00.00.00.00.00.00.00</v>
      </c>
      <c r="BB125" t="str">
        <f t="shared" si="167"/>
        <v>00.10.46.00.00.00.00.00.00.00.00.00.FF.FF.00.00.08.FF.08.00.00.00.00.00.B7.5C.00.00.08.00.00.5C.00.00.00.00.00.00.00.00.00.00.00.00.00.00.00.00.00.00.00.00.00</v>
      </c>
      <c r="BC125" t="str">
        <f t="shared" si="168"/>
        <v>00.10.46.00.00.00.00.00.00.00.00.00.FF.FF.00.00.08.FF.08.00.00.00.00.00.B7.5C.00.00.08.00.00.5C.00.00.00.00.00.00.00.00.00.00.00.00.00.00.00.00.00.00.00.00.00.00</v>
      </c>
      <c r="BD125" t="str">
        <f t="shared" si="169"/>
        <v>00.10.46.00.00.00.00.00.00.00.00.00.FF.FF.00.00.08.FF.08.00.00.00.00.00.B7.5C.00.00.08.00.00.5C.00.00.00.00.00.00.00.00.00.00.00.00.00.00.00.00.00.00.00.00.00.00.00</v>
      </c>
      <c r="BE125" t="str">
        <f t="shared" si="170"/>
        <v>00.10.46.00.00.00.00.00.00.00.00.00.FF.FF.00.00.08.FF.08.00.00.00.00.00.B7.5C.00.00.08.00.00.5C.00.00.00.00.00.00.00.00.00.00.00.00.00.00.00.00.00.00.00.00.00.00.00.00</v>
      </c>
      <c r="BF125" t="str">
        <f t="shared" si="171"/>
        <v>00.10.46.00.00.00.00.00.00.00.00.00.FF.FF.00.00.08.FF.08.00.00.00.00.00.B7.5C.00.00.08.00.00.5C.00.00.00.00.00.00.00.00.00.00.00.00.00.00.00.00.00.00.00.00.00.00.00.00.00</v>
      </c>
      <c r="BG125" t="str">
        <f t="shared" si="172"/>
        <v>00.10.46.00.00.00.00.00.00.00.00.00.FF.FF.00.00.08.FF.08.00.00.00.00.00.B7.5C.00.00.08.00.00.5C.00.00.00.00.00.00.00.00.00.00.00.00.00.00.00.00.00.00.00.00.00.00.00.00.00.00</v>
      </c>
      <c r="BH125" t="str">
        <f t="shared" si="173"/>
        <v>00.10.46.00.00.00.00.00.00.00.00.00.FF.FF.00.00.08.FF.08.00.00.00.00.00.B7.5C.00.00.08.00.00.5C.00.00.00.00.00.00.00.00.00.00.00.00.00.00.00.00.00.00.00.00.00.00.00.00.00.00.00</v>
      </c>
      <c r="BI125" t="str">
        <f t="shared" si="174"/>
        <v>00.10.46.00.00.00.00.00.00.00.00.00.FF.FF.00.00.08.FF.08.00.00.00.00.00.B7.5C.00.00.08.00.00.5C.00.00.00.00.00.00.00.00.00.00.00.00.00.00.00.00.00.00.00.00.00.00.00.00.00.00.00.00</v>
      </c>
      <c r="BJ125" t="str">
        <f t="shared" si="175"/>
        <v>00.10.46.00.00.00.00.00.00.00.00.00.FF.FF.00.00.08.FF.08.00.00.00.00.00.B7.5C.00.00.08.00.00.5C.00.00.00.00.00.00.00.00.00.00.00.00.00.00.00.00.00.00.00.00.00.00.00.00.00.00.00.00.00</v>
      </c>
      <c r="BK125" t="str">
        <f t="shared" si="176"/>
        <v>00.10.46.00.00.00.00.00.00.00.00.00.FF.FF.00.00.08.FF.08.00.00.00.00.00.B7.5C.00.00.08.00.00.5C.00.00.00.00.00.00.00.00.00.00.00.00.00.00.00.00.00.00.00.00.00.00.00.00.00.00.00.00.00.00</v>
      </c>
      <c r="BL125" t="str">
        <f t="shared" si="177"/>
        <v>00.10.46.00.00.00.00.00.00.00.00.00.FF.FF.00.00.08.FF.08.00.00.00.00.00.B7.5C.00.00.08.00.00.5C.00.00.00.00.00.00.00.00.00.00.00.00.00.00.00.00.00.00.00.00.00.00.00.00.00.00.00.00.00.00.00</v>
      </c>
      <c r="BM125" t="str">
        <f t="shared" si="178"/>
        <v>00.10.46.00.00.00.00.00.00.00.00.00.FF.FF.00.00.08.FF.08.00.00.00.00.00.B7.5C.00.00.08.00.00.5C.00.00.00.00.00.00.00.00.00.00.00.00.00.00.00.00.00.00.00.00.00.00.00.00.00.00.00.00.00.00.00.00</v>
      </c>
      <c r="BN125" t="str">
        <f t="shared" si="179"/>
        <v>00.10.46.00.00.00.00.00.00.00.00.00.FF.FF.00.00.08.FF.08.00.00.00.00.00.B7.5C.00.00.08.00.00.5C.00.00.00.00.00.00.00.00.00.00.00.00.00.00.00.00.00.00.00.00.00.00.00.00.00.00.00.00.00.00.00.00.00</v>
      </c>
      <c r="BO125" t="str">
        <f t="shared" si="180"/>
        <v>00.10.46.00.00.00.00.00.00.00.00.00.FF.FF.00.00.08.FF.08.00.00.00.00.00.B7.5C.00.00.08.00.00.5C.00.00.00.00.00.00.00.00.00.00.00.00.00.00.00.00.00.00.00.00.00.00.00.00.00.00.00.00.00.00.00.00.00.00</v>
      </c>
      <c r="BP125" t="str">
        <f t="shared" si="181"/>
        <v>00.10.46.00.00.00.00.00.00.00.00.00.FF.FF.00.00.08.FF.08.00.00.00.00.00.B7.5C.00.00.08.00.00.5C.00.00.00.00.00.00.00.00.00.00.00.00.00.00.00.00.00.00.00.00.00.00.00.00.00.00.00.00.00.00.00.00.00.00.00</v>
      </c>
      <c r="BQ125" t="str">
        <f t="shared" si="182"/>
        <v>00.10.46.00.00.00.00.00.00.00.00.00.FF.FF.00.00.08.FF.08.00.00.00.00.00.B7.5C.00.00.08.00.00.5C.00.00.00.00.00.00.00.00.00.00.00.00.00.00.00.00.00.00.00.00.00.00.00.00.00.00.00.00.00.00.00.00.00.00.00.00</v>
      </c>
      <c r="BR125" t="str">
        <f t="shared" si="183"/>
        <v>00.10.46.00.00.00.00.00.00.00.00.00.FF.FF.00.00.08.FF.08.00.00.00.00.00.B7.5C.00.00.08.00.00.5C.00.00.00.00.00.00.00.00.00.00.00.00.00.00.00.00.00.00.00.00.00.00.00.00.00.00.00.00.00.00.00.00.00.00.00.00.00</v>
      </c>
      <c r="BS125" t="str">
        <f t="shared" si="184"/>
        <v>00.10.46.00.00.00.00.00.00.00.00.00.FF.FF.00.00.08.FF.08.00.00.00.00.00.B7.5C.00.00.08.00.00.5C.00.00.00.00.00.00.00.00.00.00.00.00.00.00.00.00.00.00.00.00.00.00.00.00.00.00.00.00.00.00.00.00.00.00.00.00.00.00</v>
      </c>
      <c r="BT125" t="str">
        <f t="shared" si="185"/>
        <v>00.10.46.00.00.00.00.00.00.00.00.00.FF.FF.00.00.08.FF.08.00.00.00.00.00.B7.5C.00.00.08.00.00.5C.00.00.00.00.00.00.00.00.00.00.00.00.00.00.00.00.00.00.00.00.00.00.00.00.00.00.00.00.00.00.00.00.00.00.00.00.00.00.00</v>
      </c>
      <c r="BU125" t="str">
        <f t="shared" si="186"/>
        <v>00.10.46.00.00.00.00.00.00.00.00.00.FF.FF.00.00.08.FF.08.00.00.00.00.00.B7.5C.00.00.08.00.00.5C.00.00.00.00.00.00.00.00.00.00.00.00.00.00.00.00.00.00.00.00.00.00.00.00.00.00.00.00.00.00.00.00.00.00.00.00.00.00.00.00</v>
      </c>
      <c r="BV125" t="str">
        <f t="shared" si="187"/>
        <v>00.10.46.00.00.00.00.00.00.00.00.00.FF.FF.00.00.08.FF.08.00.00.00.00.00.B7.5C.00.00.08.00.00.5C.00.00.00.00.00.00.00.00.00.00.00.00.00.00.00.00.00.00.00.00.00.00.00.00.00.00.00.00.00.00.00.00.00.00.00.00.00.00.00.00.46</v>
      </c>
      <c r="BW125" t="str">
        <f t="shared" si="188"/>
        <v>00.10.46.00.00.00.00.00.00.00.00.00.FF.FF.00.00.08.FF.08.00.00.00.00.00.B7.5C.00.00.08.00.00.5C.00.00.00.00.00.00.00.00.00.00.00.00.00.00.00.00.00.00.00.00.00.00.00.00.00.00.00.00.00.00.00.00.00.00.00.00.00.00.00.00.46.00</v>
      </c>
      <c r="BX125" t="str">
        <f t="shared" si="188"/>
        <v>00.10.46.00.00.00.00.00.00.00.00.00.FF.FF.00.00.08.FF.08.00.00.00.00.00.B7.5C.00.00.08.00.00.5C.00.00.00.00.00.00.00.00.00.00.00.00.00.00.00.00.00.00.00.00.00.00.00.00.00.00.00.00.00.00.00.00.00.00.00.00.00.00.00.00.46.00.00</v>
      </c>
    </row>
    <row r="126" spans="1:77" hidden="1">
      <c r="A126" t="str">
        <f t="shared" si="143"/>
        <v>PC_4</v>
      </c>
      <c r="B126" t="str">
        <f t="shared" si="143"/>
        <v>PC_80</v>
      </c>
      <c r="C126" t="str">
        <f t="shared" si="144"/>
        <v>00.08</v>
      </c>
      <c r="D126" t="str">
        <f t="shared" ref="D126:Q126" si="195">CONCATENATE(C126,".",E116)</f>
        <v>00.08.46</v>
      </c>
      <c r="E126" t="str">
        <f t="shared" si="195"/>
        <v>00.08.46.00</v>
      </c>
      <c r="F126" t="str">
        <f t="shared" si="195"/>
        <v>00.08.46.00.4D</v>
      </c>
      <c r="G126" t="str">
        <f t="shared" si="195"/>
        <v>00.08.46.00.4D.00</v>
      </c>
      <c r="H126" t="str">
        <f t="shared" si="195"/>
        <v>00.08.46.00.4D.00.00</v>
      </c>
      <c r="I126" t="str">
        <f t="shared" si="195"/>
        <v>00.08.46.00.4D.00.00.00</v>
      </c>
      <c r="J126" t="str">
        <f t="shared" si="195"/>
        <v>00.08.46.00.4D.00.00.00.00</v>
      </c>
      <c r="K126" t="str">
        <f t="shared" si="195"/>
        <v>00.08.46.00.4D.00.00.00.00.00</v>
      </c>
      <c r="L126" t="str">
        <f t="shared" si="195"/>
        <v>00.08.46.00.4D.00.00.00.00.00.00</v>
      </c>
      <c r="M126" t="str">
        <f t="shared" si="195"/>
        <v>00.08.46.00.4D.00.00.00.00.00.00.00</v>
      </c>
      <c r="N126" t="str">
        <f t="shared" si="195"/>
        <v>00.08.46.00.4D.00.00.00.00.00.00.00.FF</v>
      </c>
      <c r="O126" t="str">
        <f t="shared" si="195"/>
        <v>00.08.46.00.4D.00.00.00.00.00.00.00.FF.01</v>
      </c>
      <c r="P126" t="str">
        <f t="shared" si="195"/>
        <v>00.08.46.00.4D.00.00.00.00.00.00.00.FF.01.00</v>
      </c>
      <c r="Q126" t="str">
        <f t="shared" si="195"/>
        <v>00.08.46.00.4D.00.00.00.00.00.00.00.FF.01.00.00</v>
      </c>
      <c r="R126" t="str">
        <f t="shared" ref="R126:AG126" si="196">CONCATENATE(Q126,".",S116)</f>
        <v>00.08.46.00.4D.00.00.00.00.00.00.00.FF.01.00.00.08</v>
      </c>
      <c r="S126" t="str">
        <f t="shared" si="196"/>
        <v>00.08.46.00.4D.00.00.00.00.00.00.00.FF.01.00.00.08.08</v>
      </c>
      <c r="T126" t="str">
        <f t="shared" si="196"/>
        <v>00.08.46.00.4D.00.00.00.00.00.00.00.FF.01.00.00.08.08.76</v>
      </c>
      <c r="U126" t="str">
        <f t="shared" si="196"/>
        <v>00.08.46.00.4D.00.00.00.00.00.00.00.FF.01.00.00.08.08.76.00</v>
      </c>
      <c r="V126" t="str">
        <f t="shared" si="196"/>
        <v>00.08.46.00.4D.00.00.00.00.00.00.00.FF.01.00.00.08.08.76.00.00</v>
      </c>
      <c r="W126" t="str">
        <f t="shared" si="196"/>
        <v>00.08.46.00.4D.00.00.00.00.00.00.00.FF.01.00.00.08.08.76.00.00.00</v>
      </c>
      <c r="X126" t="str">
        <f t="shared" si="196"/>
        <v>00.08.46.00.4D.00.00.00.00.00.00.00.FF.01.00.00.08.08.76.00.00.00.00</v>
      </c>
      <c r="Y126" t="str">
        <f t="shared" si="196"/>
        <v>00.08.46.00.4D.00.00.00.00.00.00.00.FF.01.00.00.08.08.76.00.00.00.00.00</v>
      </c>
      <c r="Z126" t="str">
        <f t="shared" si="196"/>
        <v>00.08.46.00.4D.00.00.00.00.00.00.00.FF.01.00.00.08.08.76.00.00.00.00.00.BA</v>
      </c>
      <c r="AA126" t="str">
        <f t="shared" si="196"/>
        <v>00.08.46.00.4D.00.00.00.00.00.00.00.FF.01.00.00.08.08.76.00.00.00.00.00.BA.08</v>
      </c>
      <c r="AB126" t="str">
        <f t="shared" si="196"/>
        <v>00.08.46.00.4D.00.00.00.00.00.00.00.FF.01.00.00.08.08.76.00.00.00.00.00.BA.08.00</v>
      </c>
      <c r="AC126" t="str">
        <f t="shared" si="196"/>
        <v>00.08.46.00.4D.00.00.00.00.00.00.00.FF.01.00.00.08.08.76.00.00.00.00.00.BA.08.00.00</v>
      </c>
      <c r="AD126" t="str">
        <f t="shared" si="196"/>
        <v>00.08.46.00.4D.00.00.00.00.00.00.00.FF.01.00.00.08.08.76.00.00.00.00.00.BA.08.00.00.08</v>
      </c>
      <c r="AE126" t="str">
        <f t="shared" si="196"/>
        <v>00.08.46.00.4D.00.00.00.00.00.00.00.FF.01.00.00.08.08.76.00.00.00.00.00.BA.08.00.00.08.00</v>
      </c>
      <c r="AF126" t="str">
        <f t="shared" si="196"/>
        <v>00.08.46.00.4D.00.00.00.00.00.00.00.FF.01.00.00.08.08.76.00.00.00.00.00.BA.08.00.00.08.00.00</v>
      </c>
      <c r="AG126" t="str">
        <f t="shared" si="196"/>
        <v>00.08.46.00.4D.00.00.00.00.00.00.00.FF.01.00.00.08.08.76.00.00.00.00.00.BA.08.00.00.08.00.00.08</v>
      </c>
      <c r="AH126" t="str">
        <f t="shared" si="147"/>
        <v>00.08.46.00.4D.00.00.00.00.00.00.00.FF.01.00.00.08.08.76.00.00.00.00.00.BA.08.00.00.08.00.00.08.00</v>
      </c>
      <c r="AI126" t="str">
        <f t="shared" si="148"/>
        <v>00.08.46.00.4D.00.00.00.00.00.00.00.FF.01.00.00.08.08.76.00.00.00.00.00.BA.08.00.00.08.00.00.08.00.00</v>
      </c>
      <c r="AJ126" t="str">
        <f t="shared" si="149"/>
        <v>00.08.46.00.4D.00.00.00.00.00.00.00.FF.01.00.00.08.08.76.00.00.00.00.00.BA.08.00.00.08.00.00.08.00.00.00</v>
      </c>
      <c r="AK126" t="str">
        <f t="shared" si="150"/>
        <v>00.08.46.00.4D.00.00.00.00.00.00.00.FF.01.00.00.08.08.76.00.00.00.00.00.BA.08.00.00.08.00.00.08.00.00.00.00</v>
      </c>
      <c r="AL126" t="str">
        <f t="shared" si="151"/>
        <v>00.08.46.00.4D.00.00.00.00.00.00.00.FF.01.00.00.08.08.76.00.00.00.00.00.BA.08.00.00.08.00.00.08.00.00.00.00.00</v>
      </c>
      <c r="AM126" t="str">
        <f t="shared" si="152"/>
        <v>00.08.46.00.4D.00.00.00.00.00.00.00.FF.01.00.00.08.08.76.00.00.00.00.00.BA.08.00.00.08.00.00.08.00.00.00.00.00.00</v>
      </c>
      <c r="AN126" t="str">
        <f t="shared" si="153"/>
        <v>00.08.46.00.4D.00.00.00.00.00.00.00.FF.01.00.00.08.08.76.00.00.00.00.00.BA.08.00.00.08.00.00.08.00.00.00.00.00.00.00</v>
      </c>
      <c r="AO126" t="str">
        <f t="shared" si="154"/>
        <v>00.08.46.00.4D.00.00.00.00.00.00.00.FF.01.00.00.08.08.76.00.00.00.00.00.BA.08.00.00.08.00.00.08.00.00.00.00.00.00.00.00</v>
      </c>
      <c r="AP126" t="str">
        <f t="shared" si="155"/>
        <v>00.08.46.00.4D.00.00.00.00.00.00.00.FF.01.00.00.08.08.76.00.00.00.00.00.BA.08.00.00.08.00.00.08.00.00.00.00.00.00.00.00.00</v>
      </c>
      <c r="AQ126" t="str">
        <f t="shared" si="156"/>
        <v>00.08.46.00.4D.00.00.00.00.00.00.00.FF.01.00.00.08.08.76.00.00.00.00.00.BA.08.00.00.08.00.00.08.00.00.00.00.00.00.00.00.00.00</v>
      </c>
      <c r="AR126" t="str">
        <f t="shared" si="157"/>
        <v>00.08.46.00.4D.00.00.00.00.00.00.00.FF.01.00.00.08.08.76.00.00.00.00.00.BA.08.00.00.08.00.00.08.00.00.00.00.00.00.00.00.00.00.00</v>
      </c>
      <c r="AS126" t="str">
        <f t="shared" si="158"/>
        <v>00.08.46.00.4D.00.00.00.00.00.00.00.FF.01.00.00.08.08.76.00.00.00.00.00.BA.08.00.00.08.00.00.08.00.00.00.00.00.00.00.00.00.00.00.00</v>
      </c>
      <c r="AT126" t="str">
        <f t="shared" si="159"/>
        <v>00.08.46.00.4D.00.00.00.00.00.00.00.FF.01.00.00.08.08.76.00.00.00.00.00.BA.08.00.00.08.00.00.08.00.00.00.00.00.00.00.00.00.00.00.00.00</v>
      </c>
      <c r="AU126" t="str">
        <f t="shared" si="160"/>
        <v>00.08.46.00.4D.00.00.00.00.00.00.00.FF.01.00.00.08.08.76.00.00.00.00.00.BA.08.00.00.08.00.00.08.00.00.00.00.00.00.00.00.00.00.00.00.00.00</v>
      </c>
      <c r="AV126" t="str">
        <f t="shared" si="161"/>
        <v>00.08.46.00.4D.00.00.00.00.00.00.00.FF.01.00.00.08.08.76.00.00.00.00.00.BA.08.00.00.08.00.00.08.00.00.00.00.00.00.00.00.00.00.00.00.00.00.00</v>
      </c>
      <c r="AW126" t="str">
        <f t="shared" si="162"/>
        <v>00.08.46.00.4D.00.00.00.00.00.00.00.FF.01.00.00.08.08.76.00.00.00.00.00.BA.08.00.00.08.00.00.08.00.00.00.00.00.00.00.00.00.00.00.00.00.00.00.00</v>
      </c>
      <c r="AX126" t="str">
        <f t="shared" si="163"/>
        <v>00.08.46.00.4D.00.00.00.00.00.00.00.FF.01.00.00.08.08.76.00.00.00.00.00.BA.08.00.00.08.00.00.08.00.00.00.00.00.00.00.00.00.00.00.00.00.00.00.00.00</v>
      </c>
      <c r="AY126" t="str">
        <f t="shared" si="164"/>
        <v>00.08.46.00.4D.00.00.00.00.00.00.00.FF.01.00.00.08.08.76.00.00.00.00.00.BA.08.00.00.08.00.00.08.00.00.00.00.00.00.00.00.00.00.00.00.00.00.00.00.00.00</v>
      </c>
      <c r="AZ126" t="str">
        <f t="shared" si="165"/>
        <v>00.08.46.00.4D.00.00.00.00.00.00.00.FF.01.00.00.08.08.76.00.00.00.00.00.BA.08.00.00.08.00.00.08.00.00.00.00.00.00.00.00.00.00.00.00.00.00.00.00.00.00.00</v>
      </c>
      <c r="BA126" t="str">
        <f t="shared" si="166"/>
        <v>00.08.46.00.4D.00.00.00.00.00.00.00.FF.01.00.00.08.08.76.00.00.00.00.00.BA.08.00.00.08.00.00.08.00.00.00.00.00.00.00.00.00.00.00.00.00.00.00.00.00.00.00.00</v>
      </c>
      <c r="BB126" t="str">
        <f t="shared" si="167"/>
        <v>00.08.46.00.4D.00.00.00.00.00.00.00.FF.01.00.00.08.08.76.00.00.00.00.00.BA.08.00.00.08.00.00.08.00.00.00.00.00.00.00.00.00.00.00.00.00.00.00.00.00.00.00.00.00</v>
      </c>
      <c r="BC126" t="str">
        <f t="shared" si="168"/>
        <v>00.08.46.00.4D.00.00.00.00.00.00.00.FF.01.00.00.08.08.76.00.00.00.00.00.BA.08.00.00.08.00.00.08.00.00.00.00.00.00.00.00.00.00.00.00.00.00.00.00.00.00.00.00.00.00</v>
      </c>
      <c r="BD126" t="str">
        <f t="shared" si="169"/>
        <v>00.08.46.00.4D.00.00.00.00.00.00.00.FF.01.00.00.08.08.76.00.00.00.00.00.BA.08.00.00.08.00.00.08.00.00.00.00.00.00.00.00.00.00.00.00.00.00.00.00.00.00.00.00.00.00.00</v>
      </c>
      <c r="BE126" t="str">
        <f t="shared" si="170"/>
        <v>00.08.46.00.4D.00.00.00.00.00.00.00.FF.01.00.00.08.08.76.00.00.00.00.00.BA.08.00.00.08.00.00.08.00.00.00.00.00.00.00.00.00.00.00.00.00.00.00.00.00.00.00.00.00.00.00.00</v>
      </c>
      <c r="BF126" t="str">
        <f t="shared" si="171"/>
        <v>00.08.46.00.4D.00.00.00.00.00.00.00.FF.01.00.00.08.08.76.00.00.00.00.00.BA.08.00.00.08.00.00.08.00.00.00.00.00.00.00.00.00.00.00.00.00.00.00.00.00.00.00.00.00.00.00.00.00</v>
      </c>
      <c r="BG126" t="str">
        <f t="shared" si="172"/>
        <v>00.08.46.00.4D.00.00.00.00.00.00.00.FF.01.00.00.08.08.76.00.00.00.00.00.BA.08.00.00.08.00.00.08.00.00.00.00.00.00.00.00.00.00.00.00.00.00.00.00.00.00.00.00.00.00.00.00.00.00</v>
      </c>
      <c r="BH126" t="str">
        <f t="shared" si="173"/>
        <v>00.08.46.00.4D.00.00.00.00.00.00.00.FF.01.00.00.08.08.76.00.00.00.00.00.BA.08.00.00.08.00.00.08.00.00.00.00.00.00.00.00.00.00.00.00.00.00.00.00.00.00.00.00.00.00.00.00.00.00.00</v>
      </c>
      <c r="BI126" t="str">
        <f t="shared" si="174"/>
        <v>00.08.46.00.4D.00.00.00.00.00.00.00.FF.01.00.00.08.08.76.00.00.00.00.00.BA.08.00.00.08.00.00.08.00.00.00.00.00.00.00.00.00.00.00.00.00.00.00.00.00.00.00.00.00.00.00.00.00.00.00.00</v>
      </c>
      <c r="BJ126" t="str">
        <f t="shared" si="175"/>
        <v>00.08.46.00.4D.00.00.00.00.00.00.00.FF.01.00.00.08.08.76.00.00.00.00.00.BA.08.00.00.08.00.00.08.00.00.00.00.00.00.00.00.00.00.00.00.00.00.00.00.00.00.00.00.00.00.00.00.00.00.00.00.00</v>
      </c>
      <c r="BK126" t="str">
        <f t="shared" si="176"/>
        <v>00.08.46.00.4D.00.00.00.00.00.00.00.FF.01.00.00.08.08.76.00.00.00.00.00.BA.08.00.00.08.00.00.08.00.00.00.00.00.00.00.00.00.00.00.00.00.00.00.00.00.00.00.00.00.00.00.00.00.00.00.00.00.00</v>
      </c>
      <c r="BL126" t="str">
        <f t="shared" si="177"/>
        <v>00.08.46.00.4D.00.00.00.00.00.00.00.FF.01.00.00.08.08.76.00.00.00.00.00.BA.08.00.00.08.00.00.08.00.00.00.00.00.00.00.00.00.00.00.00.00.00.00.00.00.00.00.00.00.00.00.00.00.00.00.00.00.00.00</v>
      </c>
      <c r="BM126" t="str">
        <f t="shared" si="178"/>
        <v>00.08.46.00.4D.00.00.00.00.00.00.00.FF.01.00.00.08.08.76.00.00.00.00.00.BA.08.00.00.08.00.00.08.00.00.00.00.00.00.00.00.00.00.00.00.00.00.00.00.00.00.00.00.00.00.00.00.00.00.00.00.00.00.00.00</v>
      </c>
      <c r="BN126" t="str">
        <f t="shared" si="179"/>
        <v>00.08.46.00.4D.00.00.00.00.00.00.00.FF.01.00.00.08.08.76.00.00.00.00.00.BA.08.00.00.08.00.00.08.00.00.00.00.00.00.00.00.00.00.00.00.00.00.00.00.00.00.00.00.00.00.00.00.00.00.00.00.00.00.00.00.00</v>
      </c>
      <c r="BO126" t="str">
        <f t="shared" si="180"/>
        <v>00.08.46.00.4D.00.00.00.00.00.00.00.FF.01.00.00.08.08.76.00.00.00.00.00.BA.08.00.00.08.00.00.08.00.00.00.00.00.00.00.00.00.00.00.00.00.00.00.00.00.00.00.00.00.00.00.00.00.00.00.00.00.00.00.00.00.00</v>
      </c>
      <c r="BP126" t="str">
        <f t="shared" si="181"/>
        <v>00.08.46.00.4D.00.00.00.00.00.00.00.FF.01.00.00.08.08.76.00.00.00.00.00.BA.08.00.00.08.00.00.08.00.00.00.00.00.00.00.00.00.00.00.00.00.00.00.00.00.00.00.00.00.00.00.00.00.00.00.00.00.00.00.00.00.00.00</v>
      </c>
      <c r="BQ126" t="str">
        <f t="shared" si="182"/>
        <v>00.08.46.00.4D.00.00.00.00.00.00.00.FF.01.00.00.08.08.76.00.00.00.00.00.BA.08.00.00.08.00.00.08.00.00.00.00.00.00.00.00.00.00.00.00.00.00.00.00.00.00.00.00.00.00.00.00.00.00.00.00.00.00.00.00.00.00.00.00</v>
      </c>
      <c r="BR126" t="str">
        <f t="shared" si="183"/>
        <v>00.08.46.00.4D.00.00.00.00.00.00.00.FF.01.00.00.08.08.76.00.00.00.00.00.BA.08.00.00.08.00.00.08.00.00.00.00.00.00.00.00.00.00.00.00.00.00.00.00.00.00.00.00.00.00.00.00.00.00.00.00.00.00.00.00.00.00.00.00.00</v>
      </c>
      <c r="BS126" t="str">
        <f t="shared" si="184"/>
        <v>00.08.46.00.4D.00.00.00.00.00.00.00.FF.01.00.00.08.08.76.00.00.00.00.00.BA.08.00.00.08.00.00.08.00.00.00.00.00.00.00.00.00.00.00.00.00.00.00.00.00.00.00.00.00.00.00.00.00.00.00.00.00.00.00.00.00.00.00.00.00.00</v>
      </c>
      <c r="BT126" t="str">
        <f t="shared" si="185"/>
        <v>00.08.46.00.4D.00.00.00.00.00.00.00.FF.01.00.00.08.08.76.00.00.00.00.00.BA.08.00.00.08.00.00.08.00.00.00.00.00.00.00.00.00.00.00.00.00.00.00.00.00.00.00.00.00.00.00.00.00.00.00.00.00.00.00.00.00.00.00.00.00.00.00</v>
      </c>
      <c r="BU126" t="str">
        <f t="shared" si="186"/>
        <v>00.08.46.00.4D.00.00.00.00.00.00.00.FF.01.00.00.08.08.76.00.00.00.00.00.BA.08.00.00.08.00.00.08.00.00.00.00.00.00.00.00.00.00.00.00.00.00.00.00.00.00.00.00.00.00.00.00.00.00.00.00.00.00.00.00.00.00.00.00.00.00.00.00</v>
      </c>
      <c r="BV126" t="str">
        <f t="shared" si="187"/>
        <v>00.08.46.00.4D.00.00.00.00.00.00.00.FF.01.00.00.08.08.76.00.00.00.00.00.BA.08.00.00.08.00.00.08.00.00.00.00.00.00.00.00.00.00.00.00.00.00.00.00.00.00.00.00.00.00.00.00.00.00.00.00.00.00.00.00.00.00.00.00.00.00.00.00.46</v>
      </c>
      <c r="BW126" t="str">
        <f t="shared" si="188"/>
        <v>00.08.46.00.4D.00.00.00.00.00.00.00.FF.01.00.00.08.08.76.00.00.00.00.00.BA.08.00.00.08.00.00.08.00.00.00.00.00.00.00.00.00.00.00.00.00.00.00.00.00.00.00.00.00.00.00.00.00.00.00.00.00.00.00.00.00.00.00.00.00.00.00.00.46.00</v>
      </c>
      <c r="BX126" t="str">
        <f t="shared" si="188"/>
        <v>00.08.46.00.4D.00.00.00.00.00.00.00.FF.01.00.00.08.08.76.00.00.00.00.00.BA.08.00.00.08.00.00.08.00.00.00.00.00.00.00.00.00.00.00.00.00.00.00.00.00.00.00.00.00.00.00.00.00.00.00.00.00.00.00.00.00.00.00.00.00.00.00.00.46.00.00</v>
      </c>
    </row>
    <row r="127" spans="1:77" hidden="1">
      <c r="A127" t="str">
        <f t="shared" si="143"/>
        <v>PC_5</v>
      </c>
      <c r="B127" t="str">
        <f t="shared" si="143"/>
        <v>PC_A0</v>
      </c>
      <c r="C127" t="str">
        <f t="shared" si="144"/>
        <v>00.08</v>
      </c>
      <c r="D127" t="str">
        <f t="shared" ref="D127:Q127" si="197">CONCATENATE(C127,".",E117)</f>
        <v>00.08.64</v>
      </c>
      <c r="E127" t="str">
        <f t="shared" si="197"/>
        <v>00.08.64.00</v>
      </c>
      <c r="F127" t="str">
        <f t="shared" si="197"/>
        <v>00.08.64.00.4D</v>
      </c>
      <c r="G127" t="str">
        <f t="shared" si="197"/>
        <v>00.08.64.00.4D.00</v>
      </c>
      <c r="H127" t="str">
        <f t="shared" si="197"/>
        <v>00.08.64.00.4D.00.00</v>
      </c>
      <c r="I127" t="str">
        <f t="shared" si="197"/>
        <v>00.08.64.00.4D.00.00.00</v>
      </c>
      <c r="J127" t="str">
        <f t="shared" si="197"/>
        <v>00.08.64.00.4D.00.00.00.00</v>
      </c>
      <c r="K127" t="str">
        <f t="shared" si="197"/>
        <v>00.08.64.00.4D.00.00.00.00.00</v>
      </c>
      <c r="L127" t="str">
        <f t="shared" si="197"/>
        <v>00.08.64.00.4D.00.00.00.00.00.00</v>
      </c>
      <c r="M127" t="str">
        <f t="shared" si="197"/>
        <v>00.08.64.00.4D.00.00.00.00.00.00.00</v>
      </c>
      <c r="N127" t="str">
        <f t="shared" si="197"/>
        <v>00.08.64.00.4D.00.00.00.00.00.00.00.FF</v>
      </c>
      <c r="O127" t="str">
        <f t="shared" si="197"/>
        <v>00.08.64.00.4D.00.00.00.00.00.00.00.FF.01</v>
      </c>
      <c r="P127" t="str">
        <f t="shared" si="197"/>
        <v>00.08.64.00.4D.00.00.00.00.00.00.00.FF.01.00</v>
      </c>
      <c r="Q127" t="str">
        <f t="shared" si="197"/>
        <v>00.08.64.00.4D.00.00.00.00.00.00.00.FF.01.00.00</v>
      </c>
      <c r="R127" t="str">
        <f t="shared" ref="R127:AG127" si="198">CONCATENATE(Q127,".",S117)</f>
        <v>00.08.64.00.4D.00.00.00.00.00.00.00.FF.01.00.00.08</v>
      </c>
      <c r="S127" t="str">
        <f t="shared" si="198"/>
        <v>00.08.64.00.4D.00.00.00.00.00.00.00.FF.01.00.00.08.08</v>
      </c>
      <c r="T127" t="str">
        <f t="shared" si="198"/>
        <v>00.08.64.00.4D.00.00.00.00.00.00.00.FF.01.00.00.08.08.76</v>
      </c>
      <c r="U127" t="str">
        <f t="shared" si="198"/>
        <v>00.08.64.00.4D.00.00.00.00.00.00.00.FF.01.00.00.08.08.76.00</v>
      </c>
      <c r="V127" t="str">
        <f t="shared" si="198"/>
        <v>00.08.64.00.4D.00.00.00.00.00.00.00.FF.01.00.00.08.08.76.00.00</v>
      </c>
      <c r="W127" t="str">
        <f t="shared" si="198"/>
        <v>00.08.64.00.4D.00.00.00.00.00.00.00.FF.01.00.00.08.08.76.00.00.00</v>
      </c>
      <c r="X127" t="str">
        <f t="shared" si="198"/>
        <v>00.08.64.00.4D.00.00.00.00.00.00.00.FF.01.00.00.08.08.76.00.00.00.00</v>
      </c>
      <c r="Y127" t="str">
        <f t="shared" si="198"/>
        <v>00.08.64.00.4D.00.00.00.00.00.00.00.FF.01.00.00.08.08.76.00.00.00.00.00</v>
      </c>
      <c r="Z127" t="str">
        <f t="shared" si="198"/>
        <v>00.08.64.00.4D.00.00.00.00.00.00.00.FF.01.00.00.08.08.76.00.00.00.00.00.BB</v>
      </c>
      <c r="AA127" t="str">
        <f t="shared" si="198"/>
        <v>00.08.64.00.4D.00.00.00.00.00.00.00.FF.01.00.00.08.08.76.00.00.00.00.00.BB.08</v>
      </c>
      <c r="AB127" t="str">
        <f t="shared" si="198"/>
        <v>00.08.64.00.4D.00.00.00.00.00.00.00.FF.01.00.00.08.08.76.00.00.00.00.00.BB.08.00</v>
      </c>
      <c r="AC127" t="str">
        <f t="shared" si="198"/>
        <v>00.08.64.00.4D.00.00.00.00.00.00.00.FF.01.00.00.08.08.76.00.00.00.00.00.BB.08.00.00</v>
      </c>
      <c r="AD127" t="str">
        <f t="shared" si="198"/>
        <v>00.08.64.00.4D.00.00.00.00.00.00.00.FF.01.00.00.08.08.76.00.00.00.00.00.BB.08.00.00.08</v>
      </c>
      <c r="AE127" t="str">
        <f t="shared" si="198"/>
        <v>00.08.64.00.4D.00.00.00.00.00.00.00.FF.01.00.00.08.08.76.00.00.00.00.00.BB.08.00.00.08.00</v>
      </c>
      <c r="AF127" t="str">
        <f t="shared" si="198"/>
        <v>00.08.64.00.4D.00.00.00.00.00.00.00.FF.01.00.00.08.08.76.00.00.00.00.00.BB.08.00.00.08.00.00</v>
      </c>
      <c r="AG127" t="str">
        <f t="shared" si="198"/>
        <v>00.08.64.00.4D.00.00.00.00.00.00.00.FF.01.00.00.08.08.76.00.00.00.00.00.BB.08.00.00.08.00.00.08</v>
      </c>
      <c r="AH127" t="str">
        <f t="shared" si="147"/>
        <v>00.08.64.00.4D.00.00.00.00.00.00.00.FF.01.00.00.08.08.76.00.00.00.00.00.BB.08.00.00.08.00.00.08.00</v>
      </c>
      <c r="AI127" t="str">
        <f t="shared" si="148"/>
        <v>00.08.64.00.4D.00.00.00.00.00.00.00.FF.01.00.00.08.08.76.00.00.00.00.00.BB.08.00.00.08.00.00.08.00.00</v>
      </c>
      <c r="AJ127" t="str">
        <f t="shared" si="149"/>
        <v>00.08.64.00.4D.00.00.00.00.00.00.00.FF.01.00.00.08.08.76.00.00.00.00.00.BB.08.00.00.08.00.00.08.00.00.00</v>
      </c>
      <c r="AK127" t="str">
        <f t="shared" si="150"/>
        <v>00.08.64.00.4D.00.00.00.00.00.00.00.FF.01.00.00.08.08.76.00.00.00.00.00.BB.08.00.00.08.00.00.08.00.00.00.00</v>
      </c>
      <c r="AL127" t="str">
        <f t="shared" si="151"/>
        <v>00.08.64.00.4D.00.00.00.00.00.00.00.FF.01.00.00.08.08.76.00.00.00.00.00.BB.08.00.00.08.00.00.08.00.00.00.00.00</v>
      </c>
      <c r="AM127" t="str">
        <f t="shared" si="152"/>
        <v>00.08.64.00.4D.00.00.00.00.00.00.00.FF.01.00.00.08.08.76.00.00.00.00.00.BB.08.00.00.08.00.00.08.00.00.00.00.00.00</v>
      </c>
      <c r="AN127" t="str">
        <f t="shared" si="153"/>
        <v>00.08.64.00.4D.00.00.00.00.00.00.00.FF.01.00.00.08.08.76.00.00.00.00.00.BB.08.00.00.08.00.00.08.00.00.00.00.00.00.00</v>
      </c>
      <c r="AO127" t="str">
        <f t="shared" si="154"/>
        <v>00.08.64.00.4D.00.00.00.00.00.00.00.FF.01.00.00.08.08.76.00.00.00.00.00.BB.08.00.00.08.00.00.08.00.00.00.00.00.00.00.00</v>
      </c>
      <c r="AP127" t="str">
        <f t="shared" si="155"/>
        <v>00.08.64.00.4D.00.00.00.00.00.00.00.FF.01.00.00.08.08.76.00.00.00.00.00.BB.08.00.00.08.00.00.08.00.00.00.00.00.00.00.00.00</v>
      </c>
      <c r="AQ127" t="str">
        <f t="shared" si="156"/>
        <v>00.08.64.00.4D.00.00.00.00.00.00.00.FF.01.00.00.08.08.76.00.00.00.00.00.BB.08.00.00.08.00.00.08.00.00.00.00.00.00.00.00.00.00</v>
      </c>
      <c r="AR127" t="str">
        <f t="shared" si="157"/>
        <v>00.08.64.00.4D.00.00.00.00.00.00.00.FF.01.00.00.08.08.76.00.00.00.00.00.BB.08.00.00.08.00.00.08.00.00.00.00.00.00.00.00.00.00.00</v>
      </c>
      <c r="AS127" t="str">
        <f t="shared" si="158"/>
        <v>00.08.64.00.4D.00.00.00.00.00.00.00.FF.01.00.00.08.08.76.00.00.00.00.00.BB.08.00.00.08.00.00.08.00.00.00.00.00.00.00.00.00.00.00.00</v>
      </c>
      <c r="AT127" t="str">
        <f t="shared" si="159"/>
        <v>00.08.64.00.4D.00.00.00.00.00.00.00.FF.01.00.00.08.08.76.00.00.00.00.00.BB.08.00.00.08.00.00.08.00.00.00.00.00.00.00.00.00.00.00.00.00</v>
      </c>
      <c r="AU127" t="str">
        <f t="shared" si="160"/>
        <v>00.08.64.00.4D.00.00.00.00.00.00.00.FF.01.00.00.08.08.76.00.00.00.00.00.BB.08.00.00.08.00.00.08.00.00.00.00.00.00.00.00.00.00.00.00.00.00</v>
      </c>
      <c r="AV127" t="str">
        <f t="shared" si="161"/>
        <v>00.08.64.00.4D.00.00.00.00.00.00.00.FF.01.00.00.08.08.76.00.00.00.00.00.BB.08.00.00.08.00.00.08.00.00.00.00.00.00.00.00.00.00.00.00.00.00.00</v>
      </c>
      <c r="AW127" t="str">
        <f t="shared" si="162"/>
        <v>00.08.64.00.4D.00.00.00.00.00.00.00.FF.01.00.00.08.08.76.00.00.00.00.00.BB.08.00.00.08.00.00.08.00.00.00.00.00.00.00.00.00.00.00.00.00.00.00.00</v>
      </c>
      <c r="AX127" t="str">
        <f t="shared" si="163"/>
        <v>00.08.64.00.4D.00.00.00.00.00.00.00.FF.01.00.00.08.08.76.00.00.00.00.00.BB.08.00.00.08.00.00.08.00.00.00.00.00.00.00.00.00.00.00.00.00.00.00.00.00</v>
      </c>
      <c r="AY127" t="str">
        <f t="shared" si="164"/>
        <v>00.08.64.00.4D.00.00.00.00.00.00.00.FF.01.00.00.08.08.76.00.00.00.00.00.BB.08.00.00.08.00.00.08.00.00.00.00.00.00.00.00.00.00.00.00.00.00.00.00.00.00</v>
      </c>
      <c r="AZ127" t="str">
        <f t="shared" si="165"/>
        <v>00.08.64.00.4D.00.00.00.00.00.00.00.FF.01.00.00.08.08.76.00.00.00.00.00.BB.08.00.00.08.00.00.08.00.00.00.00.00.00.00.00.00.00.00.00.00.00.00.00.00.00.00</v>
      </c>
      <c r="BA127" t="str">
        <f t="shared" si="166"/>
        <v>00.08.64.00.4D.00.00.00.00.00.00.00.FF.01.00.00.08.08.76.00.00.00.00.00.BB.08.00.00.08.00.00.08.00.00.00.00.00.00.00.00.00.00.00.00.00.00.00.00.00.00.00.00</v>
      </c>
      <c r="BB127" t="str">
        <f t="shared" si="167"/>
        <v>00.08.64.00.4D.00.00.00.00.00.00.00.FF.01.00.00.08.08.76.00.00.00.00.00.BB.08.00.00.08.00.00.08.00.00.00.00.00.00.00.00.00.00.00.00.00.00.00.00.00.00.00.00.00</v>
      </c>
      <c r="BC127" t="str">
        <f t="shared" si="168"/>
        <v>00.08.64.00.4D.00.00.00.00.00.00.00.FF.01.00.00.08.08.76.00.00.00.00.00.BB.08.00.00.08.00.00.08.00.00.00.00.00.00.00.00.00.00.00.00.00.00.00.00.00.00.00.00.00.00</v>
      </c>
      <c r="BD127" t="str">
        <f t="shared" si="169"/>
        <v>00.08.64.00.4D.00.00.00.00.00.00.00.FF.01.00.00.08.08.76.00.00.00.00.00.BB.08.00.00.08.00.00.08.00.00.00.00.00.00.00.00.00.00.00.00.00.00.00.00.00.00.00.00.00.00.00</v>
      </c>
      <c r="BE127" t="str">
        <f t="shared" si="170"/>
        <v>00.08.64.00.4D.00.00.00.00.00.00.00.FF.01.00.00.08.08.76.00.00.00.00.00.BB.08.00.00.08.00.00.08.00.00.00.00.00.00.00.00.00.00.00.00.00.00.00.00.00.00.00.00.00.00.00.00</v>
      </c>
      <c r="BF127" t="str">
        <f t="shared" si="171"/>
        <v>00.08.64.00.4D.00.00.00.00.00.00.00.FF.01.00.00.08.08.76.00.00.00.00.00.BB.08.00.00.08.00.00.08.00.00.00.00.00.00.00.00.00.00.00.00.00.00.00.00.00.00.00.00.00.00.00.00.00</v>
      </c>
      <c r="BG127" t="str">
        <f t="shared" si="172"/>
        <v>00.08.64.00.4D.00.00.00.00.00.00.00.FF.01.00.00.08.08.76.00.00.00.00.00.BB.08.00.00.08.00.00.08.00.00.00.00.00.00.00.00.00.00.00.00.00.00.00.00.00.00.00.00.00.00.00.00.00.00</v>
      </c>
      <c r="BH127" t="str">
        <f t="shared" si="173"/>
        <v>00.08.64.00.4D.00.00.00.00.00.00.00.FF.01.00.00.08.08.76.00.00.00.00.00.BB.08.00.00.08.00.00.08.00.00.00.00.00.00.00.00.00.00.00.00.00.00.00.00.00.00.00.00.00.00.00.00.00.00.00</v>
      </c>
      <c r="BI127" t="str">
        <f t="shared" si="174"/>
        <v>00.08.64.00.4D.00.00.00.00.00.00.00.FF.01.00.00.08.08.76.00.00.00.00.00.BB.08.00.00.08.00.00.08.00.00.00.00.00.00.00.00.00.00.00.00.00.00.00.00.00.00.00.00.00.00.00.00.00.00.00.00</v>
      </c>
      <c r="BJ127" t="str">
        <f t="shared" si="175"/>
        <v>00.08.64.00.4D.00.00.00.00.00.00.00.FF.01.00.00.08.08.76.00.00.00.00.00.BB.08.00.00.08.00.00.08.00.00.00.00.00.00.00.00.00.00.00.00.00.00.00.00.00.00.00.00.00.00.00.00.00.00.00.00.00</v>
      </c>
      <c r="BK127" t="str">
        <f t="shared" si="176"/>
        <v>00.08.64.00.4D.00.00.00.00.00.00.00.FF.01.00.00.08.08.76.00.00.00.00.00.BB.08.00.00.08.00.00.08.00.00.00.00.00.00.00.00.00.00.00.00.00.00.00.00.00.00.00.00.00.00.00.00.00.00.00.00.00.00</v>
      </c>
      <c r="BL127" t="str">
        <f t="shared" si="177"/>
        <v>00.08.64.00.4D.00.00.00.00.00.00.00.FF.01.00.00.08.08.76.00.00.00.00.00.BB.08.00.00.08.00.00.08.00.00.00.00.00.00.00.00.00.00.00.00.00.00.00.00.00.00.00.00.00.00.00.00.00.00.00.00.00.00.00</v>
      </c>
      <c r="BM127" t="str">
        <f t="shared" si="178"/>
        <v>00.08.64.00.4D.00.00.00.00.00.00.00.FF.01.00.00.08.08.76.00.00.00.00.00.BB.08.00.00.08.00.00.08.00.00.00.00.00.00.00.00.00.00.00.00.00.00.00.00.00.00.00.00.00.00.00.00.00.00.00.00.00.00.00.00</v>
      </c>
      <c r="BN127" t="str">
        <f t="shared" si="179"/>
        <v>00.08.64.00.4D.00.00.00.00.00.00.00.FF.01.00.00.08.08.76.00.00.00.00.00.BB.08.00.00.08.00.00.08.00.00.00.00.00.00.00.00.00.00.00.00.00.00.00.00.00.00.00.00.00.00.00.00.00.00.00.00.00.00.00.00.00</v>
      </c>
      <c r="BO127" t="str">
        <f t="shared" si="180"/>
        <v>00.08.64.00.4D.00.00.00.00.00.00.00.FF.01.00.00.08.08.76.00.00.00.00.00.BB.08.00.00.08.00.00.08.00.00.00.00.00.00.00.00.00.00.00.00.00.00.00.00.00.00.00.00.00.00.00.00.00.00.00.00.00.00.00.00.00.00</v>
      </c>
      <c r="BP127" t="str">
        <f t="shared" si="181"/>
        <v>00.08.64.00.4D.00.00.00.00.00.00.00.FF.01.00.00.08.08.76.00.00.00.00.00.BB.08.00.00.08.00.00.08.00.00.00.00.00.00.00.00.00.00.00.00.00.00.00.00.00.00.00.00.00.00.00.00.00.00.00.00.00.00.00.00.00.00.00</v>
      </c>
      <c r="BQ127" t="str">
        <f t="shared" si="182"/>
        <v>00.08.64.00.4D.00.00.00.00.00.00.00.FF.01.00.00.08.08.76.00.00.00.00.00.BB.08.00.00.08.00.00.08.00.00.00.00.00.00.00.00.00.00.00.00.00.00.00.00.00.00.00.00.00.00.00.00.00.00.00.00.00.00.00.00.00.00.00.00</v>
      </c>
      <c r="BR127" t="str">
        <f t="shared" si="183"/>
        <v>00.08.64.00.4D.00.00.00.00.00.00.00.FF.01.00.00.08.08.76.00.00.00.00.00.BB.08.00.00.08.00.00.08.00.00.00.00.00.00.00.00.00.00.00.00.00.00.00.00.00.00.00.00.00.00.00.00.00.00.00.00.00.00.00.00.00.00.00.00.00</v>
      </c>
      <c r="BS127" t="str">
        <f t="shared" si="184"/>
        <v>00.08.64.00.4D.00.00.00.00.00.00.00.FF.01.00.00.08.08.76.00.00.00.00.00.BB.08.00.00.08.00.00.08.00.00.00.00.00.00.00.00.00.00.00.00.00.00.00.00.00.00.00.00.00.00.00.00.00.00.00.00.00.00.00.00.00.00.00.00.00.00</v>
      </c>
      <c r="BT127" t="str">
        <f t="shared" si="185"/>
        <v>00.08.64.00.4D.00.00.00.00.00.00.00.FF.01.00.00.08.08.76.00.00.00.00.00.BB.08.00.00.08.00.00.08.00.00.00.00.00.00.00.00.00.00.00.00.00.00.00.00.00.00.00.00.00.00.00.00.00.00.00.00.00.00.00.00.00.00.00.00.00.00.00</v>
      </c>
      <c r="BU127" t="str">
        <f t="shared" si="186"/>
        <v>00.08.64.00.4D.00.00.00.00.00.00.00.FF.01.00.00.08.08.76.00.00.00.00.00.BB.08.00.00.08.00.00.08.00.00.00.00.00.00.00.00.00.00.00.00.00.00.00.00.00.00.00.00.00.00.00.00.00.00.00.00.00.00.00.00.00.00.00.00.00.00.00.00</v>
      </c>
      <c r="BV127" t="str">
        <f t="shared" si="187"/>
        <v>00.08.64.00.4D.00.00.00.00.00.00.00.FF.01.00.00.08.08.76.00.00.00.00.00.BB.08.00.00.08.00.00.08.00.00.00.00.00.00.00.00.00.00.00.00.00.00.00.00.00.00.00.00.00.00.00.00.00.00.00.00.00.00.00.00.00.00.00.00.00.00.00.00.64</v>
      </c>
      <c r="BW127" t="str">
        <f t="shared" si="188"/>
        <v>00.08.64.00.4D.00.00.00.00.00.00.00.FF.01.00.00.08.08.76.00.00.00.00.00.BB.08.00.00.08.00.00.08.00.00.00.00.00.00.00.00.00.00.00.00.00.00.00.00.00.00.00.00.00.00.00.00.00.00.00.00.00.00.00.00.00.00.00.00.00.00.00.00.64.00</v>
      </c>
      <c r="BX127" t="str">
        <f t="shared" si="188"/>
        <v>00.08.64.00.4D.00.00.00.00.00.00.00.FF.01.00.00.08.08.76.00.00.00.00.00.BB.08.00.00.08.00.00.08.00.00.00.00.00.00.00.00.00.00.00.00.00.00.00.00.00.00.00.00.00.00.00.00.00.00.00.00.00.00.00.00.00.00.00.00.00.00.00.00.64.00.00</v>
      </c>
    </row>
    <row r="128" spans="1:77" hidden="1"/>
    <row r="130" spans="1:18">
      <c r="C130" t="s">
        <v>74</v>
      </c>
      <c r="D130" t="s">
        <v>279</v>
      </c>
    </row>
    <row r="132" spans="1:18" ht="21">
      <c r="A132" s="31" t="s">
        <v>226</v>
      </c>
      <c r="B132" s="26"/>
      <c r="C132" s="18"/>
    </row>
    <row r="133" spans="1:18">
      <c r="B133" t="s">
        <v>280</v>
      </c>
    </row>
    <row r="134" spans="1:18">
      <c r="B134" t="str">
        <f t="shared" ref="B134:B139" si="199">CONCATENATE($D$130,".",B146)</f>
        <v>CHR_SHEET.PC.READIED_EQUIP.PC_01</v>
      </c>
      <c r="C134" t="s">
        <v>67</v>
      </c>
      <c r="D134" t="str">
        <f t="shared" ref="D134:D139" si="200">Q176</f>
        <v>00.01.03.00.00.09.01.01.01.09.01.09.01.09.01.09</v>
      </c>
    </row>
    <row r="135" spans="1:18">
      <c r="B135" t="str">
        <f t="shared" si="199"/>
        <v>CHR_SHEET.PC.READIED_EQUIP.PC_02</v>
      </c>
      <c r="C135" t="s">
        <v>67</v>
      </c>
      <c r="D135" t="str">
        <f t="shared" si="200"/>
        <v>03.00.00.02.01.09.01.02.01.09.01.09.01.09.01.09</v>
      </c>
    </row>
    <row r="136" spans="1:18">
      <c r="B136" t="str">
        <f t="shared" si="199"/>
        <v>CHR_SHEET.PC.READIED_EQUIP.PC_03</v>
      </c>
      <c r="C136" t="s">
        <v>67</v>
      </c>
      <c r="D136" t="str">
        <f t="shared" si="200"/>
        <v>03.00.00.03.01.09.01.03.01.09.01.09.01.09.01.09</v>
      </c>
    </row>
    <row r="137" spans="1:18">
      <c r="B137" t="str">
        <f t="shared" si="199"/>
        <v>CHR_SHEET.PC.READIED_EQUIP.PC_04</v>
      </c>
      <c r="C137" t="s">
        <v>67</v>
      </c>
      <c r="D137" t="str">
        <f t="shared" si="200"/>
        <v>00.04.00.07.01.09.01.04.01.09.01.09.01.09.01.09</v>
      </c>
    </row>
    <row r="138" spans="1:18">
      <c r="B138" t="str">
        <f t="shared" si="199"/>
        <v>CHR_SHEET.PC.READIED_EQUIP.PC_05</v>
      </c>
      <c r="C138" t="s">
        <v>67</v>
      </c>
      <c r="D138" t="str">
        <f t="shared" si="200"/>
        <v>03.00.00.05.01.09.01.05.01.09.01.09.01.09.01.09</v>
      </c>
    </row>
    <row r="139" spans="1:18">
      <c r="B139" t="str">
        <f t="shared" si="199"/>
        <v>CHR_SHEET.PC.READIED_EQUIP.PC_06</v>
      </c>
      <c r="C139" t="s">
        <v>67</v>
      </c>
      <c r="D139" t="str">
        <f t="shared" si="200"/>
        <v>03.00.00.06.01.09.01.06.01.09.01.09.01.09.01.09</v>
      </c>
    </row>
    <row r="140" spans="1:18">
      <c r="B140" t="s">
        <v>281</v>
      </c>
    </row>
    <row r="141" spans="1:18">
      <c r="H141" t="s">
        <v>476</v>
      </c>
      <c r="J141" t="s">
        <v>476</v>
      </c>
      <c r="L141" t="s">
        <v>476</v>
      </c>
      <c r="N141" t="s">
        <v>476</v>
      </c>
      <c r="P141" t="s">
        <v>476</v>
      </c>
      <c r="R141" t="s">
        <v>476</v>
      </c>
    </row>
    <row r="142" spans="1:18">
      <c r="C142" t="s">
        <v>133</v>
      </c>
      <c r="D142" t="s">
        <v>133</v>
      </c>
      <c r="E142" t="s">
        <v>133</v>
      </c>
      <c r="F142" t="s">
        <v>133</v>
      </c>
      <c r="G142" t="s">
        <v>133</v>
      </c>
      <c r="H142" t="s">
        <v>133</v>
      </c>
      <c r="I142" t="s">
        <v>133</v>
      </c>
      <c r="J142" t="s">
        <v>133</v>
      </c>
      <c r="K142" t="s">
        <v>133</v>
      </c>
      <c r="L142" t="s">
        <v>133</v>
      </c>
      <c r="M142" t="s">
        <v>133</v>
      </c>
      <c r="N142" t="s">
        <v>133</v>
      </c>
      <c r="O142" t="s">
        <v>133</v>
      </c>
      <c r="P142" t="s">
        <v>133</v>
      </c>
      <c r="Q142" t="s">
        <v>133</v>
      </c>
      <c r="R142" t="s">
        <v>133</v>
      </c>
    </row>
    <row r="143" spans="1:18">
      <c r="A143" s="5" t="s">
        <v>202</v>
      </c>
      <c r="D143" s="30"/>
    </row>
    <row r="144" spans="1:18">
      <c r="C144" t="s">
        <v>2</v>
      </c>
      <c r="D144" t="s">
        <v>3</v>
      </c>
      <c r="E144" t="s">
        <v>4</v>
      </c>
      <c r="F144" t="s">
        <v>5</v>
      </c>
      <c r="G144" t="s">
        <v>6</v>
      </c>
      <c r="H144" s="4" t="s">
        <v>7</v>
      </c>
      <c r="I144" s="4" t="s">
        <v>8</v>
      </c>
      <c r="J144" t="s">
        <v>9</v>
      </c>
      <c r="K144" t="s">
        <v>10</v>
      </c>
      <c r="L144" t="s">
        <v>11</v>
      </c>
      <c r="M144" t="s">
        <v>12</v>
      </c>
      <c r="N144" t="s">
        <v>13</v>
      </c>
      <c r="O144" t="s">
        <v>37</v>
      </c>
      <c r="P144" t="s">
        <v>38</v>
      </c>
      <c r="Q144" t="s">
        <v>39</v>
      </c>
      <c r="R144" t="s">
        <v>40</v>
      </c>
    </row>
    <row r="145" spans="1:18">
      <c r="B145" t="s">
        <v>75</v>
      </c>
      <c r="C145" s="30" t="s">
        <v>163</v>
      </c>
      <c r="D145" s="30" t="s">
        <v>164</v>
      </c>
      <c r="E145" s="30" t="s">
        <v>165</v>
      </c>
      <c r="F145" s="30" t="s">
        <v>166</v>
      </c>
      <c r="G145" s="30" t="s">
        <v>167</v>
      </c>
      <c r="H145" t="s">
        <v>168</v>
      </c>
      <c r="I145" t="s">
        <v>169</v>
      </c>
      <c r="J145" t="s">
        <v>170</v>
      </c>
      <c r="K145" t="s">
        <v>171</v>
      </c>
      <c r="L145" t="s">
        <v>172</v>
      </c>
      <c r="M145" t="s">
        <v>173</v>
      </c>
      <c r="N145" t="s">
        <v>174</v>
      </c>
      <c r="O145" s="47" t="s">
        <v>264</v>
      </c>
      <c r="P145" s="47" t="s">
        <v>265</v>
      </c>
      <c r="Q145" s="47" t="s">
        <v>266</v>
      </c>
      <c r="R145" s="47" t="s">
        <v>267</v>
      </c>
    </row>
    <row r="146" spans="1:18">
      <c r="B146" t="s">
        <v>206</v>
      </c>
      <c r="C146">
        <v>0</v>
      </c>
      <c r="D146">
        <v>1</v>
      </c>
      <c r="E146">
        <v>3</v>
      </c>
      <c r="F146">
        <v>0</v>
      </c>
      <c r="G146">
        <v>0</v>
      </c>
      <c r="H146">
        <v>9</v>
      </c>
      <c r="I146">
        <v>1</v>
      </c>
      <c r="J146">
        <v>1</v>
      </c>
      <c r="K146">
        <v>1</v>
      </c>
      <c r="L146">
        <v>9</v>
      </c>
      <c r="M146">
        <v>1</v>
      </c>
      <c r="N146">
        <v>9</v>
      </c>
      <c r="O146">
        <v>1</v>
      </c>
      <c r="P146">
        <v>9</v>
      </c>
      <c r="Q146">
        <v>1</v>
      </c>
      <c r="R146">
        <v>9</v>
      </c>
    </row>
    <row r="147" spans="1:18">
      <c r="B147" t="s">
        <v>207</v>
      </c>
      <c r="C147">
        <v>3</v>
      </c>
      <c r="D147">
        <v>0</v>
      </c>
      <c r="E147">
        <v>0</v>
      </c>
      <c r="F147">
        <v>2</v>
      </c>
      <c r="G147">
        <v>1</v>
      </c>
      <c r="H147">
        <v>9</v>
      </c>
      <c r="I147">
        <v>1</v>
      </c>
      <c r="J147">
        <v>2</v>
      </c>
      <c r="K147">
        <v>1</v>
      </c>
      <c r="L147">
        <v>9</v>
      </c>
      <c r="M147">
        <v>1</v>
      </c>
      <c r="N147">
        <v>9</v>
      </c>
      <c r="O147">
        <v>1</v>
      </c>
      <c r="P147">
        <v>9</v>
      </c>
      <c r="Q147">
        <v>1</v>
      </c>
      <c r="R147">
        <v>9</v>
      </c>
    </row>
    <row r="148" spans="1:18">
      <c r="B148" t="s">
        <v>208</v>
      </c>
      <c r="C148">
        <v>3</v>
      </c>
      <c r="D148">
        <v>0</v>
      </c>
      <c r="E148">
        <v>0</v>
      </c>
      <c r="F148">
        <v>3</v>
      </c>
      <c r="G148">
        <v>1</v>
      </c>
      <c r="H148">
        <v>9</v>
      </c>
      <c r="I148">
        <v>1</v>
      </c>
      <c r="J148">
        <v>3</v>
      </c>
      <c r="K148">
        <v>1</v>
      </c>
      <c r="L148">
        <v>9</v>
      </c>
      <c r="M148">
        <v>1</v>
      </c>
      <c r="N148">
        <v>9</v>
      </c>
      <c r="O148">
        <v>1</v>
      </c>
      <c r="P148">
        <v>9</v>
      </c>
      <c r="Q148">
        <v>1</v>
      </c>
      <c r="R148">
        <v>9</v>
      </c>
    </row>
    <row r="149" spans="1:18">
      <c r="B149" t="s">
        <v>142</v>
      </c>
      <c r="C149">
        <v>0</v>
      </c>
      <c r="D149">
        <v>4</v>
      </c>
      <c r="E149">
        <v>0</v>
      </c>
      <c r="F149">
        <v>7</v>
      </c>
      <c r="G149">
        <v>1</v>
      </c>
      <c r="H149">
        <v>9</v>
      </c>
      <c r="I149">
        <v>1</v>
      </c>
      <c r="J149">
        <v>4</v>
      </c>
      <c r="K149">
        <v>1</v>
      </c>
      <c r="L149">
        <v>9</v>
      </c>
      <c r="M149">
        <v>1</v>
      </c>
      <c r="N149">
        <v>9</v>
      </c>
      <c r="O149">
        <v>1</v>
      </c>
      <c r="P149">
        <v>9</v>
      </c>
      <c r="Q149">
        <v>1</v>
      </c>
      <c r="R149">
        <v>9</v>
      </c>
    </row>
    <row r="150" spans="1:18">
      <c r="B150" t="s">
        <v>209</v>
      </c>
      <c r="C150">
        <v>3</v>
      </c>
      <c r="D150">
        <v>0</v>
      </c>
      <c r="E150">
        <v>0</v>
      </c>
      <c r="F150">
        <v>5</v>
      </c>
      <c r="G150">
        <v>1</v>
      </c>
      <c r="H150">
        <v>9</v>
      </c>
      <c r="I150">
        <v>1</v>
      </c>
      <c r="J150">
        <v>5</v>
      </c>
      <c r="K150">
        <v>1</v>
      </c>
      <c r="L150">
        <v>9</v>
      </c>
      <c r="M150">
        <v>1</v>
      </c>
      <c r="N150">
        <v>9</v>
      </c>
      <c r="O150">
        <v>1</v>
      </c>
      <c r="P150">
        <v>9</v>
      </c>
      <c r="Q150">
        <v>1</v>
      </c>
      <c r="R150">
        <v>9</v>
      </c>
    </row>
    <row r="151" spans="1:18">
      <c r="B151" t="s">
        <v>210</v>
      </c>
      <c r="C151">
        <v>3</v>
      </c>
      <c r="D151">
        <v>0</v>
      </c>
      <c r="E151">
        <v>0</v>
      </c>
      <c r="F151">
        <v>6</v>
      </c>
      <c r="G151">
        <v>1</v>
      </c>
      <c r="H151">
        <v>9</v>
      </c>
      <c r="I151">
        <v>1</v>
      </c>
      <c r="J151">
        <v>6</v>
      </c>
      <c r="K151">
        <v>1</v>
      </c>
      <c r="L151">
        <v>9</v>
      </c>
      <c r="M151">
        <v>1</v>
      </c>
      <c r="N151">
        <v>9</v>
      </c>
      <c r="O151">
        <v>1</v>
      </c>
      <c r="P151">
        <v>9</v>
      </c>
      <c r="Q151">
        <v>1</v>
      </c>
      <c r="R151">
        <v>9</v>
      </c>
    </row>
    <row r="154" spans="1:18" ht="21">
      <c r="B154" s="19" t="s">
        <v>68</v>
      </c>
    </row>
    <row r="155" spans="1:18" ht="15" hidden="1" customHeight="1">
      <c r="C155" s="2"/>
    </row>
    <row r="156" spans="1:18" ht="15" hidden="1" customHeight="1">
      <c r="B156" s="1" t="s">
        <v>69</v>
      </c>
      <c r="C156" t="s">
        <v>134</v>
      </c>
      <c r="D156" t="s">
        <v>134</v>
      </c>
      <c r="E156" t="s">
        <v>134</v>
      </c>
      <c r="F156" t="s">
        <v>134</v>
      </c>
      <c r="G156" t="s">
        <v>134</v>
      </c>
      <c r="H156" t="s">
        <v>134</v>
      </c>
      <c r="I156" t="s">
        <v>134</v>
      </c>
      <c r="J156" t="s">
        <v>134</v>
      </c>
      <c r="K156" t="s">
        <v>134</v>
      </c>
      <c r="L156" t="s">
        <v>134</v>
      </c>
      <c r="M156" t="s">
        <v>134</v>
      </c>
      <c r="N156" t="s">
        <v>134</v>
      </c>
      <c r="O156" t="s">
        <v>134</v>
      </c>
      <c r="P156" t="s">
        <v>134</v>
      </c>
      <c r="Q156" t="s">
        <v>134</v>
      </c>
      <c r="R156" t="s">
        <v>134</v>
      </c>
    </row>
    <row r="157" spans="1:18" ht="15" hidden="1" customHeight="1">
      <c r="B157" t="str">
        <f t="shared" ref="B157:N157" si="201">B146</f>
        <v>PC_01</v>
      </c>
      <c r="C157" s="2">
        <f t="shared" si="201"/>
        <v>0</v>
      </c>
      <c r="D157" s="2">
        <f t="shared" si="201"/>
        <v>1</v>
      </c>
      <c r="E157" s="2">
        <f t="shared" si="201"/>
        <v>3</v>
      </c>
      <c r="F157" s="2">
        <f t="shared" si="201"/>
        <v>0</v>
      </c>
      <c r="G157" s="2">
        <f t="shared" si="201"/>
        <v>0</v>
      </c>
      <c r="H157" s="2">
        <f t="shared" si="201"/>
        <v>9</v>
      </c>
      <c r="I157" s="2">
        <f t="shared" si="201"/>
        <v>1</v>
      </c>
      <c r="J157" s="2">
        <f t="shared" si="201"/>
        <v>1</v>
      </c>
      <c r="K157" s="2">
        <f t="shared" si="201"/>
        <v>1</v>
      </c>
      <c r="L157" s="2">
        <f t="shared" si="201"/>
        <v>9</v>
      </c>
      <c r="M157" s="2">
        <f t="shared" si="201"/>
        <v>1</v>
      </c>
      <c r="N157" s="2">
        <f t="shared" si="201"/>
        <v>9</v>
      </c>
      <c r="O157" s="2">
        <f t="shared" ref="O157:R157" si="202">O146</f>
        <v>1</v>
      </c>
      <c r="P157" s="2">
        <f t="shared" si="202"/>
        <v>9</v>
      </c>
      <c r="Q157" s="2">
        <f t="shared" si="202"/>
        <v>1</v>
      </c>
      <c r="R157" s="2">
        <f t="shared" si="202"/>
        <v>9</v>
      </c>
    </row>
    <row r="158" spans="1:18" ht="15" hidden="1" customHeight="1">
      <c r="B158" t="str">
        <f t="shared" ref="B158:F162" si="203">B147</f>
        <v>PC_02</v>
      </c>
      <c r="C158" s="2">
        <f t="shared" si="203"/>
        <v>3</v>
      </c>
      <c r="D158" s="2">
        <f t="shared" si="203"/>
        <v>0</v>
      </c>
      <c r="E158" s="2">
        <f t="shared" si="203"/>
        <v>0</v>
      </c>
      <c r="F158" s="2">
        <f t="shared" si="203"/>
        <v>2</v>
      </c>
      <c r="G158" s="2">
        <f t="shared" ref="G158:N158" si="204">G147</f>
        <v>1</v>
      </c>
      <c r="H158" s="2">
        <f t="shared" si="204"/>
        <v>9</v>
      </c>
      <c r="I158" s="2">
        <f t="shared" si="204"/>
        <v>1</v>
      </c>
      <c r="J158" s="2">
        <f t="shared" si="204"/>
        <v>2</v>
      </c>
      <c r="K158" s="2">
        <f t="shared" si="204"/>
        <v>1</v>
      </c>
      <c r="L158" s="2">
        <f t="shared" si="204"/>
        <v>9</v>
      </c>
      <c r="M158" s="2">
        <f t="shared" si="204"/>
        <v>1</v>
      </c>
      <c r="N158" s="2">
        <f t="shared" si="204"/>
        <v>9</v>
      </c>
      <c r="O158" s="2">
        <f t="shared" ref="O158:R158" si="205">O147</f>
        <v>1</v>
      </c>
      <c r="P158" s="2">
        <f t="shared" si="205"/>
        <v>9</v>
      </c>
      <c r="Q158" s="2">
        <f t="shared" si="205"/>
        <v>1</v>
      </c>
      <c r="R158" s="2">
        <f t="shared" si="205"/>
        <v>9</v>
      </c>
    </row>
    <row r="159" spans="1:18" ht="15" hidden="1" customHeight="1">
      <c r="B159" t="str">
        <f t="shared" si="203"/>
        <v>PC_03</v>
      </c>
      <c r="C159" s="2">
        <f t="shared" si="203"/>
        <v>3</v>
      </c>
      <c r="D159" s="2">
        <f t="shared" si="203"/>
        <v>0</v>
      </c>
      <c r="E159" s="2">
        <f t="shared" si="203"/>
        <v>0</v>
      </c>
      <c r="F159" s="2">
        <f t="shared" si="203"/>
        <v>3</v>
      </c>
      <c r="G159" s="2">
        <f t="shared" ref="G159:N159" si="206">G148</f>
        <v>1</v>
      </c>
      <c r="H159" s="2">
        <f t="shared" si="206"/>
        <v>9</v>
      </c>
      <c r="I159" s="2">
        <f t="shared" si="206"/>
        <v>1</v>
      </c>
      <c r="J159" s="2">
        <f t="shared" si="206"/>
        <v>3</v>
      </c>
      <c r="K159" s="2">
        <f t="shared" si="206"/>
        <v>1</v>
      </c>
      <c r="L159" s="2">
        <f t="shared" si="206"/>
        <v>9</v>
      </c>
      <c r="M159" s="2">
        <f t="shared" si="206"/>
        <v>1</v>
      </c>
      <c r="N159" s="2">
        <f t="shared" si="206"/>
        <v>9</v>
      </c>
      <c r="O159" s="2">
        <f t="shared" ref="O159:R159" si="207">O148</f>
        <v>1</v>
      </c>
      <c r="P159" s="2">
        <f t="shared" si="207"/>
        <v>9</v>
      </c>
      <c r="Q159" s="2">
        <f t="shared" si="207"/>
        <v>1</v>
      </c>
      <c r="R159" s="2">
        <f t="shared" si="207"/>
        <v>9</v>
      </c>
    </row>
    <row r="160" spans="1:18" ht="15" hidden="1" customHeight="1">
      <c r="A160">
        <f t="shared" ref="A160:A165" si="208">A140</f>
        <v>0</v>
      </c>
      <c r="B160" t="str">
        <f t="shared" si="203"/>
        <v>PC_04</v>
      </c>
      <c r="C160" s="2">
        <f t="shared" si="203"/>
        <v>0</v>
      </c>
      <c r="D160" s="2">
        <f t="shared" si="203"/>
        <v>4</v>
      </c>
      <c r="E160" s="2">
        <f t="shared" si="203"/>
        <v>0</v>
      </c>
      <c r="F160" s="2">
        <f t="shared" si="203"/>
        <v>7</v>
      </c>
      <c r="G160" s="2">
        <f t="shared" ref="G160:N160" si="209">G149</f>
        <v>1</v>
      </c>
      <c r="H160" s="2">
        <f t="shared" si="209"/>
        <v>9</v>
      </c>
      <c r="I160" s="2">
        <f t="shared" si="209"/>
        <v>1</v>
      </c>
      <c r="J160" s="2">
        <f t="shared" si="209"/>
        <v>4</v>
      </c>
      <c r="K160" s="2">
        <f t="shared" si="209"/>
        <v>1</v>
      </c>
      <c r="L160" s="2">
        <f t="shared" si="209"/>
        <v>9</v>
      </c>
      <c r="M160" s="2">
        <f t="shared" si="209"/>
        <v>1</v>
      </c>
      <c r="N160" s="2">
        <f t="shared" si="209"/>
        <v>9</v>
      </c>
      <c r="O160" s="2">
        <f t="shared" ref="O160:R160" si="210">O149</f>
        <v>1</v>
      </c>
      <c r="P160" s="2">
        <f t="shared" si="210"/>
        <v>9</v>
      </c>
      <c r="Q160" s="2">
        <f t="shared" si="210"/>
        <v>1</v>
      </c>
      <c r="R160" s="2">
        <f t="shared" si="210"/>
        <v>9</v>
      </c>
    </row>
    <row r="161" spans="1:18" ht="15" hidden="1" customHeight="1">
      <c r="A161">
        <f t="shared" si="208"/>
        <v>0</v>
      </c>
      <c r="B161" t="str">
        <f t="shared" si="203"/>
        <v>PC_05</v>
      </c>
      <c r="C161" s="2">
        <f t="shared" si="203"/>
        <v>3</v>
      </c>
      <c r="D161" s="2">
        <f t="shared" si="203"/>
        <v>0</v>
      </c>
      <c r="E161" s="2">
        <f t="shared" si="203"/>
        <v>0</v>
      </c>
      <c r="F161" s="2">
        <f t="shared" si="203"/>
        <v>5</v>
      </c>
      <c r="G161" s="2">
        <f t="shared" ref="G161:N161" si="211">G150</f>
        <v>1</v>
      </c>
      <c r="H161" s="2">
        <f t="shared" si="211"/>
        <v>9</v>
      </c>
      <c r="I161" s="2">
        <f t="shared" si="211"/>
        <v>1</v>
      </c>
      <c r="J161" s="2">
        <f t="shared" si="211"/>
        <v>5</v>
      </c>
      <c r="K161" s="2">
        <f t="shared" si="211"/>
        <v>1</v>
      </c>
      <c r="L161" s="2">
        <f t="shared" si="211"/>
        <v>9</v>
      </c>
      <c r="M161" s="2">
        <f t="shared" si="211"/>
        <v>1</v>
      </c>
      <c r="N161" s="2">
        <f t="shared" si="211"/>
        <v>9</v>
      </c>
      <c r="O161" s="2">
        <f t="shared" ref="O161:R161" si="212">O150</f>
        <v>1</v>
      </c>
      <c r="P161" s="2">
        <f t="shared" si="212"/>
        <v>9</v>
      </c>
      <c r="Q161" s="2">
        <f t="shared" si="212"/>
        <v>1</v>
      </c>
      <c r="R161" s="2">
        <f t="shared" si="212"/>
        <v>9</v>
      </c>
    </row>
    <row r="162" spans="1:18" ht="15" hidden="1" customHeight="1">
      <c r="A162">
        <f t="shared" si="208"/>
        <v>0</v>
      </c>
      <c r="B162" t="str">
        <f t="shared" si="203"/>
        <v>PC_06</v>
      </c>
      <c r="C162" s="2">
        <f t="shared" si="203"/>
        <v>3</v>
      </c>
      <c r="D162" s="2">
        <f t="shared" si="203"/>
        <v>0</v>
      </c>
      <c r="E162" s="2">
        <f t="shared" si="203"/>
        <v>0</v>
      </c>
      <c r="F162" s="2">
        <f t="shared" si="203"/>
        <v>6</v>
      </c>
      <c r="G162" s="2">
        <f t="shared" ref="G162:N162" si="213">G151</f>
        <v>1</v>
      </c>
      <c r="H162" s="2">
        <f t="shared" si="213"/>
        <v>9</v>
      </c>
      <c r="I162" s="2">
        <f t="shared" si="213"/>
        <v>1</v>
      </c>
      <c r="J162" s="2">
        <f t="shared" si="213"/>
        <v>6</v>
      </c>
      <c r="K162" s="2">
        <f t="shared" si="213"/>
        <v>1</v>
      </c>
      <c r="L162" s="2">
        <f t="shared" si="213"/>
        <v>9</v>
      </c>
      <c r="M162" s="2">
        <f t="shared" si="213"/>
        <v>1</v>
      </c>
      <c r="N162" s="2">
        <f t="shared" si="213"/>
        <v>9</v>
      </c>
      <c r="O162" s="2">
        <f t="shared" ref="O162:R162" si="214">O151</f>
        <v>1</v>
      </c>
      <c r="P162" s="2">
        <f t="shared" si="214"/>
        <v>9</v>
      </c>
      <c r="Q162" s="2">
        <f t="shared" si="214"/>
        <v>1</v>
      </c>
      <c r="R162" s="2">
        <f t="shared" si="214"/>
        <v>9</v>
      </c>
    </row>
    <row r="163" spans="1:18" ht="15" hidden="1" customHeight="1">
      <c r="A163" t="str">
        <f t="shared" si="208"/>
        <v>CHARACTER_SHEET.PC.READIED_EQUIP</v>
      </c>
      <c r="C163" s="18"/>
      <c r="D163" s="18"/>
      <c r="E163" s="18"/>
      <c r="F163" s="18"/>
      <c r="G163" s="18"/>
      <c r="H163" s="18"/>
      <c r="I163" s="18"/>
      <c r="J163" s="18"/>
      <c r="K163" s="18"/>
      <c r="L163" s="18"/>
      <c r="M163" s="18"/>
      <c r="N163" s="18"/>
      <c r="O163" s="18"/>
      <c r="P163" s="18"/>
      <c r="Q163" s="18"/>
      <c r="R163" s="18"/>
    </row>
    <row r="164" spans="1:18" ht="15" hidden="1" customHeight="1">
      <c r="A164">
        <f t="shared" si="208"/>
        <v>0</v>
      </c>
      <c r="C164" s="18"/>
      <c r="D164" s="18"/>
      <c r="E164" s="18"/>
      <c r="F164" s="18"/>
      <c r="G164" s="18"/>
      <c r="H164" s="18"/>
      <c r="I164" s="18"/>
      <c r="J164" s="18"/>
      <c r="K164" s="18"/>
      <c r="L164" s="18"/>
      <c r="M164" s="18"/>
      <c r="N164" s="18"/>
      <c r="O164" s="18"/>
      <c r="P164" s="18"/>
      <c r="Q164" s="18"/>
      <c r="R164" s="18"/>
    </row>
    <row r="165" spans="1:18" ht="15" hidden="1" customHeight="1">
      <c r="A165">
        <f t="shared" si="208"/>
        <v>0</v>
      </c>
      <c r="B165" s="1" t="s">
        <v>70</v>
      </c>
      <c r="C165" s="18"/>
      <c r="D165" s="18"/>
      <c r="E165" s="18"/>
      <c r="F165" s="18"/>
      <c r="G165" s="18"/>
      <c r="H165" s="18"/>
      <c r="I165" s="18"/>
      <c r="J165" s="18"/>
      <c r="K165" s="18"/>
      <c r="L165" s="18"/>
      <c r="M165" s="18"/>
      <c r="N165" s="18"/>
      <c r="O165" s="18"/>
      <c r="P165" s="18"/>
      <c r="Q165" s="18"/>
      <c r="R165" s="18"/>
    </row>
    <row r="166" spans="1:18" ht="15" hidden="1" customHeight="1">
      <c r="B166" t="str">
        <f t="shared" ref="B166:B171" si="215">B146</f>
        <v>PC_01</v>
      </c>
      <c r="C166" s="2" t="str">
        <f t="shared" ref="C166:N166" si="216">IF(HEX2DEC(C146)&lt;16,CONCATENATE("0",C157), C157)</f>
        <v>00</v>
      </c>
      <c r="D166" s="2" t="str">
        <f t="shared" si="216"/>
        <v>01</v>
      </c>
      <c r="E166" s="2" t="str">
        <f t="shared" si="216"/>
        <v>03</v>
      </c>
      <c r="F166" s="2" t="str">
        <f t="shared" si="216"/>
        <v>00</v>
      </c>
      <c r="G166" s="2" t="str">
        <f t="shared" si="216"/>
        <v>00</v>
      </c>
      <c r="H166" s="2" t="str">
        <f t="shared" si="216"/>
        <v>09</v>
      </c>
      <c r="I166" s="2" t="str">
        <f t="shared" si="216"/>
        <v>01</v>
      </c>
      <c r="J166" s="2" t="str">
        <f t="shared" si="216"/>
        <v>01</v>
      </c>
      <c r="K166" s="2" t="str">
        <f t="shared" si="216"/>
        <v>01</v>
      </c>
      <c r="L166" s="2" t="str">
        <f t="shared" si="216"/>
        <v>09</v>
      </c>
      <c r="M166" s="2" t="str">
        <f t="shared" si="216"/>
        <v>01</v>
      </c>
      <c r="N166" s="2" t="str">
        <f t="shared" si="216"/>
        <v>09</v>
      </c>
      <c r="O166" s="2" t="str">
        <f t="shared" ref="O166:R166" si="217">IF(HEX2DEC(O146)&lt;16,CONCATENATE("0",O157), O157)</f>
        <v>01</v>
      </c>
      <c r="P166" s="2" t="str">
        <f t="shared" si="217"/>
        <v>09</v>
      </c>
      <c r="Q166" s="2" t="str">
        <f t="shared" si="217"/>
        <v>01</v>
      </c>
      <c r="R166" s="2" t="str">
        <f t="shared" si="217"/>
        <v>09</v>
      </c>
    </row>
    <row r="167" spans="1:18" ht="15" hidden="1" customHeight="1">
      <c r="B167" t="str">
        <f t="shared" si="215"/>
        <v>PC_02</v>
      </c>
      <c r="C167" s="2" t="str">
        <f t="shared" ref="C167:F171" si="218">IF(HEX2DEC(C147)&lt;16,CONCATENATE("0",C158), C158)</f>
        <v>03</v>
      </c>
      <c r="D167" s="2" t="str">
        <f t="shared" si="218"/>
        <v>00</v>
      </c>
      <c r="E167" s="2" t="str">
        <f t="shared" si="218"/>
        <v>00</v>
      </c>
      <c r="F167" s="2" t="str">
        <f t="shared" si="218"/>
        <v>02</v>
      </c>
      <c r="G167" s="2" t="str">
        <f t="shared" ref="G167:N167" si="219">IF(HEX2DEC(G147)&lt;16,CONCATENATE("0",G158), G158)</f>
        <v>01</v>
      </c>
      <c r="H167" s="2" t="str">
        <f t="shared" si="219"/>
        <v>09</v>
      </c>
      <c r="I167" s="2" t="str">
        <f t="shared" si="219"/>
        <v>01</v>
      </c>
      <c r="J167" s="2" t="str">
        <f t="shared" si="219"/>
        <v>02</v>
      </c>
      <c r="K167" s="2" t="str">
        <f t="shared" si="219"/>
        <v>01</v>
      </c>
      <c r="L167" s="2" t="str">
        <f t="shared" si="219"/>
        <v>09</v>
      </c>
      <c r="M167" s="2" t="str">
        <f t="shared" si="219"/>
        <v>01</v>
      </c>
      <c r="N167" s="2" t="str">
        <f t="shared" si="219"/>
        <v>09</v>
      </c>
      <c r="O167" s="2" t="str">
        <f t="shared" ref="O167:R167" si="220">IF(HEX2DEC(O147)&lt;16,CONCATENATE("0",O158), O158)</f>
        <v>01</v>
      </c>
      <c r="P167" s="2" t="str">
        <f t="shared" si="220"/>
        <v>09</v>
      </c>
      <c r="Q167" s="2" t="str">
        <f t="shared" si="220"/>
        <v>01</v>
      </c>
      <c r="R167" s="2" t="str">
        <f t="shared" si="220"/>
        <v>09</v>
      </c>
    </row>
    <row r="168" spans="1:18" ht="15" hidden="1" customHeight="1">
      <c r="B168" t="str">
        <f t="shared" si="215"/>
        <v>PC_03</v>
      </c>
      <c r="C168" s="2" t="str">
        <f t="shared" si="218"/>
        <v>03</v>
      </c>
      <c r="D168" s="2" t="str">
        <f t="shared" si="218"/>
        <v>00</v>
      </c>
      <c r="E168" s="2" t="str">
        <f t="shared" si="218"/>
        <v>00</v>
      </c>
      <c r="F168" s="2" t="str">
        <f t="shared" si="218"/>
        <v>03</v>
      </c>
      <c r="G168" s="2" t="str">
        <f t="shared" ref="G168:N168" si="221">IF(HEX2DEC(G148)&lt;16,CONCATENATE("0",G159), G159)</f>
        <v>01</v>
      </c>
      <c r="H168" s="2" t="str">
        <f t="shared" si="221"/>
        <v>09</v>
      </c>
      <c r="I168" s="2" t="str">
        <f t="shared" si="221"/>
        <v>01</v>
      </c>
      <c r="J168" s="2" t="str">
        <f t="shared" si="221"/>
        <v>03</v>
      </c>
      <c r="K168" s="2" t="str">
        <f t="shared" si="221"/>
        <v>01</v>
      </c>
      <c r="L168" s="2" t="str">
        <f t="shared" si="221"/>
        <v>09</v>
      </c>
      <c r="M168" s="2" t="str">
        <f t="shared" si="221"/>
        <v>01</v>
      </c>
      <c r="N168" s="2" t="str">
        <f t="shared" si="221"/>
        <v>09</v>
      </c>
      <c r="O168" s="2" t="str">
        <f t="shared" ref="O168:R168" si="222">IF(HEX2DEC(O148)&lt;16,CONCATENATE("0",O159), O159)</f>
        <v>01</v>
      </c>
      <c r="P168" s="2" t="str">
        <f t="shared" si="222"/>
        <v>09</v>
      </c>
      <c r="Q168" s="2" t="str">
        <f t="shared" si="222"/>
        <v>01</v>
      </c>
      <c r="R168" s="2" t="str">
        <f t="shared" si="222"/>
        <v>09</v>
      </c>
    </row>
    <row r="169" spans="1:18" ht="15" hidden="1" customHeight="1">
      <c r="B169" t="str">
        <f t="shared" si="215"/>
        <v>PC_04</v>
      </c>
      <c r="C169" s="2" t="str">
        <f t="shared" si="218"/>
        <v>00</v>
      </c>
      <c r="D169" s="2" t="str">
        <f t="shared" si="218"/>
        <v>04</v>
      </c>
      <c r="E169" s="2" t="str">
        <f t="shared" si="218"/>
        <v>00</v>
      </c>
      <c r="F169" s="2" t="str">
        <f t="shared" si="218"/>
        <v>07</v>
      </c>
      <c r="G169" s="2" t="str">
        <f t="shared" ref="G169:N169" si="223">IF(HEX2DEC(G149)&lt;16,CONCATENATE("0",G160), G160)</f>
        <v>01</v>
      </c>
      <c r="H169" s="2" t="str">
        <f t="shared" si="223"/>
        <v>09</v>
      </c>
      <c r="I169" s="2" t="str">
        <f t="shared" si="223"/>
        <v>01</v>
      </c>
      <c r="J169" s="2" t="str">
        <f t="shared" si="223"/>
        <v>04</v>
      </c>
      <c r="K169" s="2" t="str">
        <f t="shared" si="223"/>
        <v>01</v>
      </c>
      <c r="L169" s="2" t="str">
        <f t="shared" si="223"/>
        <v>09</v>
      </c>
      <c r="M169" s="2" t="str">
        <f t="shared" si="223"/>
        <v>01</v>
      </c>
      <c r="N169" s="2" t="str">
        <f t="shared" si="223"/>
        <v>09</v>
      </c>
      <c r="O169" s="2" t="str">
        <f t="shared" ref="O169:R169" si="224">IF(HEX2DEC(O149)&lt;16,CONCATENATE("0",O160), O160)</f>
        <v>01</v>
      </c>
      <c r="P169" s="2" t="str">
        <f t="shared" si="224"/>
        <v>09</v>
      </c>
      <c r="Q169" s="2" t="str">
        <f t="shared" si="224"/>
        <v>01</v>
      </c>
      <c r="R169" s="2" t="str">
        <f t="shared" si="224"/>
        <v>09</v>
      </c>
    </row>
    <row r="170" spans="1:18" ht="15" hidden="1" customHeight="1">
      <c r="A170">
        <f t="shared" ref="A170:A175" si="225">A140</f>
        <v>0</v>
      </c>
      <c r="B170" t="str">
        <f t="shared" si="215"/>
        <v>PC_05</v>
      </c>
      <c r="C170" s="2" t="str">
        <f t="shared" si="218"/>
        <v>03</v>
      </c>
      <c r="D170" s="2" t="str">
        <f t="shared" si="218"/>
        <v>00</v>
      </c>
      <c r="E170" s="2" t="str">
        <f t="shared" si="218"/>
        <v>00</v>
      </c>
      <c r="F170" s="2" t="str">
        <f t="shared" si="218"/>
        <v>05</v>
      </c>
      <c r="G170" s="2" t="str">
        <f t="shared" ref="G170:N170" si="226">IF(HEX2DEC(G150)&lt;16,CONCATENATE("0",G161), G161)</f>
        <v>01</v>
      </c>
      <c r="H170" s="2" t="str">
        <f t="shared" si="226"/>
        <v>09</v>
      </c>
      <c r="I170" s="2" t="str">
        <f t="shared" si="226"/>
        <v>01</v>
      </c>
      <c r="J170" s="2" t="str">
        <f t="shared" si="226"/>
        <v>05</v>
      </c>
      <c r="K170" s="2" t="str">
        <f t="shared" si="226"/>
        <v>01</v>
      </c>
      <c r="L170" s="2" t="str">
        <f t="shared" si="226"/>
        <v>09</v>
      </c>
      <c r="M170" s="2" t="str">
        <f t="shared" si="226"/>
        <v>01</v>
      </c>
      <c r="N170" s="2" t="str">
        <f t="shared" si="226"/>
        <v>09</v>
      </c>
      <c r="O170" s="2" t="str">
        <f t="shared" ref="O170:R170" si="227">IF(HEX2DEC(O150)&lt;16,CONCATENATE("0",O161), O161)</f>
        <v>01</v>
      </c>
      <c r="P170" s="2" t="str">
        <f t="shared" si="227"/>
        <v>09</v>
      </c>
      <c r="Q170" s="2" t="str">
        <f t="shared" si="227"/>
        <v>01</v>
      </c>
      <c r="R170" s="2" t="str">
        <f t="shared" si="227"/>
        <v>09</v>
      </c>
    </row>
    <row r="171" spans="1:18" ht="15" hidden="1" customHeight="1">
      <c r="A171">
        <f t="shared" si="225"/>
        <v>0</v>
      </c>
      <c r="B171" t="str">
        <f t="shared" si="215"/>
        <v>PC_06</v>
      </c>
      <c r="C171" s="2" t="str">
        <f t="shared" si="218"/>
        <v>03</v>
      </c>
      <c r="D171" s="2" t="str">
        <f t="shared" si="218"/>
        <v>00</v>
      </c>
      <c r="E171" s="2" t="str">
        <f t="shared" si="218"/>
        <v>00</v>
      </c>
      <c r="F171" s="2" t="str">
        <f t="shared" si="218"/>
        <v>06</v>
      </c>
      <c r="G171" s="2" t="str">
        <f t="shared" ref="G171:N171" si="228">IF(HEX2DEC(G151)&lt;16,CONCATENATE("0",G162), G162)</f>
        <v>01</v>
      </c>
      <c r="H171" s="2" t="str">
        <f t="shared" si="228"/>
        <v>09</v>
      </c>
      <c r="I171" s="2" t="str">
        <f t="shared" si="228"/>
        <v>01</v>
      </c>
      <c r="J171" s="2" t="str">
        <f t="shared" si="228"/>
        <v>06</v>
      </c>
      <c r="K171" s="2" t="str">
        <f t="shared" si="228"/>
        <v>01</v>
      </c>
      <c r="L171" s="2" t="str">
        <f t="shared" si="228"/>
        <v>09</v>
      </c>
      <c r="M171" s="2" t="str">
        <f t="shared" si="228"/>
        <v>01</v>
      </c>
      <c r="N171" s="2" t="str">
        <f t="shared" si="228"/>
        <v>09</v>
      </c>
      <c r="O171" s="2" t="str">
        <f t="shared" ref="O171:R171" si="229">IF(HEX2DEC(O151)&lt;16,CONCATENATE("0",O162), O162)</f>
        <v>01</v>
      </c>
      <c r="P171" s="2" t="str">
        <f t="shared" si="229"/>
        <v>09</v>
      </c>
      <c r="Q171" s="2" t="str">
        <f t="shared" si="229"/>
        <v>01</v>
      </c>
      <c r="R171" s="2" t="str">
        <f t="shared" si="229"/>
        <v>09</v>
      </c>
    </row>
    <row r="172" spans="1:18" ht="15" hidden="1" customHeight="1">
      <c r="A172">
        <f t="shared" si="225"/>
        <v>0</v>
      </c>
      <c r="E172" s="18"/>
      <c r="F172" s="18"/>
    </row>
    <row r="173" spans="1:18" ht="15" hidden="1" customHeight="1">
      <c r="A173" t="str">
        <f t="shared" si="225"/>
        <v>CHARACTER_SHEET.PC.READIED_EQUIP</v>
      </c>
    </row>
    <row r="174" spans="1:18" ht="15" hidden="1" customHeight="1">
      <c r="A174">
        <f t="shared" si="225"/>
        <v>0</v>
      </c>
      <c r="C174" s="2"/>
    </row>
    <row r="175" spans="1:18" ht="15" hidden="1" customHeight="1">
      <c r="A175">
        <f t="shared" si="225"/>
        <v>0</v>
      </c>
      <c r="B175" s="1" t="s">
        <v>71</v>
      </c>
      <c r="Q175" s="1" t="s">
        <v>115</v>
      </c>
    </row>
    <row r="176" spans="1:18" ht="15" hidden="1" customHeight="1">
      <c r="B176" t="str">
        <f t="shared" ref="B176:B181" si="230">B146</f>
        <v>PC_01</v>
      </c>
      <c r="C176" t="str">
        <f t="shared" ref="C176:C181" si="231">CONCATENATE(C166,".",D166)</f>
        <v>00.01</v>
      </c>
      <c r="D176" t="str">
        <f t="shared" ref="D176:D181" si="232">CONCATENATE(C176,".",E166)</f>
        <v>00.01.03</v>
      </c>
      <c r="E176" t="str">
        <f t="shared" ref="E176:E181" si="233">CONCATENATE(D176,".",F166)</f>
        <v>00.01.03.00</v>
      </c>
      <c r="F176" t="str">
        <f t="shared" ref="F176:F181" si="234">CONCATENATE(E176,".",G166)</f>
        <v>00.01.03.00.00</v>
      </c>
      <c r="G176" t="str">
        <f t="shared" ref="G176:G181" si="235">CONCATENATE(F176,".",H166)</f>
        <v>00.01.03.00.00.09</v>
      </c>
      <c r="H176" t="str">
        <f t="shared" ref="H176:H181" si="236">CONCATENATE(G176,".",I166)</f>
        <v>00.01.03.00.00.09.01</v>
      </c>
      <c r="I176" t="str">
        <f t="shared" ref="I176:I181" si="237">CONCATENATE(H176,".",J166)</f>
        <v>00.01.03.00.00.09.01.01</v>
      </c>
      <c r="J176" t="str">
        <f t="shared" ref="J176:J181" si="238">CONCATENATE(I176,".",K166)</f>
        <v>00.01.03.00.00.09.01.01.01</v>
      </c>
      <c r="K176" t="str">
        <f t="shared" ref="K176:K181" si="239">CONCATENATE(J176,".",L166)</f>
        <v>00.01.03.00.00.09.01.01.01.09</v>
      </c>
      <c r="L176" t="str">
        <f t="shared" ref="L176:L181" si="240">CONCATENATE(K176,".",M166)</f>
        <v>00.01.03.00.00.09.01.01.01.09.01</v>
      </c>
      <c r="M176" t="str">
        <f t="shared" ref="M176:Q181" si="241">CONCATENATE(L176,".",N166)</f>
        <v>00.01.03.00.00.09.01.01.01.09.01.09</v>
      </c>
      <c r="N176" t="str">
        <f t="shared" si="241"/>
        <v>00.01.03.00.00.09.01.01.01.09.01.09.01</v>
      </c>
      <c r="O176" t="str">
        <f t="shared" si="241"/>
        <v>00.01.03.00.00.09.01.01.01.09.01.09.01.09</v>
      </c>
      <c r="P176" t="str">
        <f t="shared" si="241"/>
        <v>00.01.03.00.00.09.01.01.01.09.01.09.01.09.01</v>
      </c>
      <c r="Q176" t="str">
        <f t="shared" si="241"/>
        <v>00.01.03.00.00.09.01.01.01.09.01.09.01.09.01.09</v>
      </c>
    </row>
    <row r="177" spans="1:17" ht="15" hidden="1" customHeight="1">
      <c r="B177" t="str">
        <f t="shared" si="230"/>
        <v>PC_02</v>
      </c>
      <c r="C177" t="str">
        <f t="shared" si="231"/>
        <v>03.00</v>
      </c>
      <c r="D177" t="str">
        <f t="shared" si="232"/>
        <v>03.00.00</v>
      </c>
      <c r="E177" t="str">
        <f t="shared" si="233"/>
        <v>03.00.00.02</v>
      </c>
      <c r="F177" t="str">
        <f t="shared" si="234"/>
        <v>03.00.00.02.01</v>
      </c>
      <c r="G177" t="str">
        <f t="shared" si="235"/>
        <v>03.00.00.02.01.09</v>
      </c>
      <c r="H177" t="str">
        <f t="shared" si="236"/>
        <v>03.00.00.02.01.09.01</v>
      </c>
      <c r="I177" t="str">
        <f t="shared" si="237"/>
        <v>03.00.00.02.01.09.01.02</v>
      </c>
      <c r="J177" t="str">
        <f t="shared" si="238"/>
        <v>03.00.00.02.01.09.01.02.01</v>
      </c>
      <c r="K177" t="str">
        <f t="shared" si="239"/>
        <v>03.00.00.02.01.09.01.02.01.09</v>
      </c>
      <c r="L177" t="str">
        <f t="shared" si="240"/>
        <v>03.00.00.02.01.09.01.02.01.09.01</v>
      </c>
      <c r="M177" t="str">
        <f t="shared" si="241"/>
        <v>03.00.00.02.01.09.01.02.01.09.01.09</v>
      </c>
      <c r="N177" t="str">
        <f t="shared" si="241"/>
        <v>03.00.00.02.01.09.01.02.01.09.01.09.01</v>
      </c>
      <c r="O177" t="str">
        <f t="shared" si="241"/>
        <v>03.00.00.02.01.09.01.02.01.09.01.09.01.09</v>
      </c>
      <c r="P177" t="str">
        <f t="shared" si="241"/>
        <v>03.00.00.02.01.09.01.02.01.09.01.09.01.09.01</v>
      </c>
      <c r="Q177" t="str">
        <f t="shared" si="241"/>
        <v>03.00.00.02.01.09.01.02.01.09.01.09.01.09.01.09</v>
      </c>
    </row>
    <row r="178" spans="1:17" ht="15" hidden="1" customHeight="1">
      <c r="B178" t="str">
        <f t="shared" si="230"/>
        <v>PC_03</v>
      </c>
      <c r="C178" t="str">
        <f t="shared" si="231"/>
        <v>03.00</v>
      </c>
      <c r="D178" t="str">
        <f t="shared" si="232"/>
        <v>03.00.00</v>
      </c>
      <c r="E178" t="str">
        <f t="shared" si="233"/>
        <v>03.00.00.03</v>
      </c>
      <c r="F178" t="str">
        <f t="shared" si="234"/>
        <v>03.00.00.03.01</v>
      </c>
      <c r="G178" t="str">
        <f t="shared" si="235"/>
        <v>03.00.00.03.01.09</v>
      </c>
      <c r="H178" t="str">
        <f t="shared" si="236"/>
        <v>03.00.00.03.01.09.01</v>
      </c>
      <c r="I178" t="str">
        <f t="shared" si="237"/>
        <v>03.00.00.03.01.09.01.03</v>
      </c>
      <c r="J178" t="str">
        <f t="shared" si="238"/>
        <v>03.00.00.03.01.09.01.03.01</v>
      </c>
      <c r="K178" t="str">
        <f t="shared" si="239"/>
        <v>03.00.00.03.01.09.01.03.01.09</v>
      </c>
      <c r="L178" t="str">
        <f t="shared" si="240"/>
        <v>03.00.00.03.01.09.01.03.01.09.01</v>
      </c>
      <c r="M178" t="str">
        <f t="shared" si="241"/>
        <v>03.00.00.03.01.09.01.03.01.09.01.09</v>
      </c>
      <c r="N178" t="str">
        <f t="shared" si="241"/>
        <v>03.00.00.03.01.09.01.03.01.09.01.09.01</v>
      </c>
      <c r="O178" t="str">
        <f t="shared" si="241"/>
        <v>03.00.00.03.01.09.01.03.01.09.01.09.01.09</v>
      </c>
      <c r="P178" t="str">
        <f t="shared" si="241"/>
        <v>03.00.00.03.01.09.01.03.01.09.01.09.01.09.01</v>
      </c>
      <c r="Q178" t="str">
        <f t="shared" si="241"/>
        <v>03.00.00.03.01.09.01.03.01.09.01.09.01.09.01.09</v>
      </c>
    </row>
    <row r="179" spans="1:17" ht="15" hidden="1" customHeight="1">
      <c r="B179" t="str">
        <f t="shared" si="230"/>
        <v>PC_04</v>
      </c>
      <c r="C179" t="str">
        <f t="shared" si="231"/>
        <v>00.04</v>
      </c>
      <c r="D179" t="str">
        <f t="shared" si="232"/>
        <v>00.04.00</v>
      </c>
      <c r="E179" t="str">
        <f t="shared" si="233"/>
        <v>00.04.00.07</v>
      </c>
      <c r="F179" t="str">
        <f t="shared" si="234"/>
        <v>00.04.00.07.01</v>
      </c>
      <c r="G179" t="str">
        <f t="shared" si="235"/>
        <v>00.04.00.07.01.09</v>
      </c>
      <c r="H179" t="str">
        <f t="shared" si="236"/>
        <v>00.04.00.07.01.09.01</v>
      </c>
      <c r="I179" t="str">
        <f t="shared" si="237"/>
        <v>00.04.00.07.01.09.01.04</v>
      </c>
      <c r="J179" t="str">
        <f t="shared" si="238"/>
        <v>00.04.00.07.01.09.01.04.01</v>
      </c>
      <c r="K179" t="str">
        <f t="shared" si="239"/>
        <v>00.04.00.07.01.09.01.04.01.09</v>
      </c>
      <c r="L179" t="str">
        <f t="shared" si="240"/>
        <v>00.04.00.07.01.09.01.04.01.09.01</v>
      </c>
      <c r="M179" t="str">
        <f t="shared" si="241"/>
        <v>00.04.00.07.01.09.01.04.01.09.01.09</v>
      </c>
      <c r="N179" t="str">
        <f t="shared" si="241"/>
        <v>00.04.00.07.01.09.01.04.01.09.01.09.01</v>
      </c>
      <c r="O179" t="str">
        <f t="shared" si="241"/>
        <v>00.04.00.07.01.09.01.04.01.09.01.09.01.09</v>
      </c>
      <c r="P179" t="str">
        <f t="shared" si="241"/>
        <v>00.04.00.07.01.09.01.04.01.09.01.09.01.09.01</v>
      </c>
      <c r="Q179" t="str">
        <f t="shared" si="241"/>
        <v>00.04.00.07.01.09.01.04.01.09.01.09.01.09.01.09</v>
      </c>
    </row>
    <row r="180" spans="1:17" ht="15" hidden="1" customHeight="1">
      <c r="B180" t="str">
        <f t="shared" si="230"/>
        <v>PC_05</v>
      </c>
      <c r="C180" t="str">
        <f t="shared" si="231"/>
        <v>03.00</v>
      </c>
      <c r="D180" t="str">
        <f t="shared" si="232"/>
        <v>03.00.00</v>
      </c>
      <c r="E180" t="str">
        <f t="shared" si="233"/>
        <v>03.00.00.05</v>
      </c>
      <c r="F180" t="str">
        <f t="shared" si="234"/>
        <v>03.00.00.05.01</v>
      </c>
      <c r="G180" t="str">
        <f t="shared" si="235"/>
        <v>03.00.00.05.01.09</v>
      </c>
      <c r="H180" t="str">
        <f t="shared" si="236"/>
        <v>03.00.00.05.01.09.01</v>
      </c>
      <c r="I180" t="str">
        <f t="shared" si="237"/>
        <v>03.00.00.05.01.09.01.05</v>
      </c>
      <c r="J180" t="str">
        <f t="shared" si="238"/>
        <v>03.00.00.05.01.09.01.05.01</v>
      </c>
      <c r="K180" t="str">
        <f t="shared" si="239"/>
        <v>03.00.00.05.01.09.01.05.01.09</v>
      </c>
      <c r="L180" t="str">
        <f t="shared" si="240"/>
        <v>03.00.00.05.01.09.01.05.01.09.01</v>
      </c>
      <c r="M180" t="str">
        <f t="shared" si="241"/>
        <v>03.00.00.05.01.09.01.05.01.09.01.09</v>
      </c>
      <c r="N180" t="str">
        <f t="shared" si="241"/>
        <v>03.00.00.05.01.09.01.05.01.09.01.09.01</v>
      </c>
      <c r="O180" t="str">
        <f t="shared" si="241"/>
        <v>03.00.00.05.01.09.01.05.01.09.01.09.01.09</v>
      </c>
      <c r="P180" t="str">
        <f t="shared" si="241"/>
        <v>03.00.00.05.01.09.01.05.01.09.01.09.01.09.01</v>
      </c>
      <c r="Q180" t="str">
        <f t="shared" si="241"/>
        <v>03.00.00.05.01.09.01.05.01.09.01.09.01.09.01.09</v>
      </c>
    </row>
    <row r="181" spans="1:17" ht="15" hidden="1" customHeight="1">
      <c r="A181">
        <f>A151</f>
        <v>0</v>
      </c>
      <c r="B181" t="str">
        <f t="shared" si="230"/>
        <v>PC_06</v>
      </c>
      <c r="C181" t="str">
        <f t="shared" si="231"/>
        <v>03.00</v>
      </c>
      <c r="D181" t="str">
        <f t="shared" si="232"/>
        <v>03.00.00</v>
      </c>
      <c r="E181" t="str">
        <f t="shared" si="233"/>
        <v>03.00.00.06</v>
      </c>
      <c r="F181" t="str">
        <f t="shared" si="234"/>
        <v>03.00.00.06.01</v>
      </c>
      <c r="G181" t="str">
        <f t="shared" si="235"/>
        <v>03.00.00.06.01.09</v>
      </c>
      <c r="H181" t="str">
        <f t="shared" si="236"/>
        <v>03.00.00.06.01.09.01</v>
      </c>
      <c r="I181" t="str">
        <f t="shared" si="237"/>
        <v>03.00.00.06.01.09.01.06</v>
      </c>
      <c r="J181" t="str">
        <f t="shared" si="238"/>
        <v>03.00.00.06.01.09.01.06.01</v>
      </c>
      <c r="K181" t="str">
        <f t="shared" si="239"/>
        <v>03.00.00.06.01.09.01.06.01.09</v>
      </c>
      <c r="L181" t="str">
        <f t="shared" si="240"/>
        <v>03.00.00.06.01.09.01.06.01.09.01</v>
      </c>
      <c r="M181" t="str">
        <f t="shared" si="241"/>
        <v>03.00.00.06.01.09.01.06.01.09.01.09</v>
      </c>
      <c r="N181" t="str">
        <f t="shared" si="241"/>
        <v>03.00.00.06.01.09.01.06.01.09.01.09.01</v>
      </c>
      <c r="O181" t="str">
        <f t="shared" si="241"/>
        <v>03.00.00.06.01.09.01.06.01.09.01.09.01.09</v>
      </c>
      <c r="P181" t="str">
        <f t="shared" si="241"/>
        <v>03.00.00.06.01.09.01.06.01.09.01.09.01.09.01</v>
      </c>
      <c r="Q181" t="str">
        <f t="shared" si="241"/>
        <v>03.00.00.06.01.09.01.06.01.09.01.09.01.09.01.09</v>
      </c>
    </row>
    <row r="182" spans="1:17" ht="15" hidden="1" customHeight="1"/>
  </sheetData>
  <pageMargins left="0.7" right="0.7" top="0.75" bottom="0.75" header="0.3" footer="0.3"/>
  <pageSetup scale="35" fitToWidth="2" orientation="landscape" r:id="rId1"/>
  <legacyDrawing r:id="rId2"/>
</worksheet>
</file>

<file path=xl/worksheets/sheet6.xml><?xml version="1.0" encoding="utf-8"?>
<worksheet xmlns="http://schemas.openxmlformats.org/spreadsheetml/2006/main" xmlns:r="http://schemas.openxmlformats.org/officeDocument/2006/relationships">
  <dimension ref="A1:AK357"/>
  <sheetViews>
    <sheetView tabSelected="1" topLeftCell="A70" zoomScaleNormal="100" workbookViewId="0">
      <selection activeCell="C94" sqref="A94:XFD94"/>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74</v>
      </c>
      <c r="D1" t="s">
        <v>275</v>
      </c>
    </row>
    <row r="2" spans="1:20">
      <c r="F2" t="s">
        <v>424</v>
      </c>
    </row>
    <row r="3" spans="1:20" ht="21">
      <c r="A3" s="31" t="s">
        <v>566</v>
      </c>
      <c r="B3" s="26"/>
      <c r="C3" s="65"/>
      <c r="D3" s="26"/>
      <c r="F3" t="s">
        <v>425</v>
      </c>
    </row>
    <row r="4" spans="1:20">
      <c r="B4" t="s">
        <v>274</v>
      </c>
    </row>
    <row r="5" spans="1:20">
      <c r="B5" t="str">
        <f>CONCATENATE($D$1,".",D91)</f>
        <v>CHR_SHEET.MOB_0</v>
      </c>
      <c r="C5" t="s">
        <v>67</v>
      </c>
      <c r="D5" t="str">
        <f>T151</f>
        <v>00.08.64.00.00.32.00.02.75.14.00.00.FF.00.06.00.61</v>
      </c>
    </row>
    <row r="6" spans="1:20">
      <c r="B6" t="str">
        <f>CONCATENATE(B5,".","NAME.START")</f>
        <v>CHR_SHEET.MOB_0.NAME.START</v>
      </c>
      <c r="C6" t="s">
        <v>216</v>
      </c>
      <c r="D6" s="25" t="str">
        <f>CONCATENATE("-/",C91,"/")</f>
        <v>-/Bandit Fighter/</v>
      </c>
    </row>
    <row r="7" spans="1:20">
      <c r="B7" t="str">
        <f>CONCATENATE(B5,".","NAME.END")</f>
        <v>CHR_SHEET.MOB_0.NAME.END</v>
      </c>
    </row>
    <row r="8" spans="1:20">
      <c r="B8" t="str">
        <f>CONCATENATE(B5,".","NAME.SIZE")</f>
        <v>CHR_SHEET.MOB_0.NAME.SIZE</v>
      </c>
      <c r="C8" t="s">
        <v>221</v>
      </c>
      <c r="D8" t="str">
        <f>CONCATENATE(B7,"-",B6)</f>
        <v>CHR_SHEET.MOB_0.NAME.END-CHR_SHEET.MOB_0.NAME.START</v>
      </c>
    </row>
    <row r="9" spans="1:20">
      <c r="C9" t="s">
        <v>217</v>
      </c>
      <c r="D9" s="25" t="str">
        <f>CONCATENATE("CHR_SHEET.MOB.NAME.MAX_SIZE","-",B8,"+1",",$AA")</f>
        <v>CHR_SHEET.MOB.NAME.MAX_SIZE-CHR_SHEET.MOB_0.NAME.SIZE+1,$AA</v>
      </c>
    </row>
    <row r="10" spans="1:20">
      <c r="B10" t="str">
        <f>CONCATENATE($D$1,".",D92)</f>
        <v>CHR_SHEET.MOB_1</v>
      </c>
      <c r="C10" t="s">
        <v>67</v>
      </c>
      <c r="D10" t="str">
        <f>T152</f>
        <v>00.08.64.00.00.32.00.02.75.14.00.00.FF.00.06.00.61</v>
      </c>
    </row>
    <row r="11" spans="1:20">
      <c r="B11" t="str">
        <f>CONCATENATE(B10,".","NAME.START")</f>
        <v>CHR_SHEET.MOB_1.NAME.START</v>
      </c>
      <c r="C11" t="s">
        <v>216</v>
      </c>
      <c r="D11" s="25" t="str">
        <f>CONCATENATE("-/",C92,"/")</f>
        <v>-/Bandit Fighter/</v>
      </c>
    </row>
    <row r="12" spans="1:20">
      <c r="B12" t="str">
        <f>CONCATENATE(B10,".","NAME.END")</f>
        <v>CHR_SHEET.MOB_1.NAME.END</v>
      </c>
    </row>
    <row r="13" spans="1:20">
      <c r="B13" t="str">
        <f>CONCATENATE(B10,".","NAME.SIZE")</f>
        <v>CHR_SHEET.MOB_1.NAME.SIZE</v>
      </c>
      <c r="C13" t="s">
        <v>221</v>
      </c>
      <c r="D13" t="str">
        <f>CONCATENATE(B12,"-",B11)</f>
        <v>CHR_SHEET.MOB_1.NAME.END-CHR_SHEET.MOB_1.NAME.START</v>
      </c>
      <c r="M13">
        <f>256*0.2</f>
        <v>51.2</v>
      </c>
      <c r="T13" t="s">
        <v>286</v>
      </c>
    </row>
    <row r="14" spans="1:20">
      <c r="C14" t="s">
        <v>217</v>
      </c>
      <c r="D14" s="25" t="str">
        <f>CONCATENATE("CHR_SHEET.MOB.NAME.MAX_SIZE","-",B13,"+1",",$AA")</f>
        <v>CHR_SHEET.MOB.NAME.MAX_SIZE-CHR_SHEET.MOB_1.NAME.SIZE+1,$AA</v>
      </c>
    </row>
    <row r="15" spans="1:20">
      <c r="B15" t="str">
        <f>CONCATENATE($D$1,".",D93)</f>
        <v>CHR_SHEET.MOB_2</v>
      </c>
      <c r="C15" t="s">
        <v>67</v>
      </c>
      <c r="D15" t="str">
        <f>T153</f>
        <v>00.08.64.00.00.32.00.02.75.14.00.00.FF.00.06.00.61</v>
      </c>
    </row>
    <row r="16" spans="1:20">
      <c r="B16" t="str">
        <f>CONCATENATE(B15,".","NAME.START")</f>
        <v>CHR_SHEET.MOB_2.NAME.START</v>
      </c>
      <c r="C16" t="s">
        <v>216</v>
      </c>
      <c r="D16" s="25" t="str">
        <f>CONCATENATE("-/",C93,"/")</f>
        <v>-/Bandit Archer/</v>
      </c>
    </row>
    <row r="17" spans="2:4">
      <c r="B17" t="str">
        <f>CONCATENATE(B15,".","NAME.END")</f>
        <v>CHR_SHEET.MOB_2.NAME.END</v>
      </c>
    </row>
    <row r="18" spans="2:4">
      <c r="B18" t="str">
        <f>CONCATENATE(B15,".","NAME.SIZE")</f>
        <v>CHR_SHEET.MOB_2.NAME.SIZE</v>
      </c>
      <c r="C18" t="s">
        <v>221</v>
      </c>
      <c r="D18" t="str">
        <f>CONCATENATE(B17,"-",B16)</f>
        <v>CHR_SHEET.MOB_2.NAME.END-CHR_SHEET.MOB_2.NAME.START</v>
      </c>
    </row>
    <row r="19" spans="2:4">
      <c r="C19" t="s">
        <v>217</v>
      </c>
      <c r="D19" s="25" t="str">
        <f>CONCATENATE("CHR_SHEET.MOB.NAME.MAX_SIZE","-",B18,"+1",",$AA")</f>
        <v>CHR_SHEET.MOB.NAME.MAX_SIZE-CHR_SHEET.MOB_2.NAME.SIZE+1,$AA</v>
      </c>
    </row>
    <row r="20" spans="2:4">
      <c r="B20" t="str">
        <f>CONCATENATE($D$1,".",D94)</f>
        <v>CHR_SHEET.MOB_3</v>
      </c>
      <c r="C20" t="s">
        <v>67</v>
      </c>
      <c r="D20" t="str">
        <f>T154</f>
        <v>00.08.64.00.00.32.00.02.75.14.FF.00.FF.00.06.30.5E</v>
      </c>
    </row>
    <row r="21" spans="2:4">
      <c r="B21" t="str">
        <f>CONCATENATE(B20,".","NAME.START")</f>
        <v>CHR_SHEET.MOB_3.NAME.START</v>
      </c>
      <c r="C21" t="s">
        <v>216</v>
      </c>
      <c r="D21" s="25" t="str">
        <f>CONCATENATE("-/",C94,"/")</f>
        <v>-/Bandit Archer/</v>
      </c>
    </row>
    <row r="22" spans="2:4">
      <c r="B22" t="str">
        <f>CONCATENATE(B20,".","NAME.END")</f>
        <v>CHR_SHEET.MOB_3.NAME.END</v>
      </c>
    </row>
    <row r="23" spans="2:4">
      <c r="B23" t="str">
        <f>CONCATENATE(B20,".","NAME.SIZE")</f>
        <v>CHR_SHEET.MOB_3.NAME.SIZE</v>
      </c>
      <c r="C23" t="s">
        <v>221</v>
      </c>
      <c r="D23" t="str">
        <f>CONCATENATE(B22,"-",B21)</f>
        <v>CHR_SHEET.MOB_3.NAME.END-CHR_SHEET.MOB_3.NAME.START</v>
      </c>
    </row>
    <row r="24" spans="2:4">
      <c r="C24" t="s">
        <v>217</v>
      </c>
      <c r="D24" s="25" t="str">
        <f>CONCATENATE("CHR_SHEET.MOB.NAME.MAX_SIZE","-",B23,"+1",",$AA")</f>
        <v>CHR_SHEET.MOB.NAME.MAX_SIZE-CHR_SHEET.MOB_3.NAME.SIZE+1,$AA</v>
      </c>
    </row>
    <row r="25" spans="2:4">
      <c r="B25" t="str">
        <f>CONCATENATE($D$1,".",D95)</f>
        <v>CHR_SHEET.MOB_4</v>
      </c>
      <c r="C25" t="s">
        <v>67</v>
      </c>
      <c r="D25" t="str">
        <f>T155</f>
        <v>00.08.46.00.FF.32.00.02.75.14.00.00.FF.00.06.00.62</v>
      </c>
    </row>
    <row r="26" spans="2:4">
      <c r="B26" t="str">
        <f>CONCATENATE(B25,".","NAME.START")</f>
        <v>CHR_SHEET.MOB_4.NAME.START</v>
      </c>
      <c r="C26" t="s">
        <v>216</v>
      </c>
      <c r="D26" s="25" t="str">
        <f>CONCATENATE("-/",C95,"/")</f>
        <v>-/Battle Mage/</v>
      </c>
    </row>
    <row r="27" spans="2:4">
      <c r="B27" t="str">
        <f>CONCATENATE(B25,".","NAME.END")</f>
        <v>CHR_SHEET.MOB_4.NAME.END</v>
      </c>
    </row>
    <row r="28" spans="2:4">
      <c r="B28" t="str">
        <f>CONCATENATE(B25,".","NAME.SIZE")</f>
        <v>CHR_SHEET.MOB_4.NAME.SIZE</v>
      </c>
      <c r="C28" t="s">
        <v>221</v>
      </c>
      <c r="D28" t="str">
        <f>CONCATENATE(B27,"-",B26)</f>
        <v>CHR_SHEET.MOB_4.NAME.END-CHR_SHEET.MOB_4.NAME.START</v>
      </c>
    </row>
    <row r="29" spans="2:4">
      <c r="C29" t="s">
        <v>217</v>
      </c>
      <c r="D29" s="25" t="str">
        <f>CONCATENATE("CHR_SHEET.MOB.NAME.MAX_SIZE","-",B28,"+1",",$AA")</f>
        <v>CHR_SHEET.MOB.NAME.MAX_SIZE-CHR_SHEET.MOB_4.NAME.SIZE+1,$AA</v>
      </c>
    </row>
    <row r="30" spans="2:4">
      <c r="B30" t="str">
        <f>CONCATENATE($D$1,".",D96)</f>
        <v>CHR_SHEET.MOB_5</v>
      </c>
      <c r="C30" t="s">
        <v>67</v>
      </c>
      <c r="D30" t="str">
        <f>T156</f>
        <v>00.08.46.00.FF.32.00.02.75.14.00.00.FF.00.06.00.62</v>
      </c>
    </row>
    <row r="31" spans="2:4">
      <c r="B31" t="str">
        <f>CONCATENATE(B30,".","NAME.START")</f>
        <v>CHR_SHEET.MOB_5.NAME.START</v>
      </c>
      <c r="C31" t="s">
        <v>216</v>
      </c>
      <c r="D31" s="25" t="str">
        <f>CONCATENATE("-/",C96,"/")</f>
        <v>-/Battle Mage/</v>
      </c>
    </row>
    <row r="32" spans="2:4">
      <c r="B32" t="str">
        <f>CONCATENATE(B30,".","NAME.END")</f>
        <v>CHR_SHEET.MOB_5.NAME.END</v>
      </c>
    </row>
    <row r="33" spans="2:4">
      <c r="B33" t="str">
        <f>CONCATENATE(B30,".","NAME.SIZE")</f>
        <v>CHR_SHEET.MOB_5.NAME.SIZE</v>
      </c>
      <c r="C33" t="s">
        <v>221</v>
      </c>
      <c r="D33" t="str">
        <f>CONCATENATE(B32,"-",B31)</f>
        <v>CHR_SHEET.MOB_5.NAME.END-CHR_SHEET.MOB_5.NAME.START</v>
      </c>
    </row>
    <row r="34" spans="2:4">
      <c r="C34" t="s">
        <v>217</v>
      </c>
      <c r="D34" s="25" t="str">
        <f>CONCATENATE("CHR_SHEET.MOB.NAME.MAX_SIZE","-",B33,"+1",",$AA")</f>
        <v>CHR_SHEET.MOB.NAME.MAX_SIZE-CHR_SHEET.MOB_5.NAME.SIZE+1,$AA</v>
      </c>
    </row>
    <row r="35" spans="2:4">
      <c r="B35" t="str">
        <f>CONCATENATE($D$1,".",D97)</f>
        <v>CHR_SHEET.MOB_6</v>
      </c>
      <c r="C35" t="s">
        <v>67</v>
      </c>
      <c r="D35" t="str">
        <f>T157</f>
        <v>00.10.08.01.00.32.00.FF.50.FF.00.00.FF.00.06.00.00</v>
      </c>
    </row>
    <row r="36" spans="2:4">
      <c r="B36" t="str">
        <f>CONCATENATE(B35,".","NAME.START")</f>
        <v>CHR_SHEET.MOB_6.NAME.START</v>
      </c>
      <c r="C36" t="s">
        <v>216</v>
      </c>
      <c r="D36" s="25" t="str">
        <f>CONCATENATE("-/",C97,"/")</f>
        <v>-/&lt;empty record&gt;/</v>
      </c>
    </row>
    <row r="37" spans="2:4">
      <c r="B37" t="str">
        <f>CONCATENATE(B35,".","NAME.END")</f>
        <v>CHR_SHEET.MOB_6.NAME.END</v>
      </c>
    </row>
    <row r="38" spans="2:4">
      <c r="B38" t="str">
        <f>CONCATENATE(B35,".","NAME.SIZE")</f>
        <v>CHR_SHEET.MOB_6.NAME.SIZE</v>
      </c>
      <c r="C38" t="s">
        <v>221</v>
      </c>
      <c r="D38" t="str">
        <f>CONCATENATE(B37,"-",B36)</f>
        <v>CHR_SHEET.MOB_6.NAME.END-CHR_SHEET.MOB_6.NAME.START</v>
      </c>
    </row>
    <row r="39" spans="2:4">
      <c r="C39" t="s">
        <v>217</v>
      </c>
      <c r="D39" s="25" t="str">
        <f>CONCATENATE("CHR_SHEET.MOB.NAME.MAX_SIZE","-",B38,"+1",",$AA")</f>
        <v>CHR_SHEET.MOB.NAME.MAX_SIZE-CHR_SHEET.MOB_6.NAME.SIZE+1,$AA</v>
      </c>
    </row>
    <row r="40" spans="2:4">
      <c r="B40" t="str">
        <f>CONCATENATE($D$1,".",D98)</f>
        <v>CHR_SHEET.MOB_7</v>
      </c>
      <c r="C40" t="s">
        <v>67</v>
      </c>
      <c r="D40" t="str">
        <f>T158</f>
        <v>00.10.08.01.00.32.00.FF.50.FF.00.00.FF.00.06.00.00</v>
      </c>
    </row>
    <row r="41" spans="2:4">
      <c r="B41" t="str">
        <f>CONCATENATE(B40,".","NAME.START")</f>
        <v>CHR_SHEET.MOB_7.NAME.START</v>
      </c>
      <c r="C41" t="s">
        <v>216</v>
      </c>
      <c r="D41" s="25" t="str">
        <f>CONCATENATE("-/",C98,"/")</f>
        <v>-/&lt;empty record&gt;/</v>
      </c>
    </row>
    <row r="42" spans="2:4">
      <c r="B42" t="str">
        <f>CONCATENATE(B40,".","NAME.END")</f>
        <v>CHR_SHEET.MOB_7.NAME.END</v>
      </c>
    </row>
    <row r="43" spans="2:4">
      <c r="B43" t="str">
        <f>CONCATENATE(B40,".","NAME.SIZE")</f>
        <v>CHR_SHEET.MOB_7.NAME.SIZE</v>
      </c>
      <c r="C43" t="s">
        <v>221</v>
      </c>
      <c r="D43" t="str">
        <f>CONCATENATE(B42,"-",B41)</f>
        <v>CHR_SHEET.MOB_7.NAME.END-CHR_SHEET.MOB_7.NAME.START</v>
      </c>
    </row>
    <row r="44" spans="2:4">
      <c r="C44" t="s">
        <v>217</v>
      </c>
      <c r="D44" s="25" t="str">
        <f>CONCATENATE("CHR_SHEET.MOB.NAME.MAX_SIZE","-",B43,"+1",",$AA")</f>
        <v>CHR_SHEET.MOB.NAME.MAX_SIZE-CHR_SHEET.MOB_7.NAME.SIZE+1,$AA</v>
      </c>
    </row>
    <row r="45" spans="2:4">
      <c r="B45" t="str">
        <f>CONCATENATE($D$1,".",D99)</f>
        <v>CHR_SHEET.MOB_8</v>
      </c>
      <c r="C45" t="s">
        <v>67</v>
      </c>
      <c r="D45" t="str">
        <f>T159</f>
        <v>00.10.08.01.00.32.00.FF.50.FF.00.00.FF.00.06.00.00</v>
      </c>
    </row>
    <row r="46" spans="2:4">
      <c r="B46" t="str">
        <f>CONCATENATE(B45,".","NAME.START")</f>
        <v>CHR_SHEET.MOB_8.NAME.START</v>
      </c>
      <c r="C46" t="s">
        <v>216</v>
      </c>
      <c r="D46" s="25" t="str">
        <f>CONCATENATE("-/",C99,"/")</f>
        <v>-/&lt;empty record&gt;/</v>
      </c>
    </row>
    <row r="47" spans="2:4">
      <c r="B47" t="str">
        <f>CONCATENATE(B45,".","NAME.END")</f>
        <v>CHR_SHEET.MOB_8.NAME.END</v>
      </c>
    </row>
    <row r="48" spans="2:4">
      <c r="B48" t="str">
        <f>CONCATENATE(B45,".","NAME.SIZE")</f>
        <v>CHR_SHEET.MOB_8.NAME.SIZE</v>
      </c>
      <c r="C48" t="s">
        <v>221</v>
      </c>
      <c r="D48" t="str">
        <f>CONCATENATE(B47,"-",B46)</f>
        <v>CHR_SHEET.MOB_8.NAME.END-CHR_SHEET.MOB_8.NAME.START</v>
      </c>
    </row>
    <row r="49" spans="2:4">
      <c r="C49" t="s">
        <v>217</v>
      </c>
      <c r="D49" s="25" t="str">
        <f>CONCATENATE("CHR_SHEET.MOB.NAME.MAX_SIZE","-",B48,"+1",",$AA")</f>
        <v>CHR_SHEET.MOB.NAME.MAX_SIZE-CHR_SHEET.MOB_8.NAME.SIZE+1,$AA</v>
      </c>
    </row>
    <row r="50" spans="2:4">
      <c r="B50" t="str">
        <f>CONCATENATE($D$1,".",D100)</f>
        <v>CHR_SHEET.MOB_9</v>
      </c>
      <c r="C50" t="s">
        <v>67</v>
      </c>
      <c r="D50" t="str">
        <f>T160</f>
        <v>00.10.08.01.00.32.00.FF.50.FF.00.00.FF.00.06.00.00</v>
      </c>
    </row>
    <row r="51" spans="2:4">
      <c r="B51" t="str">
        <f>CONCATENATE(B50,".","NAME.START")</f>
        <v>CHR_SHEET.MOB_9.NAME.START</v>
      </c>
      <c r="C51" t="s">
        <v>216</v>
      </c>
      <c r="D51" s="25" t="str">
        <f>CONCATENATE("-/",C100,"/")</f>
        <v>-/&lt;empty record&gt;/</v>
      </c>
    </row>
    <row r="52" spans="2:4">
      <c r="B52" t="str">
        <f>CONCATENATE(B50,".","NAME.END")</f>
        <v>CHR_SHEET.MOB_9.NAME.END</v>
      </c>
    </row>
    <row r="53" spans="2:4">
      <c r="B53" t="str">
        <f>CONCATENATE(B50,".","NAME.SIZE")</f>
        <v>CHR_SHEET.MOB_9.NAME.SIZE</v>
      </c>
      <c r="C53" t="s">
        <v>221</v>
      </c>
      <c r="D53" t="str">
        <f>CONCATENATE(B52,"-",B51)</f>
        <v>CHR_SHEET.MOB_9.NAME.END-CHR_SHEET.MOB_9.NAME.START</v>
      </c>
    </row>
    <row r="54" spans="2:4">
      <c r="C54" t="s">
        <v>217</v>
      </c>
      <c r="D54" s="25" t="str">
        <f>CONCATENATE("CHR_SHEET.MOB.NAME.MAX_SIZE","-",B53,"+1",",$AA")</f>
        <v>CHR_SHEET.MOB.NAME.MAX_SIZE-CHR_SHEET.MOB_9.NAME.SIZE+1,$AA</v>
      </c>
    </row>
    <row r="55" spans="2:4">
      <c r="B55" t="str">
        <f>CONCATENATE($D$1,".",D101)</f>
        <v>CHR_SHEET.MOB_A</v>
      </c>
      <c r="C55" t="s">
        <v>67</v>
      </c>
      <c r="D55" t="str">
        <f>T161</f>
        <v>00.10.08.01.00.32.00.FF.50.FF.00.00.FF.00.06.00.00</v>
      </c>
    </row>
    <row r="56" spans="2:4">
      <c r="B56" t="str">
        <f>CONCATENATE(B55,".","NAME.START")</f>
        <v>CHR_SHEET.MOB_A.NAME.START</v>
      </c>
      <c r="C56" t="s">
        <v>216</v>
      </c>
      <c r="D56" s="25" t="str">
        <f>CONCATENATE("-/",C101,"/")</f>
        <v>-/&lt;empty record&gt;/</v>
      </c>
    </row>
    <row r="57" spans="2:4">
      <c r="B57" t="str">
        <f>CONCATENATE(B55,".","NAME.END")</f>
        <v>CHR_SHEET.MOB_A.NAME.END</v>
      </c>
    </row>
    <row r="58" spans="2:4">
      <c r="B58" t="str">
        <f>CONCATENATE(B55,".","NAME.SIZE")</f>
        <v>CHR_SHEET.MOB_A.NAME.SIZE</v>
      </c>
      <c r="C58" t="s">
        <v>221</v>
      </c>
      <c r="D58" t="str">
        <f>CONCATENATE(B57,"-",B56)</f>
        <v>CHR_SHEET.MOB_A.NAME.END-CHR_SHEET.MOB_A.NAME.START</v>
      </c>
    </row>
    <row r="59" spans="2:4">
      <c r="C59" t="s">
        <v>217</v>
      </c>
      <c r="D59" s="25" t="str">
        <f>CONCATENATE("CHR_SHEET.MOB.NAME.MAX_SIZE","-",B58,"+1",",$AA")</f>
        <v>CHR_SHEET.MOB.NAME.MAX_SIZE-CHR_SHEET.MOB_A.NAME.SIZE+1,$AA</v>
      </c>
    </row>
    <row r="60" spans="2:4">
      <c r="B60" t="str">
        <f>CONCATENATE($D$1,".",D102)</f>
        <v>CHR_SHEET.MOB_B</v>
      </c>
      <c r="C60" t="s">
        <v>67</v>
      </c>
      <c r="D60" t="str">
        <f>T162</f>
        <v>00.10.08.01.00.32.00.FF.50.FF.00.00.FF.00.06.00.00</v>
      </c>
    </row>
    <row r="61" spans="2:4">
      <c r="B61" t="str">
        <f>CONCATENATE(B60,".","NAME.START")</f>
        <v>CHR_SHEET.MOB_B.NAME.START</v>
      </c>
      <c r="C61" t="s">
        <v>216</v>
      </c>
      <c r="D61" s="25" t="str">
        <f>CONCATENATE("-/",C102,"/")</f>
        <v>-/&lt;empty record&gt;/</v>
      </c>
    </row>
    <row r="62" spans="2:4">
      <c r="B62" t="str">
        <f>CONCATENATE(B60,".","NAME.END")</f>
        <v>CHR_SHEET.MOB_B.NAME.END</v>
      </c>
    </row>
    <row r="63" spans="2:4">
      <c r="B63" t="str">
        <f>CONCATENATE(B60,".","NAME.SIZE")</f>
        <v>CHR_SHEET.MOB_B.NAME.SIZE</v>
      </c>
      <c r="C63" t="s">
        <v>221</v>
      </c>
      <c r="D63" t="str">
        <f>CONCATENATE(B62,"-",B61)</f>
        <v>CHR_SHEET.MOB_B.NAME.END-CHR_SHEET.MOB_B.NAME.START</v>
      </c>
    </row>
    <row r="64" spans="2:4">
      <c r="C64" t="s">
        <v>217</v>
      </c>
      <c r="D64" s="25" t="str">
        <f>CONCATENATE("CHR_SHEET.MOB.NAME.MAX_SIZE","-",B63,"+1",",$AA")</f>
        <v>CHR_SHEET.MOB.NAME.MAX_SIZE-CHR_SHEET.MOB_B.NAME.SIZE+1,$AA</v>
      </c>
    </row>
    <row r="65" spans="2:4">
      <c r="B65" t="str">
        <f>CONCATENATE($D$1,".",D103)</f>
        <v>CHR_SHEET.MOB_C</v>
      </c>
      <c r="C65" t="s">
        <v>67</v>
      </c>
      <c r="D65" t="str">
        <f>T163</f>
        <v>00.10.1E.00.00.32.32.FF.50.FF.00.00.FF.00.06.00.00</v>
      </c>
    </row>
    <row r="66" spans="2:4">
      <c r="B66" t="str">
        <f>CONCATENATE(B65,".","NAME.START")</f>
        <v>CHR_SHEET.MOB_C.NAME.START</v>
      </c>
      <c r="C66" t="s">
        <v>216</v>
      </c>
      <c r="D66" s="25" t="str">
        <f>CONCATENATE("-/",C103,"/")</f>
        <v>-/&lt;empty record&gt;/</v>
      </c>
    </row>
    <row r="67" spans="2:4">
      <c r="B67" t="str">
        <f>CONCATENATE(B65,".","NAME.END")</f>
        <v>CHR_SHEET.MOB_C.NAME.END</v>
      </c>
    </row>
    <row r="68" spans="2:4">
      <c r="B68" t="str">
        <f>CONCATENATE(B65,".","NAME.SIZE")</f>
        <v>CHR_SHEET.MOB_C.NAME.SIZE</v>
      </c>
      <c r="C68" t="s">
        <v>221</v>
      </c>
      <c r="D68" t="str">
        <f>CONCATENATE(B67,"-",B66)</f>
        <v>CHR_SHEET.MOB_C.NAME.END-CHR_SHEET.MOB_C.NAME.START</v>
      </c>
    </row>
    <row r="69" spans="2:4">
      <c r="C69" t="s">
        <v>217</v>
      </c>
      <c r="D69" s="25" t="str">
        <f>CONCATENATE("CHR_SHEET.MOB.NAME.MAX_SIZE","-",B68,"+1",",$AA")</f>
        <v>CHR_SHEET.MOB.NAME.MAX_SIZE-CHR_SHEET.MOB_C.NAME.SIZE+1,$AA</v>
      </c>
    </row>
    <row r="70" spans="2:4">
      <c r="B70" t="str">
        <f>CONCATENATE($D$1,".",D104)</f>
        <v>CHR_SHEET.MOB_D</v>
      </c>
      <c r="C70" t="s">
        <v>67</v>
      </c>
      <c r="D70" t="str">
        <f>T164</f>
        <v>00.10.1E.00.00.32.32.FF.50.FF.00.00.FF.00.06.00.00</v>
      </c>
    </row>
    <row r="71" spans="2:4">
      <c r="B71" t="str">
        <f>CONCATENATE(B70,".","NAME.START")</f>
        <v>CHR_SHEET.MOB_D.NAME.START</v>
      </c>
      <c r="C71" t="s">
        <v>216</v>
      </c>
      <c r="D71" s="25" t="str">
        <f>CONCATENATE("-/",C104,"/")</f>
        <v>-/&lt;empty record&gt;/</v>
      </c>
    </row>
    <row r="72" spans="2:4">
      <c r="B72" t="str">
        <f>CONCATENATE(B70,".","NAME.END")</f>
        <v>CHR_SHEET.MOB_D.NAME.END</v>
      </c>
    </row>
    <row r="73" spans="2:4">
      <c r="B73" t="str">
        <f>CONCATENATE(B70,".","NAME.SIZE")</f>
        <v>CHR_SHEET.MOB_D.NAME.SIZE</v>
      </c>
      <c r="C73" t="s">
        <v>221</v>
      </c>
      <c r="D73" t="str">
        <f>CONCATENATE(B72,"-",B71)</f>
        <v>CHR_SHEET.MOB_D.NAME.END-CHR_SHEET.MOB_D.NAME.START</v>
      </c>
    </row>
    <row r="74" spans="2:4">
      <c r="C74" t="s">
        <v>217</v>
      </c>
      <c r="D74" s="25" t="str">
        <f>CONCATENATE("CHR_SHEET.MOB.NAME.MAX_SIZE","-",B73,"+1",",$AA")</f>
        <v>CHR_SHEET.MOB.NAME.MAX_SIZE-CHR_SHEET.MOB_D.NAME.SIZE+1,$AA</v>
      </c>
    </row>
    <row r="75" spans="2:4">
      <c r="B75" t="str">
        <f>CONCATENATE($D$1,".",D105)</f>
        <v>CHR_SHEET.MOB_E</v>
      </c>
      <c r="C75" t="s">
        <v>67</v>
      </c>
      <c r="D75" t="str">
        <f>T165</f>
        <v>00.10.1E.00.00.32.32.FF.50.FF.00.00.FF.00.06.00.00</v>
      </c>
    </row>
    <row r="76" spans="2:4">
      <c r="B76" t="str">
        <f>CONCATENATE(B75,".","NAME.START")</f>
        <v>CHR_SHEET.MOB_E.NAME.START</v>
      </c>
      <c r="C76" t="s">
        <v>216</v>
      </c>
      <c r="D76" s="25" t="str">
        <f>CONCATENATE("-/",C104,"/")</f>
        <v>-/&lt;empty record&gt;/</v>
      </c>
    </row>
    <row r="77" spans="2:4">
      <c r="B77" t="str">
        <f>CONCATENATE(B75,".","NAME.END")</f>
        <v>CHR_SHEET.MOB_E.NAME.END</v>
      </c>
    </row>
    <row r="78" spans="2:4">
      <c r="B78" t="str">
        <f>CONCATENATE(B75,".","NAME.SIZE")</f>
        <v>CHR_SHEET.MOB_E.NAME.SIZE</v>
      </c>
      <c r="C78" t="s">
        <v>221</v>
      </c>
      <c r="D78" t="str">
        <f>CONCATENATE(B77,"-",B76)</f>
        <v>CHR_SHEET.MOB_E.NAME.END-CHR_SHEET.MOB_E.NAME.START</v>
      </c>
    </row>
    <row r="79" spans="2:4">
      <c r="C79" t="s">
        <v>217</v>
      </c>
      <c r="D79" s="25" t="str">
        <f>CONCATENATE("CHR_SHEET.MOB.NAME.MAX_SIZE","-",B78,"+1",",$AA")</f>
        <v>CHR_SHEET.MOB.NAME.MAX_SIZE-CHR_SHEET.MOB_E.NAME.SIZE+1,$AA</v>
      </c>
    </row>
    <row r="80" spans="2:4">
      <c r="B80" t="str">
        <f>CONCATENATE($D$1,".",D106)</f>
        <v>CHR_SHEET.MOB_F</v>
      </c>
      <c r="C80" t="s">
        <v>67</v>
      </c>
      <c r="D80" t="str">
        <f>T166</f>
        <v>00.10.00.00.00.03.80.FF.50.FF.00.00.FF.00.00.10.00</v>
      </c>
    </row>
    <row r="81" spans="2:36">
      <c r="B81" t="str">
        <f>CONCATENATE(B80,".","NAME.START")</f>
        <v>CHR_SHEET.MOB_F.NAME.START</v>
      </c>
      <c r="C81" t="s">
        <v>216</v>
      </c>
      <c r="D81" s="25" t="str">
        <f>CONCATENATE("-/",C105,"/")</f>
        <v>-/&lt;empty record&gt;/</v>
      </c>
    </row>
    <row r="82" spans="2:36">
      <c r="B82" t="str">
        <f>CONCATENATE(B80,".","NAME.END")</f>
        <v>CHR_SHEET.MOB_F.NAME.END</v>
      </c>
    </row>
    <row r="83" spans="2:36">
      <c r="B83" t="str">
        <f>CONCATENATE(B80,".","NAME.SIZE")</f>
        <v>CHR_SHEET.MOB_F.NAME.SIZE</v>
      </c>
      <c r="C83" t="s">
        <v>221</v>
      </c>
      <c r="D83" t="str">
        <f>CONCATENATE(B82,"-",B81)</f>
        <v>CHR_SHEET.MOB_F.NAME.END-CHR_SHEET.MOB_F.NAME.START</v>
      </c>
    </row>
    <row r="84" spans="2:36">
      <c r="C84" t="s">
        <v>217</v>
      </c>
      <c r="D84" s="25" t="str">
        <f>CONCATENATE("CHR_SHEET.MOB.NAME.MAX_SIZE","-",B83,"+1",",$AA")</f>
        <v>CHR_SHEET.MOB.NAME.MAX_SIZE-CHR_SHEET.MOB_F.NAME.SIZE+1,$AA</v>
      </c>
    </row>
    <row r="85" spans="2:36">
      <c r="B85" t="s">
        <v>273</v>
      </c>
    </row>
    <row r="87" spans="2:36">
      <c r="E87" t="s">
        <v>133</v>
      </c>
      <c r="F87" t="s">
        <v>126</v>
      </c>
      <c r="G87" t="s">
        <v>133</v>
      </c>
      <c r="H87" t="s">
        <v>133</v>
      </c>
      <c r="I87" t="s">
        <v>126</v>
      </c>
      <c r="J87" t="s">
        <v>126</v>
      </c>
      <c r="K87" t="s">
        <v>126</v>
      </c>
      <c r="L87" t="s">
        <v>126</v>
      </c>
      <c r="M87" t="s">
        <v>250</v>
      </c>
      <c r="N87" t="s">
        <v>126</v>
      </c>
      <c r="O87" t="s">
        <v>126</v>
      </c>
      <c r="P87" t="s">
        <v>126</v>
      </c>
      <c r="Q87" t="s">
        <v>133</v>
      </c>
      <c r="R87" t="s">
        <v>126</v>
      </c>
      <c r="S87" t="s">
        <v>126</v>
      </c>
      <c r="T87" t="s">
        <v>133</v>
      </c>
      <c r="U87" t="s">
        <v>126</v>
      </c>
      <c r="V87" t="s">
        <v>126</v>
      </c>
    </row>
    <row r="88" spans="2:36">
      <c r="B88" s="5" t="s">
        <v>276</v>
      </c>
      <c r="C88" s="5"/>
      <c r="L88" s="10" t="s">
        <v>63</v>
      </c>
      <c r="M88" s="11"/>
      <c r="N88" s="12"/>
      <c r="O88" s="22" t="s">
        <v>272</v>
      </c>
      <c r="P88" s="11"/>
      <c r="Q88" s="11"/>
      <c r="R88" s="12"/>
      <c r="S88" s="64"/>
      <c r="T88" s="12"/>
      <c r="U88" s="23"/>
      <c r="V88" s="22" t="s">
        <v>312</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127</v>
      </c>
      <c r="X89" s="6" t="s">
        <v>128</v>
      </c>
      <c r="Y89" s="6" t="s">
        <v>129</v>
      </c>
      <c r="Z89" s="6" t="s">
        <v>130</v>
      </c>
      <c r="AA89" s="6" t="s">
        <v>131</v>
      </c>
      <c r="AB89" s="6" t="s">
        <v>64</v>
      </c>
      <c r="AC89" s="6" t="s">
        <v>58</v>
      </c>
      <c r="AD89" s="6" t="s">
        <v>59</v>
      </c>
      <c r="AE89" s="6" t="s">
        <v>53</v>
      </c>
      <c r="AF89" s="6" t="s">
        <v>54</v>
      </c>
      <c r="AG89" s="6" t="s">
        <v>132</v>
      </c>
      <c r="AH89" s="6" t="s">
        <v>55</v>
      </c>
      <c r="AI89" s="6" t="s">
        <v>57</v>
      </c>
      <c r="AJ89" s="7" t="s">
        <v>56</v>
      </c>
    </row>
    <row r="90" spans="2:36">
      <c r="C90" t="s">
        <v>607</v>
      </c>
      <c r="D90" t="s">
        <v>565</v>
      </c>
      <c r="E90" t="s">
        <v>466</v>
      </c>
      <c r="F90" t="s">
        <v>35</v>
      </c>
      <c r="G90" t="s">
        <v>436</v>
      </c>
      <c r="H90" t="s">
        <v>437</v>
      </c>
      <c r="I90" t="s">
        <v>440</v>
      </c>
      <c r="J90" t="s">
        <v>441</v>
      </c>
      <c r="K90" s="4" t="s">
        <v>443</v>
      </c>
      <c r="L90" s="58" t="s">
        <v>270</v>
      </c>
      <c r="M90" s="48" t="s">
        <v>36</v>
      </c>
      <c r="N90" s="46" t="s">
        <v>271</v>
      </c>
      <c r="O90" s="58" t="s">
        <v>47</v>
      </c>
      <c r="P90" s="60" t="s">
        <v>65</v>
      </c>
      <c r="Q90" s="48" t="s">
        <v>287</v>
      </c>
      <c r="R90" s="46" t="s">
        <v>46</v>
      </c>
      <c r="S90" s="58" t="s">
        <v>261</v>
      </c>
      <c r="T90" s="46" t="s">
        <v>448</v>
      </c>
      <c r="U90" s="78" t="s">
        <v>613</v>
      </c>
      <c r="V90" s="14" t="s">
        <v>569</v>
      </c>
      <c r="W90" s="14"/>
      <c r="X90" s="14"/>
      <c r="Y90" s="14"/>
      <c r="Z90" s="14"/>
      <c r="AA90" s="14"/>
      <c r="AB90" s="14"/>
      <c r="AC90" s="14"/>
      <c r="AD90" s="14"/>
      <c r="AE90" s="14"/>
      <c r="AF90" s="14"/>
      <c r="AG90" s="14"/>
      <c r="AH90" s="14"/>
      <c r="AI90" s="14"/>
      <c r="AJ90" s="53" t="s">
        <v>568</v>
      </c>
    </row>
    <row r="91" spans="2:36">
      <c r="C91" t="s">
        <v>639</v>
      </c>
      <c r="D91" t="s">
        <v>77</v>
      </c>
      <c r="E91">
        <v>0</v>
      </c>
      <c r="F91">
        <v>8</v>
      </c>
      <c r="G91" s="2">
        <v>64</v>
      </c>
      <c r="H91">
        <v>0</v>
      </c>
      <c r="I91">
        <v>0</v>
      </c>
      <c r="J91">
        <v>50</v>
      </c>
      <c r="K91" s="45">
        <v>0</v>
      </c>
      <c r="L91">
        <v>2</v>
      </c>
      <c r="M91">
        <v>75</v>
      </c>
      <c r="N91" s="2">
        <v>20</v>
      </c>
      <c r="O91">
        <v>0</v>
      </c>
      <c r="P91">
        <v>0</v>
      </c>
      <c r="Q91" s="2" t="s">
        <v>19</v>
      </c>
      <c r="R91">
        <v>0</v>
      </c>
      <c r="S91">
        <v>6</v>
      </c>
      <c r="T91" s="2">
        <v>0</v>
      </c>
      <c r="U91">
        <v>97</v>
      </c>
    </row>
    <row r="92" spans="2:36">
      <c r="C92" t="s">
        <v>639</v>
      </c>
      <c r="D92" t="s">
        <v>78</v>
      </c>
      <c r="E92">
        <v>0</v>
      </c>
      <c r="F92">
        <v>8</v>
      </c>
      <c r="G92" s="2">
        <v>64</v>
      </c>
      <c r="H92">
        <v>0</v>
      </c>
      <c r="I92">
        <v>0</v>
      </c>
      <c r="J92">
        <v>50</v>
      </c>
      <c r="K92" s="45">
        <v>0</v>
      </c>
      <c r="L92">
        <v>2</v>
      </c>
      <c r="M92">
        <v>75</v>
      </c>
      <c r="N92" s="2">
        <v>20</v>
      </c>
      <c r="O92">
        <v>0</v>
      </c>
      <c r="P92">
        <v>0</v>
      </c>
      <c r="Q92" s="2" t="s">
        <v>19</v>
      </c>
      <c r="R92">
        <v>0</v>
      </c>
      <c r="S92">
        <v>6</v>
      </c>
      <c r="T92" s="2">
        <v>0</v>
      </c>
      <c r="U92">
        <v>97</v>
      </c>
    </row>
    <row r="93" spans="2:36">
      <c r="C93" t="s">
        <v>608</v>
      </c>
      <c r="D93" t="s">
        <v>79</v>
      </c>
      <c r="E93">
        <v>0</v>
      </c>
      <c r="F93">
        <v>8</v>
      </c>
      <c r="G93" s="2">
        <v>64</v>
      </c>
      <c r="H93">
        <v>0</v>
      </c>
      <c r="I93">
        <v>0</v>
      </c>
      <c r="J93">
        <v>50</v>
      </c>
      <c r="K93" s="45">
        <v>0</v>
      </c>
      <c r="L93">
        <v>2</v>
      </c>
      <c r="M93">
        <v>75</v>
      </c>
      <c r="N93" s="2">
        <v>20</v>
      </c>
      <c r="O93">
        <v>0</v>
      </c>
      <c r="P93">
        <v>0</v>
      </c>
      <c r="Q93" s="2" t="s">
        <v>19</v>
      </c>
      <c r="R93">
        <v>0</v>
      </c>
      <c r="S93">
        <v>6</v>
      </c>
      <c r="T93" s="2">
        <v>0</v>
      </c>
      <c r="U93">
        <v>97</v>
      </c>
    </row>
    <row r="94" spans="2:36">
      <c r="C94" t="s">
        <v>608</v>
      </c>
      <c r="D94" t="s">
        <v>80</v>
      </c>
      <c r="E94">
        <v>0</v>
      </c>
      <c r="F94">
        <v>8</v>
      </c>
      <c r="G94" s="2">
        <v>64</v>
      </c>
      <c r="H94">
        <v>0</v>
      </c>
      <c r="I94">
        <v>0</v>
      </c>
      <c r="J94">
        <v>50</v>
      </c>
      <c r="K94" s="45">
        <v>0</v>
      </c>
      <c r="L94">
        <v>2</v>
      </c>
      <c r="M94">
        <v>75</v>
      </c>
      <c r="N94" s="2">
        <v>20</v>
      </c>
      <c r="O94">
        <v>255</v>
      </c>
      <c r="P94">
        <v>0</v>
      </c>
      <c r="Q94" s="2" t="s">
        <v>19</v>
      </c>
      <c r="R94">
        <v>0</v>
      </c>
      <c r="S94">
        <v>6</v>
      </c>
      <c r="T94" s="2">
        <v>30</v>
      </c>
      <c r="U94">
        <v>94</v>
      </c>
    </row>
    <row r="95" spans="2:36">
      <c r="C95" t="s">
        <v>609</v>
      </c>
      <c r="D95" t="s">
        <v>81</v>
      </c>
      <c r="E95">
        <v>0</v>
      </c>
      <c r="F95">
        <v>8</v>
      </c>
      <c r="G95" s="2">
        <v>46</v>
      </c>
      <c r="H95">
        <v>0</v>
      </c>
      <c r="I95">
        <v>255</v>
      </c>
      <c r="J95">
        <v>50</v>
      </c>
      <c r="K95" s="45">
        <v>0</v>
      </c>
      <c r="L95">
        <v>2</v>
      </c>
      <c r="M95">
        <v>75</v>
      </c>
      <c r="N95" s="2">
        <v>20</v>
      </c>
      <c r="O95">
        <v>0</v>
      </c>
      <c r="P95">
        <v>0</v>
      </c>
      <c r="Q95" s="2" t="s">
        <v>19</v>
      </c>
      <c r="R95">
        <v>0</v>
      </c>
      <c r="S95">
        <v>6</v>
      </c>
      <c r="T95" s="2">
        <v>0</v>
      </c>
      <c r="U95">
        <v>98</v>
      </c>
    </row>
    <row r="96" spans="2:36">
      <c r="C96" t="s">
        <v>609</v>
      </c>
      <c r="D96" t="s">
        <v>83</v>
      </c>
      <c r="E96">
        <v>0</v>
      </c>
      <c r="F96">
        <v>8</v>
      </c>
      <c r="G96" s="2">
        <v>46</v>
      </c>
      <c r="H96">
        <v>0</v>
      </c>
      <c r="I96">
        <v>255</v>
      </c>
      <c r="J96">
        <v>50</v>
      </c>
      <c r="K96" s="45">
        <v>0</v>
      </c>
      <c r="L96">
        <v>2</v>
      </c>
      <c r="M96">
        <v>75</v>
      </c>
      <c r="N96" s="2">
        <v>20</v>
      </c>
      <c r="O96">
        <v>0</v>
      </c>
      <c r="P96">
        <v>0</v>
      </c>
      <c r="Q96" s="2" t="s">
        <v>19</v>
      </c>
      <c r="R96">
        <v>0</v>
      </c>
      <c r="S96">
        <v>6</v>
      </c>
      <c r="T96" s="2">
        <v>0</v>
      </c>
      <c r="U96">
        <v>98</v>
      </c>
    </row>
    <row r="97" spans="2:22">
      <c r="C97" t="s">
        <v>610</v>
      </c>
      <c r="D97" t="s">
        <v>82</v>
      </c>
      <c r="E97">
        <v>0</v>
      </c>
      <c r="F97">
        <v>16</v>
      </c>
      <c r="G97" s="2">
        <v>8</v>
      </c>
      <c r="H97" s="2">
        <v>1</v>
      </c>
      <c r="I97">
        <v>0</v>
      </c>
      <c r="J97">
        <v>50</v>
      </c>
      <c r="K97" s="45">
        <v>0</v>
      </c>
      <c r="L97" s="2">
        <v>255</v>
      </c>
      <c r="M97">
        <v>50</v>
      </c>
      <c r="N97" s="2">
        <f t="shared" ref="N92:N106" si="0">L97</f>
        <v>255</v>
      </c>
      <c r="O97">
        <v>0</v>
      </c>
      <c r="P97">
        <v>0</v>
      </c>
      <c r="Q97" s="2" t="s">
        <v>19</v>
      </c>
      <c r="R97">
        <v>0</v>
      </c>
      <c r="S97">
        <v>6</v>
      </c>
      <c r="T97" s="2">
        <v>0</v>
      </c>
    </row>
    <row r="98" spans="2:22">
      <c r="C98" t="s">
        <v>610</v>
      </c>
      <c r="D98" t="s">
        <v>84</v>
      </c>
      <c r="E98">
        <v>0</v>
      </c>
      <c r="F98">
        <v>16</v>
      </c>
      <c r="G98" s="2">
        <v>8</v>
      </c>
      <c r="H98" s="2">
        <v>1</v>
      </c>
      <c r="I98">
        <v>0</v>
      </c>
      <c r="J98">
        <v>50</v>
      </c>
      <c r="K98" s="45">
        <v>0</v>
      </c>
      <c r="L98" s="2">
        <v>255</v>
      </c>
      <c r="M98">
        <v>50</v>
      </c>
      <c r="N98" s="2">
        <f t="shared" si="0"/>
        <v>255</v>
      </c>
      <c r="O98">
        <v>0</v>
      </c>
      <c r="P98">
        <v>0</v>
      </c>
      <c r="Q98" s="2" t="s">
        <v>19</v>
      </c>
      <c r="R98">
        <v>0</v>
      </c>
      <c r="S98">
        <v>6</v>
      </c>
      <c r="T98" s="2">
        <v>0</v>
      </c>
    </row>
    <row r="99" spans="2:22">
      <c r="C99" t="s">
        <v>610</v>
      </c>
      <c r="D99" t="s">
        <v>85</v>
      </c>
      <c r="E99">
        <v>0</v>
      </c>
      <c r="F99">
        <v>16</v>
      </c>
      <c r="G99" s="2">
        <v>8</v>
      </c>
      <c r="H99" s="2">
        <v>1</v>
      </c>
      <c r="I99">
        <v>0</v>
      </c>
      <c r="J99">
        <v>50</v>
      </c>
      <c r="K99" s="45">
        <v>0</v>
      </c>
      <c r="L99" s="2">
        <v>255</v>
      </c>
      <c r="M99">
        <v>50</v>
      </c>
      <c r="N99" s="2">
        <f t="shared" si="0"/>
        <v>255</v>
      </c>
      <c r="O99">
        <v>0</v>
      </c>
      <c r="P99">
        <v>0</v>
      </c>
      <c r="Q99" s="2" t="s">
        <v>19</v>
      </c>
      <c r="R99">
        <v>0</v>
      </c>
      <c r="S99">
        <v>6</v>
      </c>
      <c r="T99" s="2">
        <v>0</v>
      </c>
    </row>
    <row r="100" spans="2:22">
      <c r="C100" t="s">
        <v>610</v>
      </c>
      <c r="D100" t="s">
        <v>86</v>
      </c>
      <c r="E100">
        <v>0</v>
      </c>
      <c r="F100">
        <v>16</v>
      </c>
      <c r="G100" s="2">
        <v>8</v>
      </c>
      <c r="H100" s="2">
        <v>1</v>
      </c>
      <c r="I100">
        <v>0</v>
      </c>
      <c r="J100">
        <v>50</v>
      </c>
      <c r="K100" s="45">
        <v>0</v>
      </c>
      <c r="L100" s="2">
        <v>255</v>
      </c>
      <c r="M100">
        <v>50</v>
      </c>
      <c r="N100" s="2">
        <f t="shared" si="0"/>
        <v>255</v>
      </c>
      <c r="O100">
        <v>0</v>
      </c>
      <c r="P100">
        <v>0</v>
      </c>
      <c r="Q100" s="2" t="s">
        <v>19</v>
      </c>
      <c r="R100">
        <v>0</v>
      </c>
      <c r="S100">
        <v>6</v>
      </c>
      <c r="T100" s="2">
        <v>0</v>
      </c>
    </row>
    <row r="101" spans="2:22">
      <c r="C101" t="s">
        <v>610</v>
      </c>
      <c r="D101" t="s">
        <v>87</v>
      </c>
      <c r="E101">
        <v>0</v>
      </c>
      <c r="F101">
        <v>16</v>
      </c>
      <c r="G101" s="2">
        <v>8</v>
      </c>
      <c r="H101" s="2">
        <v>1</v>
      </c>
      <c r="I101">
        <v>0</v>
      </c>
      <c r="J101">
        <v>50</v>
      </c>
      <c r="K101" s="45">
        <v>0</v>
      </c>
      <c r="L101" s="2">
        <v>255</v>
      </c>
      <c r="M101">
        <v>50</v>
      </c>
      <c r="N101" s="2">
        <f t="shared" si="0"/>
        <v>255</v>
      </c>
      <c r="O101">
        <v>0</v>
      </c>
      <c r="P101">
        <v>0</v>
      </c>
      <c r="Q101" s="2" t="s">
        <v>19</v>
      </c>
      <c r="R101">
        <v>0</v>
      </c>
      <c r="S101">
        <v>6</v>
      </c>
      <c r="T101" s="2">
        <v>0</v>
      </c>
    </row>
    <row r="102" spans="2:22">
      <c r="C102" t="s">
        <v>610</v>
      </c>
      <c r="D102" t="s">
        <v>88</v>
      </c>
      <c r="E102">
        <v>0</v>
      </c>
      <c r="F102">
        <v>16</v>
      </c>
      <c r="G102" s="2">
        <v>8</v>
      </c>
      <c r="H102" s="2">
        <v>1</v>
      </c>
      <c r="I102">
        <v>0</v>
      </c>
      <c r="J102">
        <v>50</v>
      </c>
      <c r="K102" s="45">
        <v>0</v>
      </c>
      <c r="L102" s="2">
        <v>255</v>
      </c>
      <c r="M102">
        <v>50</v>
      </c>
      <c r="N102" s="2">
        <f t="shared" si="0"/>
        <v>255</v>
      </c>
      <c r="O102">
        <v>0</v>
      </c>
      <c r="P102">
        <v>0</v>
      </c>
      <c r="Q102" s="2" t="s">
        <v>19</v>
      </c>
      <c r="R102">
        <v>0</v>
      </c>
      <c r="S102">
        <v>6</v>
      </c>
      <c r="T102" s="2">
        <v>0</v>
      </c>
    </row>
    <row r="103" spans="2:22">
      <c r="C103" t="s">
        <v>610</v>
      </c>
      <c r="D103" t="s">
        <v>89</v>
      </c>
      <c r="E103">
        <v>0</v>
      </c>
      <c r="F103">
        <v>16</v>
      </c>
      <c r="G103" s="2" t="s">
        <v>158</v>
      </c>
      <c r="H103" s="2">
        <v>0</v>
      </c>
      <c r="I103">
        <v>0</v>
      </c>
      <c r="J103">
        <v>50</v>
      </c>
      <c r="K103" s="45">
        <v>50</v>
      </c>
      <c r="L103" s="2">
        <v>255</v>
      </c>
      <c r="M103">
        <v>50</v>
      </c>
      <c r="N103" s="2">
        <f t="shared" si="0"/>
        <v>255</v>
      </c>
      <c r="O103">
        <v>0</v>
      </c>
      <c r="P103">
        <v>0</v>
      </c>
      <c r="Q103" s="2" t="s">
        <v>19</v>
      </c>
      <c r="R103">
        <v>0</v>
      </c>
      <c r="S103">
        <v>6</v>
      </c>
      <c r="T103" s="2">
        <v>0</v>
      </c>
    </row>
    <row r="104" spans="2:22">
      <c r="C104" t="s">
        <v>610</v>
      </c>
      <c r="D104" t="s">
        <v>90</v>
      </c>
      <c r="E104">
        <v>0</v>
      </c>
      <c r="F104">
        <v>16</v>
      </c>
      <c r="G104" s="2" t="s">
        <v>158</v>
      </c>
      <c r="H104" s="2">
        <v>0</v>
      </c>
      <c r="I104">
        <v>0</v>
      </c>
      <c r="J104">
        <v>50</v>
      </c>
      <c r="K104" s="45">
        <v>50</v>
      </c>
      <c r="L104" s="2">
        <v>255</v>
      </c>
      <c r="M104">
        <v>50</v>
      </c>
      <c r="N104" s="2">
        <f t="shared" si="0"/>
        <v>255</v>
      </c>
      <c r="O104">
        <v>0</v>
      </c>
      <c r="P104">
        <v>0</v>
      </c>
      <c r="Q104" s="2" t="s">
        <v>19</v>
      </c>
      <c r="R104">
        <v>0</v>
      </c>
      <c r="S104">
        <v>6</v>
      </c>
      <c r="T104" s="2">
        <v>0</v>
      </c>
    </row>
    <row r="105" spans="2:22">
      <c r="C105" t="s">
        <v>610</v>
      </c>
      <c r="D105" t="s">
        <v>91</v>
      </c>
      <c r="E105">
        <v>0</v>
      </c>
      <c r="F105">
        <v>16</v>
      </c>
      <c r="G105" s="2" t="s">
        <v>158</v>
      </c>
      <c r="H105" s="2">
        <v>0</v>
      </c>
      <c r="I105">
        <v>0</v>
      </c>
      <c r="J105">
        <v>50</v>
      </c>
      <c r="K105" s="45">
        <v>50</v>
      </c>
      <c r="L105" s="2">
        <v>255</v>
      </c>
      <c r="M105">
        <v>50</v>
      </c>
      <c r="N105" s="2">
        <f t="shared" si="0"/>
        <v>255</v>
      </c>
      <c r="O105">
        <v>0</v>
      </c>
      <c r="P105">
        <v>0</v>
      </c>
      <c r="Q105" s="2" t="s">
        <v>19</v>
      </c>
      <c r="R105">
        <v>0</v>
      </c>
      <c r="S105">
        <v>6</v>
      </c>
      <c r="T105" s="2">
        <v>0</v>
      </c>
    </row>
    <row r="106" spans="2:22">
      <c r="C106" t="s">
        <v>610</v>
      </c>
      <c r="D106" t="s">
        <v>92</v>
      </c>
      <c r="E106">
        <v>0</v>
      </c>
      <c r="F106">
        <v>16</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68</v>
      </c>
    </row>
    <row r="110" spans="2:22" hidden="1">
      <c r="E110" s="2"/>
      <c r="M110" t="s">
        <v>282</v>
      </c>
    </row>
    <row r="111" spans="2:22" hidden="1">
      <c r="D111" s="1" t="s">
        <v>69</v>
      </c>
      <c r="E111" t="s">
        <v>134</v>
      </c>
      <c r="G111" t="s">
        <v>134</v>
      </c>
      <c r="H111" t="s">
        <v>134</v>
      </c>
      <c r="M111" t="s">
        <v>134</v>
      </c>
      <c r="Q111" t="s">
        <v>134</v>
      </c>
      <c r="R111" s="2"/>
      <c r="S111" s="2"/>
      <c r="T111" t="s">
        <v>134</v>
      </c>
      <c r="U111" s="2"/>
      <c r="V111" s="2"/>
    </row>
    <row r="112" spans="2:22" hidden="1">
      <c r="B112" t="str">
        <f t="shared" ref="B112:B127" si="1">C91</f>
        <v>Bandit Fighter</v>
      </c>
      <c r="D112" t="str">
        <f t="shared" ref="D112:E127" si="2">D91</f>
        <v>MOB_0</v>
      </c>
      <c r="E112" s="18">
        <f t="shared" si="2"/>
        <v>0</v>
      </c>
      <c r="F112" t="str">
        <f t="shared" ref="F112:P112" si="3">DEC2HEX(F91)</f>
        <v>8</v>
      </c>
      <c r="G112" s="18">
        <f t="shared" ref="G112:H127" si="4">G91</f>
        <v>64</v>
      </c>
      <c r="H112" s="18">
        <f t="shared" si="4"/>
        <v>0</v>
      </c>
      <c r="I112" t="str">
        <f t="shared" si="3"/>
        <v>0</v>
      </c>
      <c r="J112" t="str">
        <f t="shared" si="3"/>
        <v>32</v>
      </c>
      <c r="K112" t="str">
        <f t="shared" si="3"/>
        <v>0</v>
      </c>
      <c r="L112" t="str">
        <f t="shared" si="3"/>
        <v>2</v>
      </c>
      <c r="M112" s="18">
        <f>M91</f>
        <v>75</v>
      </c>
      <c r="N112" t="str">
        <f t="shared" ref="N112" si="5">DEC2HEX(N91)</f>
        <v>14</v>
      </c>
      <c r="O112" t="str">
        <f t="shared" si="3"/>
        <v>0</v>
      </c>
      <c r="P112" t="str">
        <f t="shared" si="3"/>
        <v>0</v>
      </c>
      <c r="Q112" s="2" t="str">
        <f t="shared" ref="Q112" si="6">Q91</f>
        <v>FF</v>
      </c>
      <c r="R112" s="2" t="str">
        <f t="shared" ref="R112:S112" si="7">DEC2HEX(R91)</f>
        <v>0</v>
      </c>
      <c r="S112" s="2" t="str">
        <f t="shared" si="7"/>
        <v>6</v>
      </c>
      <c r="T112" s="2">
        <f t="shared" ref="T112:T127" si="8">T91</f>
        <v>0</v>
      </c>
      <c r="U112" s="2" t="str">
        <f t="shared" ref="U112" si="9">DEC2HEX(U91)</f>
        <v>61</v>
      </c>
    </row>
    <row r="113" spans="2:21" hidden="1">
      <c r="B113" t="str">
        <f t="shared" si="1"/>
        <v>Bandit Fighter</v>
      </c>
      <c r="D113" t="str">
        <f t="shared" si="2"/>
        <v>MOB_1</v>
      </c>
      <c r="E113" s="18">
        <f t="shared" si="2"/>
        <v>0</v>
      </c>
      <c r="F113" t="str">
        <f t="shared" ref="F113:L113" si="10">DEC2HEX(F92)</f>
        <v>8</v>
      </c>
      <c r="G113" s="18">
        <f t="shared" si="4"/>
        <v>64</v>
      </c>
      <c r="H113" s="18">
        <f t="shared" si="4"/>
        <v>0</v>
      </c>
      <c r="I113" t="str">
        <f t="shared" si="10"/>
        <v>0</v>
      </c>
      <c r="J113" t="str">
        <f t="shared" si="10"/>
        <v>32</v>
      </c>
      <c r="K113" t="str">
        <f t="shared" si="10"/>
        <v>0</v>
      </c>
      <c r="L113" t="str">
        <f t="shared" si="10"/>
        <v>2</v>
      </c>
      <c r="M113" s="18">
        <f t="shared" ref="M113" si="11">M92</f>
        <v>75</v>
      </c>
      <c r="N113" t="str">
        <f t="shared" ref="N113" si="12">DEC2HEX(N92)</f>
        <v>14</v>
      </c>
      <c r="O113" t="str">
        <f t="shared" ref="O113:P127" si="13">DEC2HEX(O92)</f>
        <v>0</v>
      </c>
      <c r="P113" t="str">
        <f t="shared" si="13"/>
        <v>0</v>
      </c>
      <c r="Q113" s="2" t="str">
        <f t="shared" ref="Q113" si="14">Q92</f>
        <v>FF</v>
      </c>
      <c r="R113" s="2" t="str">
        <f t="shared" ref="R113:S113" si="15">DEC2HEX(R92)</f>
        <v>0</v>
      </c>
      <c r="S113" s="2" t="str">
        <f t="shared" si="15"/>
        <v>6</v>
      </c>
      <c r="T113" s="2">
        <f t="shared" si="8"/>
        <v>0</v>
      </c>
      <c r="U113" s="2" t="str">
        <f t="shared" ref="U113" si="16">DEC2HEX(U92)</f>
        <v>61</v>
      </c>
    </row>
    <row r="114" spans="2:21" hidden="1">
      <c r="B114" t="str">
        <f t="shared" si="1"/>
        <v>Bandit Archer</v>
      </c>
      <c r="D114" t="str">
        <f t="shared" si="2"/>
        <v>MOB_2</v>
      </c>
      <c r="E114" s="18">
        <f t="shared" si="2"/>
        <v>0</v>
      </c>
      <c r="F114" t="str">
        <f t="shared" ref="F114:L114" si="17">DEC2HEX(F93)</f>
        <v>8</v>
      </c>
      <c r="G114" s="18">
        <f t="shared" si="4"/>
        <v>64</v>
      </c>
      <c r="H114" s="18">
        <f t="shared" si="4"/>
        <v>0</v>
      </c>
      <c r="I114" t="str">
        <f t="shared" si="17"/>
        <v>0</v>
      </c>
      <c r="J114" t="str">
        <f t="shared" si="17"/>
        <v>32</v>
      </c>
      <c r="K114" t="str">
        <f t="shared" si="17"/>
        <v>0</v>
      </c>
      <c r="L114" t="str">
        <f t="shared" si="17"/>
        <v>2</v>
      </c>
      <c r="M114" s="18">
        <f t="shared" ref="M114" si="18">M93</f>
        <v>75</v>
      </c>
      <c r="N114" t="str">
        <f t="shared" ref="N114" si="19">DEC2HEX(N93)</f>
        <v>14</v>
      </c>
      <c r="O114" t="str">
        <f t="shared" si="13"/>
        <v>0</v>
      </c>
      <c r="P114" t="str">
        <f t="shared" si="13"/>
        <v>0</v>
      </c>
      <c r="Q114" s="2" t="str">
        <f t="shared" ref="Q114" si="20">Q93</f>
        <v>FF</v>
      </c>
      <c r="R114" s="2" t="str">
        <f t="shared" ref="R114:S114" si="21">DEC2HEX(R93)</f>
        <v>0</v>
      </c>
      <c r="S114" s="2" t="str">
        <f t="shared" si="21"/>
        <v>6</v>
      </c>
      <c r="T114" s="2">
        <f t="shared" si="8"/>
        <v>0</v>
      </c>
      <c r="U114" s="2" t="str">
        <f t="shared" ref="U114" si="22">DEC2HEX(U93)</f>
        <v>61</v>
      </c>
    </row>
    <row r="115" spans="2:21" hidden="1">
      <c r="B115" t="str">
        <f t="shared" si="1"/>
        <v>Bandit Archer</v>
      </c>
      <c r="D115" t="str">
        <f t="shared" si="2"/>
        <v>MOB_3</v>
      </c>
      <c r="E115" s="18">
        <f t="shared" si="2"/>
        <v>0</v>
      </c>
      <c r="F115" t="str">
        <f t="shared" ref="F115:L115" si="23">DEC2HEX(F94)</f>
        <v>8</v>
      </c>
      <c r="G115" s="18">
        <f t="shared" si="4"/>
        <v>64</v>
      </c>
      <c r="H115" s="18">
        <f t="shared" si="4"/>
        <v>0</v>
      </c>
      <c r="I115" t="str">
        <f t="shared" si="23"/>
        <v>0</v>
      </c>
      <c r="J115" t="str">
        <f t="shared" si="23"/>
        <v>32</v>
      </c>
      <c r="K115" t="str">
        <f t="shared" si="23"/>
        <v>0</v>
      </c>
      <c r="L115" t="str">
        <f t="shared" si="23"/>
        <v>2</v>
      </c>
      <c r="M115" s="18">
        <f t="shared" ref="M115" si="24">M94</f>
        <v>75</v>
      </c>
      <c r="N115" t="str">
        <f t="shared" ref="N115" si="25">DEC2HEX(N94)</f>
        <v>14</v>
      </c>
      <c r="O115" t="str">
        <f t="shared" si="13"/>
        <v>FF</v>
      </c>
      <c r="P115" t="str">
        <f t="shared" si="13"/>
        <v>0</v>
      </c>
      <c r="Q115" s="2" t="str">
        <f t="shared" ref="Q115" si="26">Q94</f>
        <v>FF</v>
      </c>
      <c r="R115" s="2" t="str">
        <f t="shared" ref="R115:S115" si="27">DEC2HEX(R94)</f>
        <v>0</v>
      </c>
      <c r="S115" s="2" t="str">
        <f t="shared" si="27"/>
        <v>6</v>
      </c>
      <c r="T115" s="2">
        <f t="shared" si="8"/>
        <v>30</v>
      </c>
      <c r="U115" s="2" t="str">
        <f t="shared" ref="U115" si="28">DEC2HEX(U94)</f>
        <v>5E</v>
      </c>
    </row>
    <row r="116" spans="2:21" hidden="1">
      <c r="B116" t="str">
        <f t="shared" si="1"/>
        <v>Battle Mage</v>
      </c>
      <c r="D116" t="str">
        <f t="shared" si="2"/>
        <v>MOB_4</v>
      </c>
      <c r="E116" s="18">
        <f t="shared" si="2"/>
        <v>0</v>
      </c>
      <c r="F116" t="str">
        <f t="shared" ref="F116:L116" si="29">DEC2HEX(F95)</f>
        <v>8</v>
      </c>
      <c r="G116" s="18">
        <f t="shared" si="4"/>
        <v>46</v>
      </c>
      <c r="H116" s="18">
        <f t="shared" si="4"/>
        <v>0</v>
      </c>
      <c r="I116" t="str">
        <f t="shared" si="29"/>
        <v>FF</v>
      </c>
      <c r="J116" t="str">
        <f t="shared" si="29"/>
        <v>32</v>
      </c>
      <c r="K116" t="str">
        <f t="shared" si="29"/>
        <v>0</v>
      </c>
      <c r="L116" t="str">
        <f t="shared" si="29"/>
        <v>2</v>
      </c>
      <c r="M116" s="18">
        <f t="shared" ref="M116" si="30">M95</f>
        <v>75</v>
      </c>
      <c r="N116" t="str">
        <f t="shared" ref="N116" si="31">DEC2HEX(N95)</f>
        <v>14</v>
      </c>
      <c r="O116" t="str">
        <f t="shared" si="13"/>
        <v>0</v>
      </c>
      <c r="P116" t="str">
        <f t="shared" si="13"/>
        <v>0</v>
      </c>
      <c r="Q116" s="2" t="str">
        <f t="shared" ref="Q116" si="32">Q95</f>
        <v>FF</v>
      </c>
      <c r="R116" s="2" t="str">
        <f t="shared" ref="R116:S116" si="33">DEC2HEX(R95)</f>
        <v>0</v>
      </c>
      <c r="S116" s="2" t="str">
        <f t="shared" si="33"/>
        <v>6</v>
      </c>
      <c r="T116" s="2">
        <f t="shared" si="8"/>
        <v>0</v>
      </c>
      <c r="U116" s="2" t="str">
        <f t="shared" ref="U116" si="34">DEC2HEX(U95)</f>
        <v>62</v>
      </c>
    </row>
    <row r="117" spans="2:21" hidden="1">
      <c r="B117" t="str">
        <f t="shared" si="1"/>
        <v>Battle Mage</v>
      </c>
      <c r="D117" t="str">
        <f t="shared" si="2"/>
        <v>MOB_5</v>
      </c>
      <c r="E117" s="18">
        <f t="shared" si="2"/>
        <v>0</v>
      </c>
      <c r="F117" t="str">
        <f t="shared" ref="F117:L117" si="35">DEC2HEX(F96)</f>
        <v>8</v>
      </c>
      <c r="G117" s="18">
        <f t="shared" si="4"/>
        <v>46</v>
      </c>
      <c r="H117" s="18">
        <f t="shared" si="4"/>
        <v>0</v>
      </c>
      <c r="I117" t="str">
        <f t="shared" si="35"/>
        <v>FF</v>
      </c>
      <c r="J117" t="str">
        <f t="shared" si="35"/>
        <v>32</v>
      </c>
      <c r="K117" t="str">
        <f t="shared" si="35"/>
        <v>0</v>
      </c>
      <c r="L117" t="str">
        <f t="shared" si="35"/>
        <v>2</v>
      </c>
      <c r="M117" s="18">
        <f t="shared" ref="M117" si="36">M96</f>
        <v>75</v>
      </c>
      <c r="N117" t="str">
        <f t="shared" ref="N117" si="37">DEC2HEX(N96)</f>
        <v>14</v>
      </c>
      <c r="O117" t="str">
        <f t="shared" si="13"/>
        <v>0</v>
      </c>
      <c r="P117" t="str">
        <f t="shared" si="13"/>
        <v>0</v>
      </c>
      <c r="Q117" s="2" t="str">
        <f t="shared" ref="Q117" si="38">Q96</f>
        <v>FF</v>
      </c>
      <c r="R117" s="2" t="str">
        <f t="shared" ref="R117:S117" si="39">DEC2HEX(R96)</f>
        <v>0</v>
      </c>
      <c r="S117" s="2" t="str">
        <f t="shared" si="39"/>
        <v>6</v>
      </c>
      <c r="T117" s="2">
        <f t="shared" si="8"/>
        <v>0</v>
      </c>
      <c r="U117" s="2" t="str">
        <f t="shared" ref="U117" si="40">DEC2HEX(U96)</f>
        <v>62</v>
      </c>
    </row>
    <row r="118" spans="2:21" hidden="1">
      <c r="B118" t="str">
        <f t="shared" si="1"/>
        <v>&lt;empty record&gt;</v>
      </c>
      <c r="D118" t="str">
        <f t="shared" si="2"/>
        <v>MOB_6</v>
      </c>
      <c r="E118" s="18">
        <f t="shared" si="2"/>
        <v>0</v>
      </c>
      <c r="F118" t="str">
        <f t="shared" ref="F118:L118" si="41">DEC2HEX(F97)</f>
        <v>10</v>
      </c>
      <c r="G118" s="18">
        <f t="shared" si="4"/>
        <v>8</v>
      </c>
      <c r="H118" s="18">
        <f t="shared" si="4"/>
        <v>1</v>
      </c>
      <c r="I118" t="str">
        <f t="shared" si="41"/>
        <v>0</v>
      </c>
      <c r="J118" t="str">
        <f t="shared" si="41"/>
        <v>32</v>
      </c>
      <c r="K118" t="str">
        <f t="shared" si="41"/>
        <v>0</v>
      </c>
      <c r="L118" t="str">
        <f t="shared" si="41"/>
        <v>FF</v>
      </c>
      <c r="M118" s="18">
        <f t="shared" ref="M118" si="42">M97</f>
        <v>50</v>
      </c>
      <c r="N118" t="str">
        <f t="shared" ref="N118" si="43">DEC2HEX(N97)</f>
        <v>FF</v>
      </c>
      <c r="O118" t="str">
        <f t="shared" si="13"/>
        <v>0</v>
      </c>
      <c r="P118" t="str">
        <f t="shared" si="13"/>
        <v>0</v>
      </c>
      <c r="Q118" s="2" t="str">
        <f t="shared" ref="Q118" si="44">Q97</f>
        <v>FF</v>
      </c>
      <c r="R118" s="2" t="str">
        <f t="shared" ref="R118:S118" si="45">DEC2HEX(R97)</f>
        <v>0</v>
      </c>
      <c r="S118" s="2" t="str">
        <f t="shared" si="45"/>
        <v>6</v>
      </c>
      <c r="T118" s="2">
        <f t="shared" si="8"/>
        <v>0</v>
      </c>
      <c r="U118" s="2" t="str">
        <f t="shared" ref="U118" si="46">DEC2HEX(U97)</f>
        <v>0</v>
      </c>
    </row>
    <row r="119" spans="2:21" hidden="1">
      <c r="B119" t="str">
        <f t="shared" si="1"/>
        <v>&lt;empty record&gt;</v>
      </c>
      <c r="D119" t="str">
        <f t="shared" si="2"/>
        <v>MOB_7</v>
      </c>
      <c r="E119" s="18">
        <f t="shared" si="2"/>
        <v>0</v>
      </c>
      <c r="F119" t="str">
        <f t="shared" ref="F119:L119" si="47">DEC2HEX(F98)</f>
        <v>10</v>
      </c>
      <c r="G119" s="18">
        <f t="shared" si="4"/>
        <v>8</v>
      </c>
      <c r="H119" s="18">
        <f t="shared" si="4"/>
        <v>1</v>
      </c>
      <c r="I119" t="str">
        <f t="shared" si="47"/>
        <v>0</v>
      </c>
      <c r="J119" t="str">
        <f t="shared" si="47"/>
        <v>32</v>
      </c>
      <c r="K119" t="str">
        <f t="shared" si="47"/>
        <v>0</v>
      </c>
      <c r="L119" t="str">
        <f t="shared" si="47"/>
        <v>FF</v>
      </c>
      <c r="M119" s="18">
        <f t="shared" ref="M119" si="48">M98</f>
        <v>50</v>
      </c>
      <c r="N119" t="str">
        <f t="shared" ref="N119" si="49">DEC2HEX(N98)</f>
        <v>FF</v>
      </c>
      <c r="O119" t="str">
        <f t="shared" si="13"/>
        <v>0</v>
      </c>
      <c r="P119" t="str">
        <f t="shared" si="13"/>
        <v>0</v>
      </c>
      <c r="Q119" s="2" t="str">
        <f t="shared" ref="Q119" si="50">Q98</f>
        <v>FF</v>
      </c>
      <c r="R119" s="2" t="str">
        <f t="shared" ref="R119:S119" si="51">DEC2HEX(R98)</f>
        <v>0</v>
      </c>
      <c r="S119" s="2" t="str">
        <f t="shared" si="51"/>
        <v>6</v>
      </c>
      <c r="T119" s="2">
        <f t="shared" si="8"/>
        <v>0</v>
      </c>
      <c r="U119" s="2" t="str">
        <f t="shared" ref="U119" si="52">DEC2HEX(U98)</f>
        <v>0</v>
      </c>
    </row>
    <row r="120" spans="2:21" hidden="1">
      <c r="B120" t="str">
        <f t="shared" si="1"/>
        <v>&lt;empty record&gt;</v>
      </c>
      <c r="D120" t="str">
        <f t="shared" si="2"/>
        <v>MOB_8</v>
      </c>
      <c r="E120" s="18">
        <f t="shared" si="2"/>
        <v>0</v>
      </c>
      <c r="F120" t="str">
        <f t="shared" ref="F120:L120" si="53">DEC2HEX(F99)</f>
        <v>10</v>
      </c>
      <c r="G120" s="18">
        <f t="shared" si="4"/>
        <v>8</v>
      </c>
      <c r="H120" s="18">
        <f t="shared" si="4"/>
        <v>1</v>
      </c>
      <c r="I120" t="str">
        <f t="shared" si="53"/>
        <v>0</v>
      </c>
      <c r="J120" t="str">
        <f t="shared" si="53"/>
        <v>32</v>
      </c>
      <c r="K120" t="str">
        <f t="shared" si="53"/>
        <v>0</v>
      </c>
      <c r="L120" t="str">
        <f t="shared" si="53"/>
        <v>FF</v>
      </c>
      <c r="M120" s="18">
        <f t="shared" ref="M120" si="54">M99</f>
        <v>50</v>
      </c>
      <c r="N120" t="str">
        <f t="shared" ref="N120" si="55">DEC2HEX(N99)</f>
        <v>FF</v>
      </c>
      <c r="O120" t="str">
        <f t="shared" si="13"/>
        <v>0</v>
      </c>
      <c r="P120" t="str">
        <f t="shared" si="13"/>
        <v>0</v>
      </c>
      <c r="Q120" s="2" t="str">
        <f t="shared" ref="Q120" si="56">Q99</f>
        <v>FF</v>
      </c>
      <c r="R120" s="2" t="str">
        <f t="shared" ref="R120:S120" si="57">DEC2HEX(R99)</f>
        <v>0</v>
      </c>
      <c r="S120" s="2" t="str">
        <f t="shared" si="57"/>
        <v>6</v>
      </c>
      <c r="T120" s="2">
        <f t="shared" si="8"/>
        <v>0</v>
      </c>
      <c r="U120" s="2" t="str">
        <f t="shared" ref="U120" si="58">DEC2HEX(U99)</f>
        <v>0</v>
      </c>
    </row>
    <row r="121" spans="2:21" hidden="1">
      <c r="B121" t="str">
        <f t="shared" si="1"/>
        <v>&lt;empty record&gt;</v>
      </c>
      <c r="D121" t="str">
        <f t="shared" si="2"/>
        <v>MOB_9</v>
      </c>
      <c r="E121" s="18">
        <f t="shared" si="2"/>
        <v>0</v>
      </c>
      <c r="F121" t="str">
        <f t="shared" ref="F121:L121" si="59">DEC2HEX(F100)</f>
        <v>10</v>
      </c>
      <c r="G121" s="18">
        <f t="shared" si="4"/>
        <v>8</v>
      </c>
      <c r="H121" s="18">
        <f t="shared" si="4"/>
        <v>1</v>
      </c>
      <c r="I121" t="str">
        <f t="shared" si="59"/>
        <v>0</v>
      </c>
      <c r="J121" t="str">
        <f t="shared" si="59"/>
        <v>32</v>
      </c>
      <c r="K121" t="str">
        <f t="shared" si="59"/>
        <v>0</v>
      </c>
      <c r="L121" t="str">
        <f t="shared" si="59"/>
        <v>FF</v>
      </c>
      <c r="M121" s="18">
        <f t="shared" ref="M121" si="60">M100</f>
        <v>50</v>
      </c>
      <c r="N121" t="str">
        <f t="shared" ref="N121" si="61">DEC2HEX(N100)</f>
        <v>FF</v>
      </c>
      <c r="O121" t="str">
        <f t="shared" si="13"/>
        <v>0</v>
      </c>
      <c r="P121" t="str">
        <f t="shared" si="13"/>
        <v>0</v>
      </c>
      <c r="Q121" s="2" t="str">
        <f t="shared" ref="Q121" si="62">Q100</f>
        <v>FF</v>
      </c>
      <c r="R121" s="2" t="str">
        <f t="shared" ref="R121:S121" si="63">DEC2HEX(R100)</f>
        <v>0</v>
      </c>
      <c r="S121" s="2" t="str">
        <f t="shared" si="63"/>
        <v>6</v>
      </c>
      <c r="T121" s="2">
        <f t="shared" si="8"/>
        <v>0</v>
      </c>
      <c r="U121" s="2" t="str">
        <f t="shared" ref="U121" si="64">DEC2HEX(U100)</f>
        <v>0</v>
      </c>
    </row>
    <row r="122" spans="2:21" hidden="1">
      <c r="B122" t="str">
        <f t="shared" si="1"/>
        <v>&lt;empty record&gt;</v>
      </c>
      <c r="D122" t="str">
        <f t="shared" si="2"/>
        <v>MOB_A</v>
      </c>
      <c r="E122" s="18">
        <f t="shared" si="2"/>
        <v>0</v>
      </c>
      <c r="F122" t="str">
        <f t="shared" ref="F122:L122" si="65">DEC2HEX(F101)</f>
        <v>10</v>
      </c>
      <c r="G122" s="18">
        <f t="shared" si="4"/>
        <v>8</v>
      </c>
      <c r="H122" s="18">
        <f t="shared" si="4"/>
        <v>1</v>
      </c>
      <c r="I122" t="str">
        <f t="shared" si="65"/>
        <v>0</v>
      </c>
      <c r="J122" t="str">
        <f t="shared" si="65"/>
        <v>32</v>
      </c>
      <c r="K122" t="str">
        <f t="shared" si="65"/>
        <v>0</v>
      </c>
      <c r="L122" t="str">
        <f t="shared" si="65"/>
        <v>FF</v>
      </c>
      <c r="M122" s="18">
        <f t="shared" ref="M122" si="66">M101</f>
        <v>50</v>
      </c>
      <c r="N122" t="str">
        <f t="shared" ref="N122" si="67">DEC2HEX(N101)</f>
        <v>FF</v>
      </c>
      <c r="O122" t="str">
        <f t="shared" si="13"/>
        <v>0</v>
      </c>
      <c r="P122" t="str">
        <f t="shared" si="13"/>
        <v>0</v>
      </c>
      <c r="Q122" s="2" t="str">
        <f t="shared" ref="Q122" si="68">Q101</f>
        <v>FF</v>
      </c>
      <c r="R122" s="2" t="str">
        <f t="shared" ref="R122:S122" si="69">DEC2HEX(R101)</f>
        <v>0</v>
      </c>
      <c r="S122" s="2" t="str">
        <f t="shared" si="69"/>
        <v>6</v>
      </c>
      <c r="T122" s="2">
        <f t="shared" si="8"/>
        <v>0</v>
      </c>
      <c r="U122" s="2" t="str">
        <f t="shared" ref="U122" si="70">DEC2HEX(U101)</f>
        <v>0</v>
      </c>
    </row>
    <row r="123" spans="2:21" hidden="1">
      <c r="B123" t="str">
        <f t="shared" si="1"/>
        <v>&lt;empty record&gt;</v>
      </c>
      <c r="D123" t="str">
        <f t="shared" si="2"/>
        <v>MOB_B</v>
      </c>
      <c r="E123" s="18">
        <f t="shared" si="2"/>
        <v>0</v>
      </c>
      <c r="F123" t="str">
        <f t="shared" ref="F123:L123" si="71">DEC2HEX(F102)</f>
        <v>10</v>
      </c>
      <c r="G123" s="18">
        <f t="shared" si="4"/>
        <v>8</v>
      </c>
      <c r="H123" s="18">
        <f t="shared" si="4"/>
        <v>1</v>
      </c>
      <c r="I123" t="str">
        <f t="shared" si="71"/>
        <v>0</v>
      </c>
      <c r="J123" t="str">
        <f t="shared" si="71"/>
        <v>32</v>
      </c>
      <c r="K123" t="str">
        <f t="shared" si="71"/>
        <v>0</v>
      </c>
      <c r="L123" t="str">
        <f t="shared" si="71"/>
        <v>FF</v>
      </c>
      <c r="M123" s="18">
        <f t="shared" ref="M123" si="72">M102</f>
        <v>50</v>
      </c>
      <c r="N123" t="str">
        <f t="shared" ref="N123" si="73">DEC2HEX(N102)</f>
        <v>FF</v>
      </c>
      <c r="O123" t="str">
        <f t="shared" si="13"/>
        <v>0</v>
      </c>
      <c r="P123" t="str">
        <f t="shared" si="13"/>
        <v>0</v>
      </c>
      <c r="Q123" s="2" t="str">
        <f t="shared" ref="Q123" si="74">Q102</f>
        <v>FF</v>
      </c>
      <c r="R123" s="2" t="str">
        <f t="shared" ref="R123:S123" si="75">DEC2HEX(R102)</f>
        <v>0</v>
      </c>
      <c r="S123" s="2" t="str">
        <f t="shared" si="75"/>
        <v>6</v>
      </c>
      <c r="T123" s="2">
        <f t="shared" si="8"/>
        <v>0</v>
      </c>
      <c r="U123" s="2" t="str">
        <f t="shared" ref="U123" si="76">DEC2HEX(U102)</f>
        <v>0</v>
      </c>
    </row>
    <row r="124" spans="2:21" hidden="1">
      <c r="B124" t="str">
        <f t="shared" si="1"/>
        <v>&lt;empty record&gt;</v>
      </c>
      <c r="D124" t="str">
        <f t="shared" si="2"/>
        <v>MOB_C</v>
      </c>
      <c r="E124" s="18">
        <f t="shared" si="2"/>
        <v>0</v>
      </c>
      <c r="F124" t="str">
        <f t="shared" ref="F124:L124" si="77">DEC2HEX(F103)</f>
        <v>10</v>
      </c>
      <c r="G124" s="18" t="str">
        <f t="shared" si="4"/>
        <v>1E</v>
      </c>
      <c r="H124" s="18">
        <f t="shared" si="4"/>
        <v>0</v>
      </c>
      <c r="I124" t="str">
        <f t="shared" si="77"/>
        <v>0</v>
      </c>
      <c r="J124" t="str">
        <f t="shared" si="77"/>
        <v>32</v>
      </c>
      <c r="K124" t="str">
        <f t="shared" si="77"/>
        <v>32</v>
      </c>
      <c r="L124" t="str">
        <f t="shared" si="77"/>
        <v>FF</v>
      </c>
      <c r="M124" s="18">
        <f t="shared" ref="M124" si="78">M103</f>
        <v>50</v>
      </c>
      <c r="N124" t="str">
        <f t="shared" ref="N124" si="79">DEC2HEX(N103)</f>
        <v>FF</v>
      </c>
      <c r="O124" t="str">
        <f t="shared" si="13"/>
        <v>0</v>
      </c>
      <c r="P124" t="str">
        <f t="shared" si="13"/>
        <v>0</v>
      </c>
      <c r="Q124" s="2" t="str">
        <f t="shared" ref="Q124" si="80">Q103</f>
        <v>FF</v>
      </c>
      <c r="R124" s="2" t="str">
        <f t="shared" ref="R124:S124" si="81">DEC2HEX(R103)</f>
        <v>0</v>
      </c>
      <c r="S124" s="2" t="str">
        <f t="shared" si="81"/>
        <v>6</v>
      </c>
      <c r="T124" s="2">
        <f t="shared" si="8"/>
        <v>0</v>
      </c>
      <c r="U124" s="2" t="str">
        <f t="shared" ref="U124" si="82">DEC2HEX(U103)</f>
        <v>0</v>
      </c>
    </row>
    <row r="125" spans="2:21" hidden="1">
      <c r="B125" t="str">
        <f t="shared" si="1"/>
        <v>&lt;empty record&gt;</v>
      </c>
      <c r="D125" t="str">
        <f t="shared" si="2"/>
        <v>MOB_D</v>
      </c>
      <c r="E125" s="18">
        <f t="shared" si="2"/>
        <v>0</v>
      </c>
      <c r="F125" t="str">
        <f t="shared" ref="F125:L125" si="83">DEC2HEX(F104)</f>
        <v>10</v>
      </c>
      <c r="G125" s="18" t="str">
        <f t="shared" si="4"/>
        <v>1E</v>
      </c>
      <c r="H125" s="18">
        <f t="shared" si="4"/>
        <v>0</v>
      </c>
      <c r="I125" t="str">
        <f t="shared" si="83"/>
        <v>0</v>
      </c>
      <c r="J125" t="str">
        <f t="shared" si="83"/>
        <v>32</v>
      </c>
      <c r="K125" t="str">
        <f t="shared" si="83"/>
        <v>32</v>
      </c>
      <c r="L125" t="str">
        <f t="shared" si="83"/>
        <v>FF</v>
      </c>
      <c r="M125" s="18">
        <f t="shared" ref="M125" si="84">M104</f>
        <v>50</v>
      </c>
      <c r="N125" t="str">
        <f t="shared" ref="N125" si="85">DEC2HEX(N104)</f>
        <v>FF</v>
      </c>
      <c r="O125" t="str">
        <f t="shared" si="13"/>
        <v>0</v>
      </c>
      <c r="P125" t="str">
        <f t="shared" si="13"/>
        <v>0</v>
      </c>
      <c r="Q125" s="2" t="str">
        <f t="shared" ref="Q125" si="86">Q104</f>
        <v>FF</v>
      </c>
      <c r="R125" s="2" t="str">
        <f t="shared" ref="R125:S125" si="87">DEC2HEX(R104)</f>
        <v>0</v>
      </c>
      <c r="S125" s="2" t="str">
        <f t="shared" si="87"/>
        <v>6</v>
      </c>
      <c r="T125" s="2">
        <f t="shared" si="8"/>
        <v>0</v>
      </c>
      <c r="U125" s="2" t="str">
        <f t="shared" ref="U125" si="88">DEC2HEX(U104)</f>
        <v>0</v>
      </c>
    </row>
    <row r="126" spans="2:21" hidden="1">
      <c r="B126" t="str">
        <f t="shared" si="1"/>
        <v>&lt;empty record&gt;</v>
      </c>
      <c r="D126" t="str">
        <f t="shared" si="2"/>
        <v>MOB_E</v>
      </c>
      <c r="E126" s="18">
        <f t="shared" si="2"/>
        <v>0</v>
      </c>
      <c r="F126" t="str">
        <f t="shared" ref="F126:L126" si="89">DEC2HEX(F105)</f>
        <v>10</v>
      </c>
      <c r="G126" s="18" t="str">
        <f t="shared" si="4"/>
        <v>1E</v>
      </c>
      <c r="H126" s="18">
        <f t="shared" si="4"/>
        <v>0</v>
      </c>
      <c r="I126" t="str">
        <f t="shared" si="89"/>
        <v>0</v>
      </c>
      <c r="J126" t="str">
        <f t="shared" si="89"/>
        <v>32</v>
      </c>
      <c r="K126" t="str">
        <f t="shared" si="89"/>
        <v>32</v>
      </c>
      <c r="L126" t="str">
        <f t="shared" si="89"/>
        <v>FF</v>
      </c>
      <c r="M126" s="18">
        <f t="shared" ref="M126" si="90">M105</f>
        <v>50</v>
      </c>
      <c r="N126" t="str">
        <f t="shared" ref="N126" si="91">DEC2HEX(N105)</f>
        <v>FF</v>
      </c>
      <c r="O126" t="str">
        <f t="shared" si="13"/>
        <v>0</v>
      </c>
      <c r="P126" t="str">
        <f t="shared" si="13"/>
        <v>0</v>
      </c>
      <c r="Q126" s="2" t="str">
        <f t="shared" ref="Q126" si="92">Q105</f>
        <v>FF</v>
      </c>
      <c r="R126" s="2" t="str">
        <f t="shared" ref="R126:S126" si="93">DEC2HEX(R105)</f>
        <v>0</v>
      </c>
      <c r="S126" s="2" t="str">
        <f t="shared" si="93"/>
        <v>6</v>
      </c>
      <c r="T126" s="2">
        <f t="shared" si="8"/>
        <v>0</v>
      </c>
      <c r="U126" s="2" t="str">
        <f t="shared" ref="U126" si="94">DEC2HEX(U105)</f>
        <v>0</v>
      </c>
    </row>
    <row r="127" spans="2:21" hidden="1">
      <c r="B127" t="str">
        <f t="shared" si="1"/>
        <v>&lt;empty record&gt;</v>
      </c>
      <c r="D127" t="str">
        <f t="shared" si="2"/>
        <v>MOB_F</v>
      </c>
      <c r="E127" s="18">
        <f t="shared" si="2"/>
        <v>0</v>
      </c>
      <c r="F127" t="str">
        <f t="shared" ref="F127:L127" si="95">DEC2HEX(F106)</f>
        <v>10</v>
      </c>
      <c r="G127" s="18">
        <f t="shared" si="4"/>
        <v>0</v>
      </c>
      <c r="H127" s="18">
        <f t="shared" si="4"/>
        <v>0</v>
      </c>
      <c r="I127" t="str">
        <f t="shared" si="95"/>
        <v>0</v>
      </c>
      <c r="J127" t="str">
        <f t="shared" si="95"/>
        <v>3</v>
      </c>
      <c r="K127" t="str">
        <f t="shared" si="95"/>
        <v>80</v>
      </c>
      <c r="L127" t="str">
        <f t="shared" si="95"/>
        <v>FF</v>
      </c>
      <c r="M127" s="18">
        <f t="shared" ref="M127" si="96">M106</f>
        <v>50</v>
      </c>
      <c r="N127" t="str">
        <f t="shared" ref="N127" si="97">DEC2HEX(N106)</f>
        <v>FF</v>
      </c>
      <c r="O127" t="str">
        <f t="shared" si="13"/>
        <v>0</v>
      </c>
      <c r="P127" t="str">
        <f t="shared" si="13"/>
        <v>0</v>
      </c>
      <c r="Q127" s="2" t="str">
        <f t="shared" ref="Q127" si="98">Q106</f>
        <v>FF</v>
      </c>
      <c r="R127" s="2" t="str">
        <f t="shared" ref="R127:S127" si="99">DEC2HEX(R106)</f>
        <v>0</v>
      </c>
      <c r="S127" s="2" t="str">
        <f t="shared" si="99"/>
        <v>0</v>
      </c>
      <c r="T127" s="2">
        <f t="shared" si="8"/>
        <v>10</v>
      </c>
      <c r="U127" s="2" t="str">
        <f t="shared" ref="U127" si="100">DEC2HEX(U106)</f>
        <v>0</v>
      </c>
    </row>
    <row r="128" spans="2:21" hidden="1"/>
    <row r="129" spans="2:21" hidden="1"/>
    <row r="130" spans="2:21" hidden="1">
      <c r="D130" s="1" t="s">
        <v>70</v>
      </c>
    </row>
    <row r="131" spans="2:21" hidden="1">
      <c r="B131" t="str">
        <f t="shared" ref="B131:B146" si="101">C91</f>
        <v>Bandit Fighter</v>
      </c>
      <c r="D131" t="str">
        <f t="shared" ref="D131:D146" si="102">D91</f>
        <v>MOB_0</v>
      </c>
      <c r="E131" t="str">
        <f t="shared" ref="E131:R131" si="103">IF(E91&lt;16,CONCATENATE("0",E112), E112)</f>
        <v>00</v>
      </c>
      <c r="F131" t="str">
        <f t="shared" si="103"/>
        <v>08</v>
      </c>
      <c r="G131">
        <f>IF(HEX2DEC(G91)&lt;16,CONCATENATE("0",G112), G112)</f>
        <v>64</v>
      </c>
      <c r="H131" t="str">
        <f>IF(HEX2DEC(H91)&lt;16,CONCATENATE("0",H112), H112)</f>
        <v>00</v>
      </c>
      <c r="I131" t="str">
        <f t="shared" si="103"/>
        <v>00</v>
      </c>
      <c r="J131" t="str">
        <f t="shared" si="103"/>
        <v>32</v>
      </c>
      <c r="K131" t="str">
        <f t="shared" si="103"/>
        <v>00</v>
      </c>
      <c r="L131" t="str">
        <f t="shared" si="103"/>
        <v>02</v>
      </c>
      <c r="M131">
        <f>IF(HEX2DEC(M91)&lt;16,CONCATENATE("0",M112), M112)</f>
        <v>75</v>
      </c>
      <c r="N131" t="str">
        <f t="shared" si="103"/>
        <v>14</v>
      </c>
      <c r="O131" t="str">
        <f t="shared" si="103"/>
        <v>00</v>
      </c>
      <c r="P131" t="str">
        <f t="shared" si="103"/>
        <v>00</v>
      </c>
      <c r="Q131" t="str">
        <f>IF(HEX2DEC(Q91)&lt;16,CONCATENATE("0",Q112), Q112)</f>
        <v>FF</v>
      </c>
      <c r="R131" t="str">
        <f t="shared" si="103"/>
        <v>00</v>
      </c>
      <c r="S131" t="str">
        <f t="shared" ref="S131:U131" si="104">IF(S91&lt;16,CONCATENATE("0",S112), S112)</f>
        <v>06</v>
      </c>
      <c r="T131" s="18" t="str">
        <f>IF(HEX2DEC(T91)&lt;16,CONCATENATE("0",T112), T112)</f>
        <v>00</v>
      </c>
      <c r="U131" t="str">
        <f t="shared" si="104"/>
        <v>61</v>
      </c>
    </row>
    <row r="132" spans="2:21" hidden="1">
      <c r="B132" t="str">
        <f t="shared" si="101"/>
        <v>Bandit Fighter</v>
      </c>
      <c r="D132" t="str">
        <f t="shared" si="102"/>
        <v>MOB_1</v>
      </c>
      <c r="E132" t="str">
        <f t="shared" ref="E132:R132" si="105">IF(E92&lt;16,CONCATENATE("0",E113), E113)</f>
        <v>00</v>
      </c>
      <c r="F132" t="str">
        <f t="shared" si="105"/>
        <v>08</v>
      </c>
      <c r="G132">
        <f t="shared" ref="G132:G146" si="106">IF(HEX2DEC(G92)&lt;16,CONCATENATE("0",G113), G113)</f>
        <v>64</v>
      </c>
      <c r="H132" t="str">
        <f t="shared" ref="H132:H146" si="107">IF(HEX2DEC(H92)&lt;16,CONCATENATE("0",H113), H113)</f>
        <v>00</v>
      </c>
      <c r="I132" t="str">
        <f t="shared" si="105"/>
        <v>00</v>
      </c>
      <c r="J132" t="str">
        <f t="shared" si="105"/>
        <v>32</v>
      </c>
      <c r="K132" t="str">
        <f t="shared" si="105"/>
        <v>00</v>
      </c>
      <c r="L132" t="str">
        <f t="shared" si="105"/>
        <v>02</v>
      </c>
      <c r="M132">
        <f t="shared" ref="M132:M146" si="108">IF(HEX2DEC(M92)&lt;16,CONCATENATE("0",M113), M113)</f>
        <v>75</v>
      </c>
      <c r="N132" t="str">
        <f t="shared" si="105"/>
        <v>14</v>
      </c>
      <c r="O132" t="str">
        <f t="shared" si="105"/>
        <v>00</v>
      </c>
      <c r="P132" t="str">
        <f t="shared" si="105"/>
        <v>00</v>
      </c>
      <c r="Q132" t="str">
        <f t="shared" ref="Q132:Q146" si="109">IF(HEX2DEC(Q92)&lt;16,CONCATENATE("0",Q113), Q113)</f>
        <v>FF</v>
      </c>
      <c r="R132" t="str">
        <f t="shared" si="105"/>
        <v>00</v>
      </c>
      <c r="S132" t="str">
        <f t="shared" ref="S132:U132" si="110">IF(S92&lt;16,CONCATENATE("0",S113), S113)</f>
        <v>06</v>
      </c>
      <c r="T132" s="18" t="str">
        <f t="shared" ref="T132:T146" si="111">IF(HEX2DEC(T92)&lt;16,CONCATENATE("0",T113), T113)</f>
        <v>00</v>
      </c>
      <c r="U132" t="str">
        <f t="shared" si="110"/>
        <v>61</v>
      </c>
    </row>
    <row r="133" spans="2:21" hidden="1">
      <c r="B133" t="str">
        <f t="shared" si="101"/>
        <v>Bandit Archer</v>
      </c>
      <c r="D133" t="str">
        <f t="shared" si="102"/>
        <v>MOB_2</v>
      </c>
      <c r="E133" t="str">
        <f t="shared" ref="E133:R133" si="112">IF(E93&lt;16,CONCATENATE("0",E114), E114)</f>
        <v>00</v>
      </c>
      <c r="F133" t="str">
        <f t="shared" si="112"/>
        <v>08</v>
      </c>
      <c r="G133">
        <f t="shared" si="106"/>
        <v>64</v>
      </c>
      <c r="H133" t="str">
        <f t="shared" si="107"/>
        <v>00</v>
      </c>
      <c r="I133" t="str">
        <f t="shared" si="112"/>
        <v>00</v>
      </c>
      <c r="J133" t="str">
        <f t="shared" si="112"/>
        <v>32</v>
      </c>
      <c r="K133" t="str">
        <f t="shared" si="112"/>
        <v>00</v>
      </c>
      <c r="L133" t="str">
        <f t="shared" si="112"/>
        <v>02</v>
      </c>
      <c r="M133">
        <f t="shared" si="108"/>
        <v>75</v>
      </c>
      <c r="N133" t="str">
        <f t="shared" si="112"/>
        <v>14</v>
      </c>
      <c r="O133" t="str">
        <f t="shared" si="112"/>
        <v>00</v>
      </c>
      <c r="P133" t="str">
        <f t="shared" si="112"/>
        <v>00</v>
      </c>
      <c r="Q133" t="str">
        <f t="shared" si="109"/>
        <v>FF</v>
      </c>
      <c r="R133" t="str">
        <f t="shared" si="112"/>
        <v>00</v>
      </c>
      <c r="S133" t="str">
        <f t="shared" ref="S133:U133" si="113">IF(S93&lt;16,CONCATENATE("0",S114), S114)</f>
        <v>06</v>
      </c>
      <c r="T133" s="18" t="str">
        <f t="shared" si="111"/>
        <v>00</v>
      </c>
      <c r="U133" t="str">
        <f t="shared" si="113"/>
        <v>61</v>
      </c>
    </row>
    <row r="134" spans="2:21" hidden="1">
      <c r="B134" t="str">
        <f t="shared" si="101"/>
        <v>Bandit Archer</v>
      </c>
      <c r="D134" t="str">
        <f t="shared" si="102"/>
        <v>MOB_3</v>
      </c>
      <c r="E134" t="str">
        <f t="shared" ref="E134:R134" si="114">IF(E94&lt;16,CONCATENATE("0",E115), E115)</f>
        <v>00</v>
      </c>
      <c r="F134" t="str">
        <f t="shared" si="114"/>
        <v>08</v>
      </c>
      <c r="G134">
        <f t="shared" si="106"/>
        <v>64</v>
      </c>
      <c r="H134" t="str">
        <f t="shared" si="107"/>
        <v>00</v>
      </c>
      <c r="I134" t="str">
        <f t="shared" si="114"/>
        <v>00</v>
      </c>
      <c r="J134" t="str">
        <f t="shared" si="114"/>
        <v>32</v>
      </c>
      <c r="K134" t="str">
        <f t="shared" si="114"/>
        <v>00</v>
      </c>
      <c r="L134" t="str">
        <f t="shared" si="114"/>
        <v>02</v>
      </c>
      <c r="M134">
        <f t="shared" si="108"/>
        <v>75</v>
      </c>
      <c r="N134" t="str">
        <f t="shared" si="114"/>
        <v>14</v>
      </c>
      <c r="O134" t="str">
        <f t="shared" si="114"/>
        <v>FF</v>
      </c>
      <c r="P134" t="str">
        <f t="shared" si="114"/>
        <v>00</v>
      </c>
      <c r="Q134" t="str">
        <f t="shared" si="109"/>
        <v>FF</v>
      </c>
      <c r="R134" t="str">
        <f t="shared" si="114"/>
        <v>00</v>
      </c>
      <c r="S134" t="str">
        <f t="shared" ref="S134:U134" si="115">IF(S94&lt;16,CONCATENATE("0",S115), S115)</f>
        <v>06</v>
      </c>
      <c r="T134" s="18">
        <f t="shared" si="111"/>
        <v>30</v>
      </c>
      <c r="U134" t="str">
        <f t="shared" si="115"/>
        <v>5E</v>
      </c>
    </row>
    <row r="135" spans="2:21" hidden="1">
      <c r="B135" t="str">
        <f t="shared" si="101"/>
        <v>Battle Mage</v>
      </c>
      <c r="D135" t="str">
        <f t="shared" si="102"/>
        <v>MOB_4</v>
      </c>
      <c r="E135" t="str">
        <f t="shared" ref="E135:R135" si="116">IF(E95&lt;16,CONCATENATE("0",E116), E116)</f>
        <v>00</v>
      </c>
      <c r="F135" t="str">
        <f t="shared" si="116"/>
        <v>08</v>
      </c>
      <c r="G135">
        <f t="shared" si="106"/>
        <v>46</v>
      </c>
      <c r="H135" t="str">
        <f t="shared" si="107"/>
        <v>00</v>
      </c>
      <c r="I135" t="str">
        <f t="shared" si="116"/>
        <v>FF</v>
      </c>
      <c r="J135" t="str">
        <f t="shared" si="116"/>
        <v>32</v>
      </c>
      <c r="K135" t="str">
        <f t="shared" si="116"/>
        <v>00</v>
      </c>
      <c r="L135" t="str">
        <f t="shared" si="116"/>
        <v>02</v>
      </c>
      <c r="M135">
        <f t="shared" si="108"/>
        <v>75</v>
      </c>
      <c r="N135" t="str">
        <f t="shared" si="116"/>
        <v>14</v>
      </c>
      <c r="O135" t="str">
        <f t="shared" si="116"/>
        <v>00</v>
      </c>
      <c r="P135" t="str">
        <f t="shared" si="116"/>
        <v>00</v>
      </c>
      <c r="Q135" t="str">
        <f t="shared" si="109"/>
        <v>FF</v>
      </c>
      <c r="R135" t="str">
        <f t="shared" si="116"/>
        <v>00</v>
      </c>
      <c r="S135" t="str">
        <f t="shared" ref="S135:U135" si="117">IF(S95&lt;16,CONCATENATE("0",S116), S116)</f>
        <v>06</v>
      </c>
      <c r="T135" s="18" t="str">
        <f t="shared" si="111"/>
        <v>00</v>
      </c>
      <c r="U135" t="str">
        <f t="shared" si="117"/>
        <v>62</v>
      </c>
    </row>
    <row r="136" spans="2:21" hidden="1">
      <c r="B136" t="str">
        <f t="shared" si="101"/>
        <v>Battle Mage</v>
      </c>
      <c r="D136" t="str">
        <f t="shared" si="102"/>
        <v>MOB_5</v>
      </c>
      <c r="E136" t="str">
        <f t="shared" ref="E136:R136" si="118">IF(E96&lt;16,CONCATENATE("0",E117), E117)</f>
        <v>00</v>
      </c>
      <c r="F136" t="str">
        <f t="shared" si="118"/>
        <v>08</v>
      </c>
      <c r="G136">
        <f t="shared" si="106"/>
        <v>46</v>
      </c>
      <c r="H136" t="str">
        <f t="shared" si="107"/>
        <v>00</v>
      </c>
      <c r="I136" t="str">
        <f t="shared" si="118"/>
        <v>FF</v>
      </c>
      <c r="J136" t="str">
        <f t="shared" si="118"/>
        <v>32</v>
      </c>
      <c r="K136" t="str">
        <f t="shared" si="118"/>
        <v>00</v>
      </c>
      <c r="L136" t="str">
        <f t="shared" si="118"/>
        <v>02</v>
      </c>
      <c r="M136">
        <f t="shared" si="108"/>
        <v>75</v>
      </c>
      <c r="N136" t="str">
        <f t="shared" si="118"/>
        <v>14</v>
      </c>
      <c r="O136" t="str">
        <f t="shared" si="118"/>
        <v>00</v>
      </c>
      <c r="P136" t="str">
        <f t="shared" si="118"/>
        <v>00</v>
      </c>
      <c r="Q136" t="str">
        <f t="shared" si="109"/>
        <v>FF</v>
      </c>
      <c r="R136" t="str">
        <f t="shared" si="118"/>
        <v>00</v>
      </c>
      <c r="S136" t="str">
        <f t="shared" ref="S136:U136" si="119">IF(S96&lt;16,CONCATENATE("0",S117), S117)</f>
        <v>06</v>
      </c>
      <c r="T136" s="18" t="str">
        <f t="shared" si="111"/>
        <v>00</v>
      </c>
      <c r="U136" t="str">
        <f t="shared" si="119"/>
        <v>62</v>
      </c>
    </row>
    <row r="137" spans="2:21" hidden="1">
      <c r="B137" t="str">
        <f t="shared" si="101"/>
        <v>&lt;empty record&gt;</v>
      </c>
      <c r="D137" t="str">
        <f t="shared" si="102"/>
        <v>MOB_6</v>
      </c>
      <c r="E137" t="str">
        <f t="shared" ref="E137:R137" si="120">IF(E97&lt;16,CONCATENATE("0",E118), E118)</f>
        <v>00</v>
      </c>
      <c r="F137" t="str">
        <f t="shared" si="120"/>
        <v>10</v>
      </c>
      <c r="G137" t="str">
        <f t="shared" si="106"/>
        <v>08</v>
      </c>
      <c r="H137" t="str">
        <f t="shared" si="107"/>
        <v>01</v>
      </c>
      <c r="I137" t="str">
        <f t="shared" si="120"/>
        <v>00</v>
      </c>
      <c r="J137" t="str">
        <f t="shared" si="120"/>
        <v>32</v>
      </c>
      <c r="K137" t="str">
        <f t="shared" si="120"/>
        <v>00</v>
      </c>
      <c r="L137" t="str">
        <f t="shared" si="120"/>
        <v>FF</v>
      </c>
      <c r="M137">
        <f t="shared" si="108"/>
        <v>50</v>
      </c>
      <c r="N137" t="str">
        <f t="shared" si="120"/>
        <v>FF</v>
      </c>
      <c r="O137" t="str">
        <f t="shared" si="120"/>
        <v>00</v>
      </c>
      <c r="P137" t="str">
        <f t="shared" si="120"/>
        <v>00</v>
      </c>
      <c r="Q137" t="str">
        <f t="shared" si="109"/>
        <v>FF</v>
      </c>
      <c r="R137" t="str">
        <f t="shared" si="120"/>
        <v>00</v>
      </c>
      <c r="S137" t="str">
        <f t="shared" ref="S137:U137" si="121">IF(S97&lt;16,CONCATENATE("0",S118), S118)</f>
        <v>06</v>
      </c>
      <c r="T137" s="18" t="str">
        <f t="shared" si="111"/>
        <v>00</v>
      </c>
      <c r="U137" t="str">
        <f t="shared" si="121"/>
        <v>00</v>
      </c>
    </row>
    <row r="138" spans="2:21" hidden="1">
      <c r="B138" t="str">
        <f t="shared" si="101"/>
        <v>&lt;empty record&gt;</v>
      </c>
      <c r="D138" t="str">
        <f t="shared" si="102"/>
        <v>MOB_7</v>
      </c>
      <c r="E138" t="str">
        <f t="shared" ref="E138:R138" si="122">IF(E98&lt;16,CONCATENATE("0",E119), E119)</f>
        <v>00</v>
      </c>
      <c r="F138" t="str">
        <f t="shared" si="122"/>
        <v>10</v>
      </c>
      <c r="G138" t="str">
        <f t="shared" si="106"/>
        <v>08</v>
      </c>
      <c r="H138" t="str">
        <f t="shared" si="107"/>
        <v>01</v>
      </c>
      <c r="I138" t="str">
        <f t="shared" si="122"/>
        <v>00</v>
      </c>
      <c r="J138" t="str">
        <f t="shared" si="122"/>
        <v>32</v>
      </c>
      <c r="K138" t="str">
        <f t="shared" si="122"/>
        <v>00</v>
      </c>
      <c r="L138" t="str">
        <f t="shared" si="122"/>
        <v>FF</v>
      </c>
      <c r="M138">
        <f t="shared" si="108"/>
        <v>50</v>
      </c>
      <c r="N138" t="str">
        <f t="shared" si="122"/>
        <v>FF</v>
      </c>
      <c r="O138" t="str">
        <f t="shared" si="122"/>
        <v>00</v>
      </c>
      <c r="P138" t="str">
        <f t="shared" si="122"/>
        <v>00</v>
      </c>
      <c r="Q138" t="str">
        <f t="shared" si="109"/>
        <v>FF</v>
      </c>
      <c r="R138" t="str">
        <f t="shared" si="122"/>
        <v>00</v>
      </c>
      <c r="S138" t="str">
        <f t="shared" ref="S138:U138" si="123">IF(S98&lt;16,CONCATENATE("0",S119), S119)</f>
        <v>06</v>
      </c>
      <c r="T138" s="18" t="str">
        <f t="shared" si="111"/>
        <v>00</v>
      </c>
      <c r="U138" t="str">
        <f t="shared" si="123"/>
        <v>00</v>
      </c>
    </row>
    <row r="139" spans="2:21" hidden="1">
      <c r="B139" t="str">
        <f t="shared" si="101"/>
        <v>&lt;empty record&gt;</v>
      </c>
      <c r="D139" t="str">
        <f t="shared" si="102"/>
        <v>MOB_8</v>
      </c>
      <c r="E139" t="str">
        <f t="shared" ref="E139:R139" si="124">IF(E99&lt;16,CONCATENATE("0",E120), E120)</f>
        <v>00</v>
      </c>
      <c r="F139" t="str">
        <f t="shared" si="124"/>
        <v>10</v>
      </c>
      <c r="G139" t="str">
        <f t="shared" si="106"/>
        <v>08</v>
      </c>
      <c r="H139" t="str">
        <f t="shared" si="107"/>
        <v>01</v>
      </c>
      <c r="I139" t="str">
        <f t="shared" si="124"/>
        <v>00</v>
      </c>
      <c r="J139" t="str">
        <f t="shared" si="124"/>
        <v>32</v>
      </c>
      <c r="K139" t="str">
        <f t="shared" si="124"/>
        <v>00</v>
      </c>
      <c r="L139" t="str">
        <f t="shared" si="124"/>
        <v>FF</v>
      </c>
      <c r="M139">
        <f t="shared" si="108"/>
        <v>50</v>
      </c>
      <c r="N139" t="str">
        <f t="shared" si="124"/>
        <v>FF</v>
      </c>
      <c r="O139" t="str">
        <f t="shared" si="124"/>
        <v>00</v>
      </c>
      <c r="P139" t="str">
        <f t="shared" si="124"/>
        <v>00</v>
      </c>
      <c r="Q139" t="str">
        <f t="shared" si="109"/>
        <v>FF</v>
      </c>
      <c r="R139" t="str">
        <f t="shared" si="124"/>
        <v>00</v>
      </c>
      <c r="S139" t="str">
        <f t="shared" ref="S139:U139" si="125">IF(S99&lt;16,CONCATENATE("0",S120), S120)</f>
        <v>06</v>
      </c>
      <c r="T139" s="18" t="str">
        <f t="shared" si="111"/>
        <v>00</v>
      </c>
      <c r="U139" t="str">
        <f t="shared" si="125"/>
        <v>00</v>
      </c>
    </row>
    <row r="140" spans="2:21" hidden="1">
      <c r="B140" t="str">
        <f t="shared" si="101"/>
        <v>&lt;empty record&gt;</v>
      </c>
      <c r="D140" t="str">
        <f t="shared" si="102"/>
        <v>MOB_9</v>
      </c>
      <c r="E140" t="str">
        <f t="shared" ref="E140:R140" si="126">IF(E100&lt;16,CONCATENATE("0",E121), E121)</f>
        <v>00</v>
      </c>
      <c r="F140" t="str">
        <f t="shared" si="126"/>
        <v>10</v>
      </c>
      <c r="G140" t="str">
        <f t="shared" si="106"/>
        <v>08</v>
      </c>
      <c r="H140" t="str">
        <f t="shared" si="107"/>
        <v>01</v>
      </c>
      <c r="I140" t="str">
        <f t="shared" si="126"/>
        <v>00</v>
      </c>
      <c r="J140" t="str">
        <f t="shared" si="126"/>
        <v>32</v>
      </c>
      <c r="K140" t="str">
        <f t="shared" si="126"/>
        <v>00</v>
      </c>
      <c r="L140" t="str">
        <f t="shared" si="126"/>
        <v>FF</v>
      </c>
      <c r="M140">
        <f t="shared" si="108"/>
        <v>50</v>
      </c>
      <c r="N140" t="str">
        <f t="shared" si="126"/>
        <v>FF</v>
      </c>
      <c r="O140" t="str">
        <f t="shared" si="126"/>
        <v>00</v>
      </c>
      <c r="P140" t="str">
        <f t="shared" si="126"/>
        <v>00</v>
      </c>
      <c r="Q140" t="str">
        <f t="shared" si="109"/>
        <v>FF</v>
      </c>
      <c r="R140" t="str">
        <f t="shared" si="126"/>
        <v>00</v>
      </c>
      <c r="S140" t="str">
        <f t="shared" ref="S140:U140" si="127">IF(S100&lt;16,CONCATENATE("0",S121), S121)</f>
        <v>06</v>
      </c>
      <c r="T140" s="18" t="str">
        <f t="shared" si="111"/>
        <v>00</v>
      </c>
      <c r="U140" t="str">
        <f t="shared" si="127"/>
        <v>00</v>
      </c>
    </row>
    <row r="141" spans="2:21" hidden="1">
      <c r="B141" t="str">
        <f t="shared" si="101"/>
        <v>&lt;empty record&gt;</v>
      </c>
      <c r="D141" t="str">
        <f t="shared" si="102"/>
        <v>MOB_A</v>
      </c>
      <c r="E141" t="str">
        <f t="shared" ref="E141:R141" si="128">IF(E101&lt;16,CONCATENATE("0",E122), E122)</f>
        <v>00</v>
      </c>
      <c r="F141" t="str">
        <f t="shared" si="128"/>
        <v>10</v>
      </c>
      <c r="G141" t="str">
        <f t="shared" si="106"/>
        <v>08</v>
      </c>
      <c r="H141" t="str">
        <f t="shared" si="107"/>
        <v>01</v>
      </c>
      <c r="I141" t="str">
        <f t="shared" si="128"/>
        <v>00</v>
      </c>
      <c r="J141" t="str">
        <f t="shared" si="128"/>
        <v>32</v>
      </c>
      <c r="K141" t="str">
        <f t="shared" si="128"/>
        <v>00</v>
      </c>
      <c r="L141" t="str">
        <f t="shared" si="128"/>
        <v>FF</v>
      </c>
      <c r="M141">
        <f t="shared" si="108"/>
        <v>50</v>
      </c>
      <c r="N141" t="str">
        <f t="shared" si="128"/>
        <v>FF</v>
      </c>
      <c r="O141" t="str">
        <f t="shared" si="128"/>
        <v>00</v>
      </c>
      <c r="P141" t="str">
        <f t="shared" si="128"/>
        <v>00</v>
      </c>
      <c r="Q141" t="str">
        <f t="shared" si="109"/>
        <v>FF</v>
      </c>
      <c r="R141" t="str">
        <f t="shared" si="128"/>
        <v>00</v>
      </c>
      <c r="S141" t="str">
        <f t="shared" ref="S141:U141" si="129">IF(S101&lt;16,CONCATENATE("0",S122), S122)</f>
        <v>06</v>
      </c>
      <c r="T141" s="18" t="str">
        <f t="shared" si="111"/>
        <v>00</v>
      </c>
      <c r="U141" t="str">
        <f t="shared" si="129"/>
        <v>00</v>
      </c>
    </row>
    <row r="142" spans="2:21" hidden="1">
      <c r="B142" t="str">
        <f t="shared" si="101"/>
        <v>&lt;empty record&gt;</v>
      </c>
      <c r="D142" t="str">
        <f t="shared" si="102"/>
        <v>MOB_B</v>
      </c>
      <c r="E142" t="str">
        <f t="shared" ref="E142:R142" si="130">IF(E102&lt;16,CONCATENATE("0",E123), E123)</f>
        <v>00</v>
      </c>
      <c r="F142" t="str">
        <f t="shared" si="130"/>
        <v>10</v>
      </c>
      <c r="G142" t="str">
        <f t="shared" si="106"/>
        <v>08</v>
      </c>
      <c r="H142" t="str">
        <f t="shared" si="107"/>
        <v>01</v>
      </c>
      <c r="I142" t="str">
        <f t="shared" si="130"/>
        <v>00</v>
      </c>
      <c r="J142" t="str">
        <f t="shared" si="130"/>
        <v>32</v>
      </c>
      <c r="K142" t="str">
        <f t="shared" si="130"/>
        <v>00</v>
      </c>
      <c r="L142" t="str">
        <f t="shared" si="130"/>
        <v>FF</v>
      </c>
      <c r="M142">
        <f t="shared" si="108"/>
        <v>50</v>
      </c>
      <c r="N142" t="str">
        <f t="shared" si="130"/>
        <v>FF</v>
      </c>
      <c r="O142" t="str">
        <f t="shared" si="130"/>
        <v>00</v>
      </c>
      <c r="P142" t="str">
        <f t="shared" si="130"/>
        <v>00</v>
      </c>
      <c r="Q142" t="str">
        <f t="shared" si="109"/>
        <v>FF</v>
      </c>
      <c r="R142" t="str">
        <f t="shared" si="130"/>
        <v>00</v>
      </c>
      <c r="S142" t="str">
        <f t="shared" ref="S142:U142" si="131">IF(S102&lt;16,CONCATENATE("0",S123), S123)</f>
        <v>06</v>
      </c>
      <c r="T142" s="18" t="str">
        <f t="shared" si="111"/>
        <v>00</v>
      </c>
      <c r="U142" t="str">
        <f t="shared" si="131"/>
        <v>00</v>
      </c>
    </row>
    <row r="143" spans="2:21" hidden="1">
      <c r="B143" t="str">
        <f t="shared" si="101"/>
        <v>&lt;empty record&gt;</v>
      </c>
      <c r="D143" t="str">
        <f t="shared" si="102"/>
        <v>MOB_C</v>
      </c>
      <c r="E143" t="str">
        <f t="shared" ref="E143:R143" si="132">IF(E103&lt;16,CONCATENATE("0",E124), E124)</f>
        <v>00</v>
      </c>
      <c r="F143" t="str">
        <f t="shared" si="132"/>
        <v>10</v>
      </c>
      <c r="G143" t="str">
        <f t="shared" si="106"/>
        <v>1E</v>
      </c>
      <c r="H143" t="str">
        <f t="shared" si="107"/>
        <v>00</v>
      </c>
      <c r="I143" t="str">
        <f t="shared" si="132"/>
        <v>00</v>
      </c>
      <c r="J143" t="str">
        <f t="shared" si="132"/>
        <v>32</v>
      </c>
      <c r="K143" t="str">
        <f t="shared" si="132"/>
        <v>32</v>
      </c>
      <c r="L143" t="str">
        <f t="shared" si="132"/>
        <v>FF</v>
      </c>
      <c r="M143">
        <f t="shared" si="108"/>
        <v>50</v>
      </c>
      <c r="N143" t="str">
        <f t="shared" si="132"/>
        <v>FF</v>
      </c>
      <c r="O143" t="str">
        <f t="shared" si="132"/>
        <v>00</v>
      </c>
      <c r="P143" t="str">
        <f t="shared" si="132"/>
        <v>00</v>
      </c>
      <c r="Q143" t="str">
        <f t="shared" si="109"/>
        <v>FF</v>
      </c>
      <c r="R143" t="str">
        <f t="shared" si="132"/>
        <v>00</v>
      </c>
      <c r="S143" t="str">
        <f t="shared" ref="S143:U143" si="133">IF(S103&lt;16,CONCATENATE("0",S124), S124)</f>
        <v>06</v>
      </c>
      <c r="T143" s="18" t="str">
        <f t="shared" si="111"/>
        <v>00</v>
      </c>
      <c r="U143" t="str">
        <f t="shared" si="133"/>
        <v>00</v>
      </c>
    </row>
    <row r="144" spans="2:21" hidden="1">
      <c r="B144" t="str">
        <f t="shared" si="101"/>
        <v>&lt;empty record&gt;</v>
      </c>
      <c r="D144" t="str">
        <f t="shared" si="102"/>
        <v>MOB_D</v>
      </c>
      <c r="E144" t="str">
        <f t="shared" ref="E144:R144" si="134">IF(E104&lt;16,CONCATENATE("0",E125), E125)</f>
        <v>00</v>
      </c>
      <c r="F144" t="str">
        <f t="shared" si="134"/>
        <v>10</v>
      </c>
      <c r="G144" t="str">
        <f t="shared" si="106"/>
        <v>1E</v>
      </c>
      <c r="H144" t="str">
        <f t="shared" si="107"/>
        <v>00</v>
      </c>
      <c r="I144" t="str">
        <f t="shared" si="134"/>
        <v>00</v>
      </c>
      <c r="J144" t="str">
        <f t="shared" si="134"/>
        <v>32</v>
      </c>
      <c r="K144" t="str">
        <f t="shared" si="134"/>
        <v>32</v>
      </c>
      <c r="L144" t="str">
        <f t="shared" si="134"/>
        <v>FF</v>
      </c>
      <c r="M144">
        <f t="shared" si="108"/>
        <v>50</v>
      </c>
      <c r="N144" t="str">
        <f t="shared" si="134"/>
        <v>FF</v>
      </c>
      <c r="O144" t="str">
        <f t="shared" si="134"/>
        <v>00</v>
      </c>
      <c r="P144" t="str">
        <f t="shared" si="134"/>
        <v>00</v>
      </c>
      <c r="Q144" t="str">
        <f t="shared" si="109"/>
        <v>FF</v>
      </c>
      <c r="R144" t="str">
        <f t="shared" si="134"/>
        <v>00</v>
      </c>
      <c r="S144" t="str">
        <f t="shared" ref="S144:U144" si="135">IF(S104&lt;16,CONCATENATE("0",S125), S125)</f>
        <v>06</v>
      </c>
      <c r="T144" s="18" t="str">
        <f t="shared" si="111"/>
        <v>00</v>
      </c>
      <c r="U144" t="str">
        <f t="shared" si="135"/>
        <v>00</v>
      </c>
    </row>
    <row r="145" spans="2:21" hidden="1">
      <c r="B145" t="str">
        <f t="shared" si="101"/>
        <v>&lt;empty record&gt;</v>
      </c>
      <c r="D145" t="str">
        <f t="shared" si="102"/>
        <v>MOB_E</v>
      </c>
      <c r="E145" t="str">
        <f t="shared" ref="E145:R145" si="136">IF(E105&lt;16,CONCATENATE("0",E126), E126)</f>
        <v>00</v>
      </c>
      <c r="F145" t="str">
        <f t="shared" si="136"/>
        <v>10</v>
      </c>
      <c r="G145" t="str">
        <f t="shared" si="106"/>
        <v>1E</v>
      </c>
      <c r="H145" t="str">
        <f t="shared" si="107"/>
        <v>00</v>
      </c>
      <c r="I145" t="str">
        <f t="shared" si="136"/>
        <v>00</v>
      </c>
      <c r="J145" t="str">
        <f t="shared" si="136"/>
        <v>32</v>
      </c>
      <c r="K145" t="str">
        <f t="shared" si="136"/>
        <v>32</v>
      </c>
      <c r="L145" t="str">
        <f t="shared" si="136"/>
        <v>FF</v>
      </c>
      <c r="M145">
        <f t="shared" si="108"/>
        <v>50</v>
      </c>
      <c r="N145" t="str">
        <f t="shared" si="136"/>
        <v>FF</v>
      </c>
      <c r="O145" t="str">
        <f t="shared" si="136"/>
        <v>00</v>
      </c>
      <c r="P145" t="str">
        <f t="shared" si="136"/>
        <v>00</v>
      </c>
      <c r="Q145" t="str">
        <f t="shared" si="109"/>
        <v>FF</v>
      </c>
      <c r="R145" t="str">
        <f t="shared" si="136"/>
        <v>00</v>
      </c>
      <c r="S145" t="str">
        <f t="shared" ref="S145:U145" si="137">IF(S105&lt;16,CONCATENATE("0",S126), S126)</f>
        <v>06</v>
      </c>
      <c r="T145" s="18" t="str">
        <f t="shared" si="111"/>
        <v>00</v>
      </c>
      <c r="U145" t="str">
        <f t="shared" si="137"/>
        <v>00</v>
      </c>
    </row>
    <row r="146" spans="2:21" hidden="1">
      <c r="B146" t="str">
        <f t="shared" si="101"/>
        <v>&lt;empty record&gt;</v>
      </c>
      <c r="D146" t="str">
        <f t="shared" si="102"/>
        <v>MOB_F</v>
      </c>
      <c r="E146" t="str">
        <f t="shared" ref="E146:R146" si="138">IF(E106&lt;16,CONCATENATE("0",E127), E127)</f>
        <v>00</v>
      </c>
      <c r="F146" t="str">
        <f t="shared" si="138"/>
        <v>10</v>
      </c>
      <c r="G146" t="str">
        <f t="shared" si="106"/>
        <v>00</v>
      </c>
      <c r="H146" t="str">
        <f t="shared" si="107"/>
        <v>00</v>
      </c>
      <c r="I146" t="str">
        <f t="shared" si="138"/>
        <v>00</v>
      </c>
      <c r="J146" t="str">
        <f t="shared" si="138"/>
        <v>03</v>
      </c>
      <c r="K146" t="str">
        <f t="shared" si="138"/>
        <v>80</v>
      </c>
      <c r="L146" t="str">
        <f t="shared" si="138"/>
        <v>FF</v>
      </c>
      <c r="M146">
        <f t="shared" si="108"/>
        <v>50</v>
      </c>
      <c r="N146" t="str">
        <f t="shared" si="138"/>
        <v>FF</v>
      </c>
      <c r="O146" t="str">
        <f t="shared" si="138"/>
        <v>00</v>
      </c>
      <c r="P146" t="str">
        <f t="shared" si="138"/>
        <v>00</v>
      </c>
      <c r="Q146" t="str">
        <f t="shared" si="109"/>
        <v>FF</v>
      </c>
      <c r="R146" t="str">
        <f t="shared" si="138"/>
        <v>00</v>
      </c>
      <c r="S146" t="str">
        <f t="shared" ref="S146:U146" si="139">IF(S106&lt;16,CONCATENATE("0",S127), S127)</f>
        <v>00</v>
      </c>
      <c r="T146" s="18">
        <f t="shared" si="111"/>
        <v>10</v>
      </c>
      <c r="U146" t="str">
        <f t="shared" si="139"/>
        <v>00</v>
      </c>
    </row>
    <row r="147" spans="2:21" hidden="1"/>
    <row r="148" spans="2:21" hidden="1"/>
    <row r="149" spans="2:21" hidden="1">
      <c r="E149" s="2"/>
    </row>
    <row r="150" spans="2:21" hidden="1">
      <c r="D150" s="1" t="s">
        <v>71</v>
      </c>
      <c r="T150" s="1" t="s">
        <v>72</v>
      </c>
    </row>
    <row r="151" spans="2:21" hidden="1">
      <c r="B151" t="str">
        <f t="shared" ref="B151:B166" si="140">C91</f>
        <v>Bandit Fighter</v>
      </c>
      <c r="D151" t="str">
        <f t="shared" ref="D151:D166" si="141">D91</f>
        <v>MOB_0</v>
      </c>
      <c r="E151" t="str">
        <f>CONCATENATE(E131,".",F131)</f>
        <v>00.08</v>
      </c>
      <c r="F151" t="str">
        <f>CONCATENATE(E151,".",G131)</f>
        <v>00.08.64</v>
      </c>
      <c r="G151" t="str">
        <f t="shared" ref="G151:S151" si="142">CONCATENATE(F151,".",H131)</f>
        <v>00.08.64.00</v>
      </c>
      <c r="H151" t="str">
        <f t="shared" si="142"/>
        <v>00.08.64.00.00</v>
      </c>
      <c r="I151" t="str">
        <f t="shared" si="142"/>
        <v>00.08.64.00.00.32</v>
      </c>
      <c r="J151" t="str">
        <f t="shared" si="142"/>
        <v>00.08.64.00.00.32.00</v>
      </c>
      <c r="K151" t="str">
        <f t="shared" si="142"/>
        <v>00.08.64.00.00.32.00.02</v>
      </c>
      <c r="L151" t="str">
        <f t="shared" si="142"/>
        <v>00.08.64.00.00.32.00.02.75</v>
      </c>
      <c r="M151" t="str">
        <f t="shared" si="142"/>
        <v>00.08.64.00.00.32.00.02.75.14</v>
      </c>
      <c r="N151" t="str">
        <f t="shared" si="142"/>
        <v>00.08.64.00.00.32.00.02.75.14.00</v>
      </c>
      <c r="O151" t="str">
        <f t="shared" si="142"/>
        <v>00.08.64.00.00.32.00.02.75.14.00.00</v>
      </c>
      <c r="P151" t="str">
        <f t="shared" si="142"/>
        <v>00.08.64.00.00.32.00.02.75.14.00.00.FF</v>
      </c>
      <c r="Q151" t="str">
        <f t="shared" si="142"/>
        <v>00.08.64.00.00.32.00.02.75.14.00.00.FF.00</v>
      </c>
      <c r="R151" t="str">
        <f t="shared" si="142"/>
        <v>00.08.64.00.00.32.00.02.75.14.00.00.FF.00.06</v>
      </c>
      <c r="S151" t="str">
        <f t="shared" si="142"/>
        <v>00.08.64.00.00.32.00.02.75.14.00.00.FF.00.06.00</v>
      </c>
      <c r="T151" t="str">
        <f t="shared" ref="T151:T166" si="143">CONCATENATE(S151,".",U131)</f>
        <v>00.08.64.00.00.32.00.02.75.14.00.00.FF.00.06.00.61</v>
      </c>
    </row>
    <row r="152" spans="2:21" hidden="1">
      <c r="B152" t="str">
        <f t="shared" si="140"/>
        <v>Bandit Fighter</v>
      </c>
      <c r="D152" t="str">
        <f t="shared" si="141"/>
        <v>MOB_1</v>
      </c>
      <c r="E152" t="str">
        <f t="shared" ref="E152:E166" si="144">CONCATENATE(E132,".",F132)</f>
        <v>00.08</v>
      </c>
      <c r="F152" t="str">
        <f t="shared" ref="F152:S152" si="145">CONCATENATE(E152,".",G132)</f>
        <v>00.08.64</v>
      </c>
      <c r="G152" t="str">
        <f t="shared" si="145"/>
        <v>00.08.64.00</v>
      </c>
      <c r="H152" t="str">
        <f t="shared" si="145"/>
        <v>00.08.64.00.00</v>
      </c>
      <c r="I152" t="str">
        <f t="shared" si="145"/>
        <v>00.08.64.00.00.32</v>
      </c>
      <c r="J152" t="str">
        <f t="shared" si="145"/>
        <v>00.08.64.00.00.32.00</v>
      </c>
      <c r="K152" t="str">
        <f t="shared" si="145"/>
        <v>00.08.64.00.00.32.00.02</v>
      </c>
      <c r="L152" t="str">
        <f t="shared" si="145"/>
        <v>00.08.64.00.00.32.00.02.75</v>
      </c>
      <c r="M152" t="str">
        <f t="shared" si="145"/>
        <v>00.08.64.00.00.32.00.02.75.14</v>
      </c>
      <c r="N152" t="str">
        <f t="shared" si="145"/>
        <v>00.08.64.00.00.32.00.02.75.14.00</v>
      </c>
      <c r="O152" t="str">
        <f t="shared" si="145"/>
        <v>00.08.64.00.00.32.00.02.75.14.00.00</v>
      </c>
      <c r="P152" t="str">
        <f t="shared" si="145"/>
        <v>00.08.64.00.00.32.00.02.75.14.00.00.FF</v>
      </c>
      <c r="Q152" t="str">
        <f t="shared" si="145"/>
        <v>00.08.64.00.00.32.00.02.75.14.00.00.FF.00</v>
      </c>
      <c r="R152" t="str">
        <f t="shared" si="145"/>
        <v>00.08.64.00.00.32.00.02.75.14.00.00.FF.00.06</v>
      </c>
      <c r="S152" t="str">
        <f t="shared" si="145"/>
        <v>00.08.64.00.00.32.00.02.75.14.00.00.FF.00.06.00</v>
      </c>
      <c r="T152" t="str">
        <f t="shared" si="143"/>
        <v>00.08.64.00.00.32.00.02.75.14.00.00.FF.00.06.00.61</v>
      </c>
    </row>
    <row r="153" spans="2:21" hidden="1">
      <c r="B153" t="str">
        <f t="shared" si="140"/>
        <v>Bandit Archer</v>
      </c>
      <c r="D153" t="str">
        <f t="shared" si="141"/>
        <v>MOB_2</v>
      </c>
      <c r="E153" t="str">
        <f t="shared" si="144"/>
        <v>00.08</v>
      </c>
      <c r="F153" t="str">
        <f t="shared" ref="F153:S153" si="146">CONCATENATE(E153,".",G133)</f>
        <v>00.08.64</v>
      </c>
      <c r="G153" t="str">
        <f t="shared" si="146"/>
        <v>00.08.64.00</v>
      </c>
      <c r="H153" t="str">
        <f t="shared" si="146"/>
        <v>00.08.64.00.00</v>
      </c>
      <c r="I153" t="str">
        <f t="shared" si="146"/>
        <v>00.08.64.00.00.32</v>
      </c>
      <c r="J153" t="str">
        <f t="shared" si="146"/>
        <v>00.08.64.00.00.32.00</v>
      </c>
      <c r="K153" t="str">
        <f t="shared" si="146"/>
        <v>00.08.64.00.00.32.00.02</v>
      </c>
      <c r="L153" t="str">
        <f t="shared" si="146"/>
        <v>00.08.64.00.00.32.00.02.75</v>
      </c>
      <c r="M153" t="str">
        <f t="shared" si="146"/>
        <v>00.08.64.00.00.32.00.02.75.14</v>
      </c>
      <c r="N153" t="str">
        <f t="shared" si="146"/>
        <v>00.08.64.00.00.32.00.02.75.14.00</v>
      </c>
      <c r="O153" t="str">
        <f t="shared" si="146"/>
        <v>00.08.64.00.00.32.00.02.75.14.00.00</v>
      </c>
      <c r="P153" t="str">
        <f t="shared" si="146"/>
        <v>00.08.64.00.00.32.00.02.75.14.00.00.FF</v>
      </c>
      <c r="Q153" t="str">
        <f t="shared" si="146"/>
        <v>00.08.64.00.00.32.00.02.75.14.00.00.FF.00</v>
      </c>
      <c r="R153" t="str">
        <f t="shared" si="146"/>
        <v>00.08.64.00.00.32.00.02.75.14.00.00.FF.00.06</v>
      </c>
      <c r="S153" t="str">
        <f t="shared" si="146"/>
        <v>00.08.64.00.00.32.00.02.75.14.00.00.FF.00.06.00</v>
      </c>
      <c r="T153" t="str">
        <f t="shared" si="143"/>
        <v>00.08.64.00.00.32.00.02.75.14.00.00.FF.00.06.00.61</v>
      </c>
    </row>
    <row r="154" spans="2:21" hidden="1">
      <c r="B154" t="str">
        <f t="shared" si="140"/>
        <v>Bandit Archer</v>
      </c>
      <c r="D154" t="str">
        <f t="shared" si="141"/>
        <v>MOB_3</v>
      </c>
      <c r="E154" t="str">
        <f t="shared" si="144"/>
        <v>00.08</v>
      </c>
      <c r="F154" t="str">
        <f t="shared" ref="F154:S154" si="147">CONCATENATE(E154,".",G134)</f>
        <v>00.08.64</v>
      </c>
      <c r="G154" t="str">
        <f t="shared" si="147"/>
        <v>00.08.64.00</v>
      </c>
      <c r="H154" t="str">
        <f t="shared" si="147"/>
        <v>00.08.64.00.00</v>
      </c>
      <c r="I154" t="str">
        <f t="shared" si="147"/>
        <v>00.08.64.00.00.32</v>
      </c>
      <c r="J154" t="str">
        <f t="shared" si="147"/>
        <v>00.08.64.00.00.32.00</v>
      </c>
      <c r="K154" t="str">
        <f t="shared" si="147"/>
        <v>00.08.64.00.00.32.00.02</v>
      </c>
      <c r="L154" t="str">
        <f t="shared" si="147"/>
        <v>00.08.64.00.00.32.00.02.75</v>
      </c>
      <c r="M154" t="str">
        <f t="shared" si="147"/>
        <v>00.08.64.00.00.32.00.02.75.14</v>
      </c>
      <c r="N154" t="str">
        <f t="shared" si="147"/>
        <v>00.08.64.00.00.32.00.02.75.14.FF</v>
      </c>
      <c r="O154" t="str">
        <f t="shared" si="147"/>
        <v>00.08.64.00.00.32.00.02.75.14.FF.00</v>
      </c>
      <c r="P154" t="str">
        <f t="shared" si="147"/>
        <v>00.08.64.00.00.32.00.02.75.14.FF.00.FF</v>
      </c>
      <c r="Q154" t="str">
        <f t="shared" si="147"/>
        <v>00.08.64.00.00.32.00.02.75.14.FF.00.FF.00</v>
      </c>
      <c r="R154" t="str">
        <f t="shared" si="147"/>
        <v>00.08.64.00.00.32.00.02.75.14.FF.00.FF.00.06</v>
      </c>
      <c r="S154" t="str">
        <f t="shared" si="147"/>
        <v>00.08.64.00.00.32.00.02.75.14.FF.00.FF.00.06.30</v>
      </c>
      <c r="T154" t="str">
        <f t="shared" si="143"/>
        <v>00.08.64.00.00.32.00.02.75.14.FF.00.FF.00.06.30.5E</v>
      </c>
    </row>
    <row r="155" spans="2:21" hidden="1">
      <c r="B155" t="str">
        <f t="shared" si="140"/>
        <v>Battle Mage</v>
      </c>
      <c r="D155" t="str">
        <f t="shared" si="141"/>
        <v>MOB_4</v>
      </c>
      <c r="E155" t="str">
        <f t="shared" si="144"/>
        <v>00.08</v>
      </c>
      <c r="F155" t="str">
        <f t="shared" ref="F155:S155" si="148">CONCATENATE(E155,".",G135)</f>
        <v>00.08.46</v>
      </c>
      <c r="G155" t="str">
        <f t="shared" si="148"/>
        <v>00.08.46.00</v>
      </c>
      <c r="H155" t="str">
        <f t="shared" si="148"/>
        <v>00.08.46.00.FF</v>
      </c>
      <c r="I155" t="str">
        <f t="shared" si="148"/>
        <v>00.08.46.00.FF.32</v>
      </c>
      <c r="J155" t="str">
        <f t="shared" si="148"/>
        <v>00.08.46.00.FF.32.00</v>
      </c>
      <c r="K155" t="str">
        <f t="shared" si="148"/>
        <v>00.08.46.00.FF.32.00.02</v>
      </c>
      <c r="L155" t="str">
        <f t="shared" si="148"/>
        <v>00.08.46.00.FF.32.00.02.75</v>
      </c>
      <c r="M155" t="str">
        <f t="shared" si="148"/>
        <v>00.08.46.00.FF.32.00.02.75.14</v>
      </c>
      <c r="N155" t="str">
        <f t="shared" si="148"/>
        <v>00.08.46.00.FF.32.00.02.75.14.00</v>
      </c>
      <c r="O155" t="str">
        <f t="shared" si="148"/>
        <v>00.08.46.00.FF.32.00.02.75.14.00.00</v>
      </c>
      <c r="P155" t="str">
        <f t="shared" si="148"/>
        <v>00.08.46.00.FF.32.00.02.75.14.00.00.FF</v>
      </c>
      <c r="Q155" t="str">
        <f t="shared" si="148"/>
        <v>00.08.46.00.FF.32.00.02.75.14.00.00.FF.00</v>
      </c>
      <c r="R155" t="str">
        <f t="shared" si="148"/>
        <v>00.08.46.00.FF.32.00.02.75.14.00.00.FF.00.06</v>
      </c>
      <c r="S155" t="str">
        <f t="shared" si="148"/>
        <v>00.08.46.00.FF.32.00.02.75.14.00.00.FF.00.06.00</v>
      </c>
      <c r="T155" t="str">
        <f t="shared" si="143"/>
        <v>00.08.46.00.FF.32.00.02.75.14.00.00.FF.00.06.00.62</v>
      </c>
    </row>
    <row r="156" spans="2:21" hidden="1">
      <c r="B156" t="str">
        <f t="shared" si="140"/>
        <v>Battle Mage</v>
      </c>
      <c r="D156" t="str">
        <f t="shared" si="141"/>
        <v>MOB_5</v>
      </c>
      <c r="E156" t="str">
        <f t="shared" si="144"/>
        <v>00.08</v>
      </c>
      <c r="F156" t="str">
        <f t="shared" ref="F156:S156" si="149">CONCATENATE(E156,".",G136)</f>
        <v>00.08.46</v>
      </c>
      <c r="G156" t="str">
        <f t="shared" si="149"/>
        <v>00.08.46.00</v>
      </c>
      <c r="H156" t="str">
        <f t="shared" si="149"/>
        <v>00.08.46.00.FF</v>
      </c>
      <c r="I156" t="str">
        <f t="shared" si="149"/>
        <v>00.08.46.00.FF.32</v>
      </c>
      <c r="J156" t="str">
        <f t="shared" si="149"/>
        <v>00.08.46.00.FF.32.00</v>
      </c>
      <c r="K156" t="str">
        <f t="shared" si="149"/>
        <v>00.08.46.00.FF.32.00.02</v>
      </c>
      <c r="L156" t="str">
        <f t="shared" si="149"/>
        <v>00.08.46.00.FF.32.00.02.75</v>
      </c>
      <c r="M156" t="str">
        <f t="shared" si="149"/>
        <v>00.08.46.00.FF.32.00.02.75.14</v>
      </c>
      <c r="N156" t="str">
        <f t="shared" si="149"/>
        <v>00.08.46.00.FF.32.00.02.75.14.00</v>
      </c>
      <c r="O156" t="str">
        <f t="shared" si="149"/>
        <v>00.08.46.00.FF.32.00.02.75.14.00.00</v>
      </c>
      <c r="P156" t="str">
        <f t="shared" si="149"/>
        <v>00.08.46.00.FF.32.00.02.75.14.00.00.FF</v>
      </c>
      <c r="Q156" t="str">
        <f t="shared" si="149"/>
        <v>00.08.46.00.FF.32.00.02.75.14.00.00.FF.00</v>
      </c>
      <c r="R156" t="str">
        <f t="shared" si="149"/>
        <v>00.08.46.00.FF.32.00.02.75.14.00.00.FF.00.06</v>
      </c>
      <c r="S156" t="str">
        <f t="shared" si="149"/>
        <v>00.08.46.00.FF.32.00.02.75.14.00.00.FF.00.06.00</v>
      </c>
      <c r="T156" t="str">
        <f t="shared" si="143"/>
        <v>00.08.46.00.FF.32.00.02.75.14.00.00.FF.00.06.00.62</v>
      </c>
    </row>
    <row r="157" spans="2:21" hidden="1">
      <c r="B157" t="str">
        <f t="shared" si="140"/>
        <v>&lt;empty record&gt;</v>
      </c>
      <c r="D157" t="str">
        <f t="shared" si="141"/>
        <v>MOB_6</v>
      </c>
      <c r="E157" t="str">
        <f t="shared" si="144"/>
        <v>00.10</v>
      </c>
      <c r="F157" t="str">
        <f t="shared" ref="F157:S157" si="150">CONCATENATE(E157,".",G137)</f>
        <v>00.10.08</v>
      </c>
      <c r="G157" t="str">
        <f t="shared" si="150"/>
        <v>00.10.08.01</v>
      </c>
      <c r="H157" t="str">
        <f t="shared" si="150"/>
        <v>00.10.08.01.00</v>
      </c>
      <c r="I157" t="str">
        <f t="shared" si="150"/>
        <v>00.10.08.01.00.32</v>
      </c>
      <c r="J157" t="str">
        <f t="shared" si="150"/>
        <v>00.10.08.01.00.32.00</v>
      </c>
      <c r="K157" t="str">
        <f t="shared" si="150"/>
        <v>00.10.08.01.00.32.00.FF</v>
      </c>
      <c r="L157" t="str">
        <f t="shared" si="150"/>
        <v>00.10.08.01.00.32.00.FF.50</v>
      </c>
      <c r="M157" t="str">
        <f t="shared" si="150"/>
        <v>00.10.08.01.00.32.00.FF.50.FF</v>
      </c>
      <c r="N157" t="str">
        <f t="shared" si="150"/>
        <v>00.10.08.01.00.32.00.FF.50.FF.00</v>
      </c>
      <c r="O157" t="str">
        <f t="shared" si="150"/>
        <v>00.10.08.01.00.32.00.FF.50.FF.00.00</v>
      </c>
      <c r="P157" t="str">
        <f t="shared" si="150"/>
        <v>00.10.08.01.00.32.00.FF.50.FF.00.00.FF</v>
      </c>
      <c r="Q157" t="str">
        <f t="shared" si="150"/>
        <v>00.10.08.01.00.32.00.FF.50.FF.00.00.FF.00</v>
      </c>
      <c r="R157" t="str">
        <f t="shared" si="150"/>
        <v>00.10.08.01.00.32.00.FF.50.FF.00.00.FF.00.06</v>
      </c>
      <c r="S157" t="str">
        <f t="shared" si="150"/>
        <v>00.10.08.01.00.32.00.FF.50.FF.00.00.FF.00.06.00</v>
      </c>
      <c r="T157" t="str">
        <f t="shared" si="143"/>
        <v>00.10.08.01.00.32.00.FF.50.FF.00.00.FF.00.06.00.00</v>
      </c>
    </row>
    <row r="158" spans="2:21" hidden="1">
      <c r="B158" t="str">
        <f t="shared" si="140"/>
        <v>&lt;empty record&gt;</v>
      </c>
      <c r="D158" t="str">
        <f t="shared" si="141"/>
        <v>MOB_7</v>
      </c>
      <c r="E158" t="str">
        <f t="shared" si="144"/>
        <v>00.10</v>
      </c>
      <c r="F158" t="str">
        <f t="shared" ref="F158:S158" si="151">CONCATENATE(E158,".",G138)</f>
        <v>00.10.08</v>
      </c>
      <c r="G158" t="str">
        <f t="shared" si="151"/>
        <v>00.10.08.01</v>
      </c>
      <c r="H158" t="str">
        <f t="shared" si="151"/>
        <v>00.10.08.01.00</v>
      </c>
      <c r="I158" t="str">
        <f t="shared" si="151"/>
        <v>00.10.08.01.00.32</v>
      </c>
      <c r="J158" t="str">
        <f t="shared" si="151"/>
        <v>00.10.08.01.00.32.00</v>
      </c>
      <c r="K158" t="str">
        <f t="shared" si="151"/>
        <v>00.10.08.01.00.32.00.FF</v>
      </c>
      <c r="L158" t="str">
        <f t="shared" si="151"/>
        <v>00.10.08.01.00.32.00.FF.50</v>
      </c>
      <c r="M158" t="str">
        <f t="shared" si="151"/>
        <v>00.10.08.01.00.32.00.FF.50.FF</v>
      </c>
      <c r="N158" t="str">
        <f t="shared" si="151"/>
        <v>00.10.08.01.00.32.00.FF.50.FF.00</v>
      </c>
      <c r="O158" t="str">
        <f t="shared" si="151"/>
        <v>00.10.08.01.00.32.00.FF.50.FF.00.00</v>
      </c>
      <c r="P158" t="str">
        <f t="shared" si="151"/>
        <v>00.10.08.01.00.32.00.FF.50.FF.00.00.FF</v>
      </c>
      <c r="Q158" t="str">
        <f t="shared" si="151"/>
        <v>00.10.08.01.00.32.00.FF.50.FF.00.00.FF.00</v>
      </c>
      <c r="R158" t="str">
        <f t="shared" si="151"/>
        <v>00.10.08.01.00.32.00.FF.50.FF.00.00.FF.00.06</v>
      </c>
      <c r="S158" t="str">
        <f t="shared" si="151"/>
        <v>00.10.08.01.00.32.00.FF.50.FF.00.00.FF.00.06.00</v>
      </c>
      <c r="T158" t="str">
        <f t="shared" si="143"/>
        <v>00.10.08.01.00.32.00.FF.50.FF.00.00.FF.00.06.00.00</v>
      </c>
    </row>
    <row r="159" spans="2:21" hidden="1">
      <c r="B159" t="str">
        <f t="shared" si="140"/>
        <v>&lt;empty record&gt;</v>
      </c>
      <c r="D159" t="str">
        <f t="shared" si="141"/>
        <v>MOB_8</v>
      </c>
      <c r="E159" t="str">
        <f t="shared" si="144"/>
        <v>00.10</v>
      </c>
      <c r="F159" t="str">
        <f t="shared" ref="F159:S159" si="152">CONCATENATE(E159,".",G139)</f>
        <v>00.10.08</v>
      </c>
      <c r="G159" t="str">
        <f t="shared" si="152"/>
        <v>00.10.08.01</v>
      </c>
      <c r="H159" t="str">
        <f t="shared" si="152"/>
        <v>00.10.08.01.00</v>
      </c>
      <c r="I159" t="str">
        <f t="shared" si="152"/>
        <v>00.10.08.01.00.32</v>
      </c>
      <c r="J159" t="str">
        <f t="shared" si="152"/>
        <v>00.10.08.01.00.32.00</v>
      </c>
      <c r="K159" t="str">
        <f t="shared" si="152"/>
        <v>00.10.08.01.00.32.00.FF</v>
      </c>
      <c r="L159" t="str">
        <f t="shared" si="152"/>
        <v>00.10.08.01.00.32.00.FF.50</v>
      </c>
      <c r="M159" t="str">
        <f t="shared" si="152"/>
        <v>00.10.08.01.00.32.00.FF.50.FF</v>
      </c>
      <c r="N159" t="str">
        <f t="shared" si="152"/>
        <v>00.10.08.01.00.32.00.FF.50.FF.00</v>
      </c>
      <c r="O159" t="str">
        <f t="shared" si="152"/>
        <v>00.10.08.01.00.32.00.FF.50.FF.00.00</v>
      </c>
      <c r="P159" t="str">
        <f t="shared" si="152"/>
        <v>00.10.08.01.00.32.00.FF.50.FF.00.00.FF</v>
      </c>
      <c r="Q159" t="str">
        <f t="shared" si="152"/>
        <v>00.10.08.01.00.32.00.FF.50.FF.00.00.FF.00</v>
      </c>
      <c r="R159" t="str">
        <f t="shared" si="152"/>
        <v>00.10.08.01.00.32.00.FF.50.FF.00.00.FF.00.06</v>
      </c>
      <c r="S159" t="str">
        <f t="shared" si="152"/>
        <v>00.10.08.01.00.32.00.FF.50.FF.00.00.FF.00.06.00</v>
      </c>
      <c r="T159" t="str">
        <f t="shared" si="143"/>
        <v>00.10.08.01.00.32.00.FF.50.FF.00.00.FF.00.06.00.00</v>
      </c>
    </row>
    <row r="160" spans="2:21" hidden="1">
      <c r="B160" t="str">
        <f t="shared" si="140"/>
        <v>&lt;empty record&gt;</v>
      </c>
      <c r="D160" t="str">
        <f t="shared" si="141"/>
        <v>MOB_9</v>
      </c>
      <c r="E160" t="str">
        <f t="shared" si="144"/>
        <v>00.10</v>
      </c>
      <c r="F160" t="str">
        <f t="shared" ref="F160:S160" si="153">CONCATENATE(E160,".",G140)</f>
        <v>00.10.08</v>
      </c>
      <c r="G160" t="str">
        <f t="shared" si="153"/>
        <v>00.10.08.01</v>
      </c>
      <c r="H160" t="str">
        <f t="shared" si="153"/>
        <v>00.10.08.01.00</v>
      </c>
      <c r="I160" t="str">
        <f t="shared" si="153"/>
        <v>00.10.08.01.00.32</v>
      </c>
      <c r="J160" t="str">
        <f t="shared" si="153"/>
        <v>00.10.08.01.00.32.00</v>
      </c>
      <c r="K160" t="str">
        <f t="shared" si="153"/>
        <v>00.10.08.01.00.32.00.FF</v>
      </c>
      <c r="L160" t="str">
        <f t="shared" si="153"/>
        <v>00.10.08.01.00.32.00.FF.50</v>
      </c>
      <c r="M160" t="str">
        <f t="shared" si="153"/>
        <v>00.10.08.01.00.32.00.FF.50.FF</v>
      </c>
      <c r="N160" t="str">
        <f t="shared" si="153"/>
        <v>00.10.08.01.00.32.00.FF.50.FF.00</v>
      </c>
      <c r="O160" t="str">
        <f t="shared" si="153"/>
        <v>00.10.08.01.00.32.00.FF.50.FF.00.00</v>
      </c>
      <c r="P160" t="str">
        <f t="shared" si="153"/>
        <v>00.10.08.01.00.32.00.FF.50.FF.00.00.FF</v>
      </c>
      <c r="Q160" t="str">
        <f t="shared" si="153"/>
        <v>00.10.08.01.00.32.00.FF.50.FF.00.00.FF.00</v>
      </c>
      <c r="R160" t="str">
        <f t="shared" si="153"/>
        <v>00.10.08.01.00.32.00.FF.50.FF.00.00.FF.00.06</v>
      </c>
      <c r="S160" t="str">
        <f t="shared" si="153"/>
        <v>00.10.08.01.00.32.00.FF.50.FF.00.00.FF.00.06.00</v>
      </c>
      <c r="T160" t="str">
        <f t="shared" si="143"/>
        <v>00.10.08.01.00.32.00.FF.50.FF.00.00.FF.00.06.00.00</v>
      </c>
    </row>
    <row r="161" spans="2:20" hidden="1">
      <c r="B161" t="str">
        <f t="shared" si="140"/>
        <v>&lt;empty record&gt;</v>
      </c>
      <c r="D161" t="str">
        <f t="shared" si="141"/>
        <v>MOB_A</v>
      </c>
      <c r="E161" t="str">
        <f t="shared" si="144"/>
        <v>00.10</v>
      </c>
      <c r="F161" t="str">
        <f t="shared" ref="F161:S161" si="154">CONCATENATE(E161,".",G141)</f>
        <v>00.10.08</v>
      </c>
      <c r="G161" t="str">
        <f t="shared" si="154"/>
        <v>00.10.08.01</v>
      </c>
      <c r="H161" t="str">
        <f t="shared" si="154"/>
        <v>00.10.08.01.00</v>
      </c>
      <c r="I161" t="str">
        <f t="shared" si="154"/>
        <v>00.10.08.01.00.32</v>
      </c>
      <c r="J161" t="str">
        <f t="shared" si="154"/>
        <v>00.10.08.01.00.32.00</v>
      </c>
      <c r="K161" t="str">
        <f t="shared" si="154"/>
        <v>00.10.08.01.00.32.00.FF</v>
      </c>
      <c r="L161" t="str">
        <f t="shared" si="154"/>
        <v>00.10.08.01.00.32.00.FF.50</v>
      </c>
      <c r="M161" t="str">
        <f t="shared" si="154"/>
        <v>00.10.08.01.00.32.00.FF.50.FF</v>
      </c>
      <c r="N161" t="str">
        <f t="shared" si="154"/>
        <v>00.10.08.01.00.32.00.FF.50.FF.00</v>
      </c>
      <c r="O161" t="str">
        <f t="shared" si="154"/>
        <v>00.10.08.01.00.32.00.FF.50.FF.00.00</v>
      </c>
      <c r="P161" t="str">
        <f t="shared" si="154"/>
        <v>00.10.08.01.00.32.00.FF.50.FF.00.00.FF</v>
      </c>
      <c r="Q161" t="str">
        <f t="shared" si="154"/>
        <v>00.10.08.01.00.32.00.FF.50.FF.00.00.FF.00</v>
      </c>
      <c r="R161" t="str">
        <f t="shared" si="154"/>
        <v>00.10.08.01.00.32.00.FF.50.FF.00.00.FF.00.06</v>
      </c>
      <c r="S161" t="str">
        <f t="shared" si="154"/>
        <v>00.10.08.01.00.32.00.FF.50.FF.00.00.FF.00.06.00</v>
      </c>
      <c r="T161" t="str">
        <f t="shared" si="143"/>
        <v>00.10.08.01.00.32.00.FF.50.FF.00.00.FF.00.06.00.00</v>
      </c>
    </row>
    <row r="162" spans="2:20" hidden="1">
      <c r="B162" t="str">
        <f t="shared" si="140"/>
        <v>&lt;empty record&gt;</v>
      </c>
      <c r="D162" t="str">
        <f t="shared" si="141"/>
        <v>MOB_B</v>
      </c>
      <c r="E162" t="str">
        <f t="shared" si="144"/>
        <v>00.10</v>
      </c>
      <c r="F162" t="str">
        <f t="shared" ref="F162:S162" si="155">CONCATENATE(E162,".",G142)</f>
        <v>00.10.08</v>
      </c>
      <c r="G162" t="str">
        <f t="shared" si="155"/>
        <v>00.10.08.01</v>
      </c>
      <c r="H162" t="str">
        <f t="shared" si="155"/>
        <v>00.10.08.01.00</v>
      </c>
      <c r="I162" t="str">
        <f t="shared" si="155"/>
        <v>00.10.08.01.00.32</v>
      </c>
      <c r="J162" t="str">
        <f t="shared" si="155"/>
        <v>00.10.08.01.00.32.00</v>
      </c>
      <c r="K162" t="str">
        <f t="shared" si="155"/>
        <v>00.10.08.01.00.32.00.FF</v>
      </c>
      <c r="L162" t="str">
        <f t="shared" si="155"/>
        <v>00.10.08.01.00.32.00.FF.50</v>
      </c>
      <c r="M162" t="str">
        <f t="shared" si="155"/>
        <v>00.10.08.01.00.32.00.FF.50.FF</v>
      </c>
      <c r="N162" t="str">
        <f t="shared" si="155"/>
        <v>00.10.08.01.00.32.00.FF.50.FF.00</v>
      </c>
      <c r="O162" t="str">
        <f t="shared" si="155"/>
        <v>00.10.08.01.00.32.00.FF.50.FF.00.00</v>
      </c>
      <c r="P162" t="str">
        <f t="shared" si="155"/>
        <v>00.10.08.01.00.32.00.FF.50.FF.00.00.FF</v>
      </c>
      <c r="Q162" t="str">
        <f t="shared" si="155"/>
        <v>00.10.08.01.00.32.00.FF.50.FF.00.00.FF.00</v>
      </c>
      <c r="R162" t="str">
        <f t="shared" si="155"/>
        <v>00.10.08.01.00.32.00.FF.50.FF.00.00.FF.00.06</v>
      </c>
      <c r="S162" t="str">
        <f t="shared" si="155"/>
        <v>00.10.08.01.00.32.00.FF.50.FF.00.00.FF.00.06.00</v>
      </c>
      <c r="T162" t="str">
        <f t="shared" si="143"/>
        <v>00.10.08.01.00.32.00.FF.50.FF.00.00.FF.00.06.00.00</v>
      </c>
    </row>
    <row r="163" spans="2:20" hidden="1">
      <c r="B163" t="str">
        <f t="shared" si="140"/>
        <v>&lt;empty record&gt;</v>
      </c>
      <c r="D163" t="str">
        <f t="shared" si="141"/>
        <v>MOB_C</v>
      </c>
      <c r="E163" t="str">
        <f t="shared" si="144"/>
        <v>00.10</v>
      </c>
      <c r="F163" t="str">
        <f t="shared" ref="F163:S163" si="156">CONCATENATE(E163,".",G143)</f>
        <v>00.10.1E</v>
      </c>
      <c r="G163" t="str">
        <f t="shared" si="156"/>
        <v>00.10.1E.00</v>
      </c>
      <c r="H163" t="str">
        <f t="shared" si="156"/>
        <v>00.10.1E.00.00</v>
      </c>
      <c r="I163" t="str">
        <f t="shared" si="156"/>
        <v>00.10.1E.00.00.32</v>
      </c>
      <c r="J163" t="str">
        <f t="shared" si="156"/>
        <v>00.10.1E.00.00.32.32</v>
      </c>
      <c r="K163" t="str">
        <f t="shared" si="156"/>
        <v>00.10.1E.00.00.32.32.FF</v>
      </c>
      <c r="L163" t="str">
        <f t="shared" si="156"/>
        <v>00.10.1E.00.00.32.32.FF.50</v>
      </c>
      <c r="M163" t="str">
        <f t="shared" si="156"/>
        <v>00.10.1E.00.00.32.32.FF.50.FF</v>
      </c>
      <c r="N163" t="str">
        <f t="shared" si="156"/>
        <v>00.10.1E.00.00.32.32.FF.50.FF.00</v>
      </c>
      <c r="O163" t="str">
        <f t="shared" si="156"/>
        <v>00.10.1E.00.00.32.32.FF.50.FF.00.00</v>
      </c>
      <c r="P163" t="str">
        <f t="shared" si="156"/>
        <v>00.10.1E.00.00.32.32.FF.50.FF.00.00.FF</v>
      </c>
      <c r="Q163" t="str">
        <f t="shared" si="156"/>
        <v>00.10.1E.00.00.32.32.FF.50.FF.00.00.FF.00</v>
      </c>
      <c r="R163" t="str">
        <f t="shared" si="156"/>
        <v>00.10.1E.00.00.32.32.FF.50.FF.00.00.FF.00.06</v>
      </c>
      <c r="S163" t="str">
        <f t="shared" si="156"/>
        <v>00.10.1E.00.00.32.32.FF.50.FF.00.00.FF.00.06.00</v>
      </c>
      <c r="T163" t="str">
        <f t="shared" si="143"/>
        <v>00.10.1E.00.00.32.32.FF.50.FF.00.00.FF.00.06.00.00</v>
      </c>
    </row>
    <row r="164" spans="2:20" hidden="1">
      <c r="B164" t="str">
        <f t="shared" si="140"/>
        <v>&lt;empty record&gt;</v>
      </c>
      <c r="D164" t="str">
        <f t="shared" si="141"/>
        <v>MOB_D</v>
      </c>
      <c r="E164" t="str">
        <f t="shared" si="144"/>
        <v>00.10</v>
      </c>
      <c r="F164" t="str">
        <f t="shared" ref="F164:S164" si="157">CONCATENATE(E164,".",G144)</f>
        <v>00.10.1E</v>
      </c>
      <c r="G164" t="str">
        <f t="shared" si="157"/>
        <v>00.10.1E.00</v>
      </c>
      <c r="H164" t="str">
        <f t="shared" si="157"/>
        <v>00.10.1E.00.00</v>
      </c>
      <c r="I164" t="str">
        <f t="shared" si="157"/>
        <v>00.10.1E.00.00.32</v>
      </c>
      <c r="J164" t="str">
        <f t="shared" si="157"/>
        <v>00.10.1E.00.00.32.32</v>
      </c>
      <c r="K164" t="str">
        <f t="shared" si="157"/>
        <v>00.10.1E.00.00.32.32.FF</v>
      </c>
      <c r="L164" t="str">
        <f t="shared" si="157"/>
        <v>00.10.1E.00.00.32.32.FF.50</v>
      </c>
      <c r="M164" t="str">
        <f t="shared" si="157"/>
        <v>00.10.1E.00.00.32.32.FF.50.FF</v>
      </c>
      <c r="N164" t="str">
        <f t="shared" si="157"/>
        <v>00.10.1E.00.00.32.32.FF.50.FF.00</v>
      </c>
      <c r="O164" t="str">
        <f t="shared" si="157"/>
        <v>00.10.1E.00.00.32.32.FF.50.FF.00.00</v>
      </c>
      <c r="P164" t="str">
        <f t="shared" si="157"/>
        <v>00.10.1E.00.00.32.32.FF.50.FF.00.00.FF</v>
      </c>
      <c r="Q164" t="str">
        <f t="shared" si="157"/>
        <v>00.10.1E.00.00.32.32.FF.50.FF.00.00.FF.00</v>
      </c>
      <c r="R164" t="str">
        <f t="shared" si="157"/>
        <v>00.10.1E.00.00.32.32.FF.50.FF.00.00.FF.00.06</v>
      </c>
      <c r="S164" t="str">
        <f t="shared" si="157"/>
        <v>00.10.1E.00.00.32.32.FF.50.FF.00.00.FF.00.06.00</v>
      </c>
      <c r="T164" t="str">
        <f t="shared" si="143"/>
        <v>00.10.1E.00.00.32.32.FF.50.FF.00.00.FF.00.06.00.00</v>
      </c>
    </row>
    <row r="165" spans="2:20" hidden="1">
      <c r="B165" t="str">
        <f t="shared" si="140"/>
        <v>&lt;empty record&gt;</v>
      </c>
      <c r="D165" t="str">
        <f t="shared" si="141"/>
        <v>MOB_E</v>
      </c>
      <c r="E165" t="str">
        <f t="shared" si="144"/>
        <v>00.10</v>
      </c>
      <c r="F165" t="str">
        <f t="shared" ref="F165:S165" si="158">CONCATENATE(E165,".",G145)</f>
        <v>00.10.1E</v>
      </c>
      <c r="G165" t="str">
        <f t="shared" si="158"/>
        <v>00.10.1E.00</v>
      </c>
      <c r="H165" t="str">
        <f t="shared" si="158"/>
        <v>00.10.1E.00.00</v>
      </c>
      <c r="I165" t="str">
        <f t="shared" si="158"/>
        <v>00.10.1E.00.00.32</v>
      </c>
      <c r="J165" t="str">
        <f t="shared" si="158"/>
        <v>00.10.1E.00.00.32.32</v>
      </c>
      <c r="K165" t="str">
        <f t="shared" si="158"/>
        <v>00.10.1E.00.00.32.32.FF</v>
      </c>
      <c r="L165" t="str">
        <f t="shared" si="158"/>
        <v>00.10.1E.00.00.32.32.FF.50</v>
      </c>
      <c r="M165" t="str">
        <f t="shared" si="158"/>
        <v>00.10.1E.00.00.32.32.FF.50.FF</v>
      </c>
      <c r="N165" t="str">
        <f t="shared" si="158"/>
        <v>00.10.1E.00.00.32.32.FF.50.FF.00</v>
      </c>
      <c r="O165" t="str">
        <f t="shared" si="158"/>
        <v>00.10.1E.00.00.32.32.FF.50.FF.00.00</v>
      </c>
      <c r="P165" t="str">
        <f t="shared" si="158"/>
        <v>00.10.1E.00.00.32.32.FF.50.FF.00.00.FF</v>
      </c>
      <c r="Q165" t="str">
        <f t="shared" si="158"/>
        <v>00.10.1E.00.00.32.32.FF.50.FF.00.00.FF.00</v>
      </c>
      <c r="R165" t="str">
        <f t="shared" si="158"/>
        <v>00.10.1E.00.00.32.32.FF.50.FF.00.00.FF.00.06</v>
      </c>
      <c r="S165" t="str">
        <f t="shared" si="158"/>
        <v>00.10.1E.00.00.32.32.FF.50.FF.00.00.FF.00.06.00</v>
      </c>
      <c r="T165" t="str">
        <f t="shared" si="143"/>
        <v>00.10.1E.00.00.32.32.FF.50.FF.00.00.FF.00.06.00.00</v>
      </c>
    </row>
    <row r="166" spans="2:20" hidden="1">
      <c r="B166" t="str">
        <f t="shared" si="140"/>
        <v>&lt;empty record&gt;</v>
      </c>
      <c r="D166" t="str">
        <f t="shared" si="141"/>
        <v>MOB_F</v>
      </c>
      <c r="E166" t="str">
        <f t="shared" si="144"/>
        <v>00.10</v>
      </c>
      <c r="F166" t="str">
        <f t="shared" ref="F166:S166" si="159">CONCATENATE(E166,".",G146)</f>
        <v>00.10.00</v>
      </c>
      <c r="G166" t="str">
        <f t="shared" si="159"/>
        <v>00.10.00.00</v>
      </c>
      <c r="H166" t="str">
        <f t="shared" si="159"/>
        <v>00.10.00.00.00</v>
      </c>
      <c r="I166" t="str">
        <f t="shared" si="159"/>
        <v>00.10.00.00.00.03</v>
      </c>
      <c r="J166" t="str">
        <f t="shared" si="159"/>
        <v>00.10.00.00.00.03.80</v>
      </c>
      <c r="K166" t="str">
        <f t="shared" si="159"/>
        <v>00.10.00.00.00.03.80.FF</v>
      </c>
      <c r="L166" t="str">
        <f t="shared" si="159"/>
        <v>00.10.00.00.00.03.80.FF.50</v>
      </c>
      <c r="M166" t="str">
        <f t="shared" si="159"/>
        <v>00.10.00.00.00.03.80.FF.50.FF</v>
      </c>
      <c r="N166" t="str">
        <f t="shared" si="159"/>
        <v>00.10.00.00.00.03.80.FF.50.FF.00</v>
      </c>
      <c r="O166" t="str">
        <f t="shared" si="159"/>
        <v>00.10.00.00.00.03.80.FF.50.FF.00.00</v>
      </c>
      <c r="P166" t="str">
        <f t="shared" si="159"/>
        <v>00.10.00.00.00.03.80.FF.50.FF.00.00.FF</v>
      </c>
      <c r="Q166" t="str">
        <f t="shared" si="159"/>
        <v>00.10.00.00.00.03.80.FF.50.FF.00.00.FF.00</v>
      </c>
      <c r="R166" t="str">
        <f t="shared" si="159"/>
        <v>00.10.00.00.00.03.80.FF.50.FF.00.00.FF.00.00</v>
      </c>
      <c r="S166" t="str">
        <f t="shared" si="159"/>
        <v>00.10.00.00.00.03.80.FF.50.FF.00.00.FF.00.00.10</v>
      </c>
      <c r="T166" t="str">
        <f t="shared" si="143"/>
        <v>00.10.00.00.00.03.80.FF.50.FF.00.00.FF.00.00.10.00</v>
      </c>
    </row>
    <row r="167" spans="2:20" hidden="1"/>
    <row r="169" spans="2:20">
      <c r="E169" s="25" t="s">
        <v>567</v>
      </c>
    </row>
    <row r="174" spans="2:20" ht="28.5">
      <c r="B174" s="61" t="s">
        <v>467</v>
      </c>
      <c r="C174" s="61"/>
    </row>
    <row r="175" spans="2:20">
      <c r="B175" t="s">
        <v>468</v>
      </c>
    </row>
    <row r="177" spans="1:18">
      <c r="E177" s="26" t="s">
        <v>473</v>
      </c>
      <c r="F177" s="26"/>
      <c r="G177" s="26"/>
      <c r="H177" s="26"/>
      <c r="I177" s="26"/>
      <c r="J177" s="26"/>
      <c r="K177" s="26"/>
      <c r="L177" s="26"/>
      <c r="M177" s="26"/>
      <c r="N177" s="26"/>
      <c r="O177" s="26"/>
      <c r="P177" s="26"/>
      <c r="Q177" s="26"/>
      <c r="R177" s="26"/>
    </row>
    <row r="180" spans="1:18">
      <c r="C180" t="s">
        <v>74</v>
      </c>
      <c r="D180" t="s">
        <v>472</v>
      </c>
    </row>
    <row r="182" spans="1:18">
      <c r="A182" s="66" t="s">
        <v>73</v>
      </c>
      <c r="B182" s="26"/>
      <c r="F182" t="s">
        <v>424</v>
      </c>
    </row>
    <row r="183" spans="1:18">
      <c r="A183" s="66" t="s">
        <v>469</v>
      </c>
      <c r="B183" s="26"/>
      <c r="C183" s="65"/>
      <c r="D183" s="26"/>
      <c r="F183" t="s">
        <v>425</v>
      </c>
    </row>
    <row r="184" spans="1:18" s="4" customFormat="1">
      <c r="A184" s="5"/>
      <c r="C184" s="67"/>
    </row>
    <row r="185" spans="1:18">
      <c r="B185" s="4"/>
    </row>
    <row r="186" spans="1:18">
      <c r="B186" t="str">
        <f>CONCATENATE($D$180,".",D274)</f>
        <v>.SPECIAL.TABLE.SPECIAL.ID_0</v>
      </c>
      <c r="C186" t="s">
        <v>67</v>
      </c>
      <c r="D186" t="str">
        <f>T334</f>
        <v>00.0A.58.02.00.00.80.78.50.78.00.00.FF.00.06.D0.00</v>
      </c>
    </row>
    <row r="187" spans="1:18">
      <c r="B187" t="str">
        <f>CONCATENATE(B186,".","NAME.START")</f>
        <v>.SPECIAL.TABLE.SPECIAL.ID_0.NAME.START</v>
      </c>
      <c r="C187" t="s">
        <v>216</v>
      </c>
      <c r="D187" s="25" t="str">
        <f>CONCATENATE("-/",C274,"/")</f>
        <v>-/Wyvern/</v>
      </c>
    </row>
    <row r="188" spans="1:18">
      <c r="B188" t="str">
        <f>CONCATENATE(B186,".","NAME.END")</f>
        <v>.SPECIAL.TABLE.SPECIAL.ID_0.NAME.END</v>
      </c>
    </row>
    <row r="189" spans="1:18">
      <c r="B189" t="str">
        <f>CONCATENATE(B186,".","NAME.SIZE")</f>
        <v>.SPECIAL.TABLE.SPECIAL.ID_0.NAME.SIZE</v>
      </c>
      <c r="C189" t="s">
        <v>221</v>
      </c>
      <c r="D189" t="str">
        <f>CONCATENATE(B188,"-",B187)</f>
        <v>.SPECIAL.TABLE.SPECIAL.ID_0.NAME.END-.SPECIAL.TABLE.SPECIAL.ID_0.NAME.START</v>
      </c>
    </row>
    <row r="190" spans="1:18">
      <c r="C190" t="s">
        <v>217</v>
      </c>
      <c r="D190" s="25" t="str">
        <f>CONCATENATE("CHR_SHEET.SPECIAL.NAME.MAX_SIZE","-",B189,"+1",",$AA")</f>
        <v>CHR_SHEET.SPECIAL.NAME.MAX_SIZE-.SPECIAL.TABLE.SPECIAL.ID_0.NAME.SIZE+1,$AA</v>
      </c>
    </row>
    <row r="191" spans="1:18">
      <c r="B191" t="str">
        <f>CONCATENATE($D$180,".",D275)</f>
        <v>.SPECIAL.TABLE.SPECIAL.ID_1</v>
      </c>
      <c r="C191" t="s">
        <v>67</v>
      </c>
      <c r="D191" t="str">
        <f>T335</f>
        <v>00.10.20.03.00.00.80.A0.50.A0.00.00.FF.00.06.C0.00</v>
      </c>
    </row>
    <row r="192" spans="1:18">
      <c r="B192" t="str">
        <f>CONCATENATE(B191,".","NAME.START")</f>
        <v>.SPECIAL.TABLE.SPECIAL.ID_1.NAME.START</v>
      </c>
      <c r="C192" t="s">
        <v>216</v>
      </c>
      <c r="D192" s="25" t="str">
        <f>CONCATENATE("-/",C275,"/")</f>
        <v>-/Demon Lord/</v>
      </c>
    </row>
    <row r="193" spans="2:20">
      <c r="B193" t="str">
        <f>CONCATENATE(B191,".","NAME.END")</f>
        <v>.SPECIAL.TABLE.SPECIAL.ID_1.NAME.END</v>
      </c>
    </row>
    <row r="194" spans="2:20">
      <c r="B194" t="str">
        <f>CONCATENATE(B191,".","NAME.SIZE")</f>
        <v>.SPECIAL.TABLE.SPECIAL.ID_1.NAME.SIZE</v>
      </c>
      <c r="C194" t="s">
        <v>221</v>
      </c>
      <c r="D194" t="str">
        <f>CONCATENATE(B193,"-",B192)</f>
        <v>.SPECIAL.TABLE.SPECIAL.ID_1.NAME.END-.SPECIAL.TABLE.SPECIAL.ID_1.NAME.START</v>
      </c>
    </row>
    <row r="195" spans="2:20">
      <c r="C195" t="s">
        <v>217</v>
      </c>
      <c r="D195" s="25" t="str">
        <f>CONCATENATE("CHR_SHEET.SPECIAL.NAME.MAX_SIZE","-",B194,"+1",",$AA")</f>
        <v>CHR_SHEET.SPECIAL.NAME.MAX_SIZE-.SPECIAL.TABLE.SPECIAL.ID_1.NAME.SIZE+1,$AA</v>
      </c>
    </row>
    <row r="196" spans="2:20">
      <c r="B196" t="str">
        <f>CONCATENATE($D$180,".",D276)</f>
        <v>.SPECIAL.TABLE.SPECIAL.ID_2</v>
      </c>
      <c r="C196" t="s">
        <v>67</v>
      </c>
      <c r="D196" t="str">
        <f>T336</f>
        <v>00.01.32.00.00.00.00.0A.50.0A.00.00.FF.00.06.00.00</v>
      </c>
    </row>
    <row r="197" spans="2:20">
      <c r="B197" t="str">
        <f>CONCATENATE(B196,".","NAME.START")</f>
        <v>.SPECIAL.TABLE.SPECIAL.ID_2.NAME.START</v>
      </c>
      <c r="C197" t="s">
        <v>216</v>
      </c>
      <c r="D197" s="25" t="str">
        <f>CONCATENATE("-/",C276,"/")</f>
        <v>-/Mad Cow/</v>
      </c>
    </row>
    <row r="198" spans="2:20">
      <c r="B198" t="str">
        <f>CONCATENATE(B196,".","NAME.END")</f>
        <v>.SPECIAL.TABLE.SPECIAL.ID_2.NAME.END</v>
      </c>
    </row>
    <row r="199" spans="2:20">
      <c r="B199" t="str">
        <f>CONCATENATE(B196,".","NAME.SIZE")</f>
        <v>.SPECIAL.TABLE.SPECIAL.ID_2.NAME.SIZE</v>
      </c>
      <c r="C199" t="s">
        <v>221</v>
      </c>
      <c r="D199" t="str">
        <f>CONCATENATE(B198,"-",B197)</f>
        <v>.SPECIAL.TABLE.SPECIAL.ID_2.NAME.END-.SPECIAL.TABLE.SPECIAL.ID_2.NAME.START</v>
      </c>
    </row>
    <row r="200" spans="2:20">
      <c r="C200" t="s">
        <v>217</v>
      </c>
      <c r="D200" s="25" t="str">
        <f>CONCATENATE("CHR_SHEET.SPECIAL.NAME.MAX_SIZE","-",B199,"+1",",$AA")</f>
        <v>CHR_SHEET.SPECIAL.NAME.MAX_SIZE-.SPECIAL.TABLE.SPECIAL.ID_2.NAME.SIZE+1,$AA</v>
      </c>
    </row>
    <row r="201" spans="2:20">
      <c r="B201" t="str">
        <f>CONCATENATE($D$180,".",D277)</f>
        <v>.SPECIAL.TABLE.SPECIAL.ID_3</v>
      </c>
      <c r="C201" t="s">
        <v>67</v>
      </c>
      <c r="D201" t="str">
        <f>T337</f>
        <v>00.00.00.00.00.00.80.00.00.00.00.00.FF.00.00.10.00</v>
      </c>
    </row>
    <row r="202" spans="2:20">
      <c r="B202" t="str">
        <f>CONCATENATE(B201,".","NAME.START")</f>
        <v>.SPECIAL.TABLE.SPECIAL.ID_3.NAME.START</v>
      </c>
      <c r="C202" t="s">
        <v>216</v>
      </c>
      <c r="D202" s="25" t="str">
        <f>CONCATENATE("-/",C277,"/")</f>
        <v>-/&lt;empty record&gt;/</v>
      </c>
    </row>
    <row r="203" spans="2:20">
      <c r="B203" t="str">
        <f>CONCATENATE(B201,".","NAME.END")</f>
        <v>.SPECIAL.TABLE.SPECIAL.ID_3.NAME.END</v>
      </c>
    </row>
    <row r="204" spans="2:20">
      <c r="B204" t="str">
        <f>CONCATENATE(B201,".","NAME.SIZE")</f>
        <v>.SPECIAL.TABLE.SPECIAL.ID_3.NAME.SIZE</v>
      </c>
      <c r="C204" t="s">
        <v>221</v>
      </c>
      <c r="D204" t="str">
        <f>CONCATENATE(B203,"-",B202)</f>
        <v>.SPECIAL.TABLE.SPECIAL.ID_3.NAME.END-.SPECIAL.TABLE.SPECIAL.ID_3.NAME.START</v>
      </c>
      <c r="M204">
        <f>256*0.2</f>
        <v>51.2</v>
      </c>
      <c r="T204" t="s">
        <v>286</v>
      </c>
    </row>
    <row r="205" spans="2:20">
      <c r="C205" t="s">
        <v>217</v>
      </c>
      <c r="D205" s="25" t="str">
        <f>CONCATENATE("CHR_SHEET.SPECIAL.NAME.MAX_SIZE","-",B204,"+1",",$AA")</f>
        <v>CHR_SHEET.SPECIAL.NAME.MAX_SIZE-.SPECIAL.TABLE.SPECIAL.ID_3.NAME.SIZE+1,$AA</v>
      </c>
    </row>
    <row r="206" spans="2:20">
      <c r="B206" t="str">
        <f>CONCATENATE($D$180,".",D278)</f>
        <v>.SPECIAL.TABLE.SPECIAL.ID_4</v>
      </c>
      <c r="C206" t="s">
        <v>67</v>
      </c>
      <c r="D206" t="str">
        <f>T338</f>
        <v>00.00.00.00.00.00.80.00.00.00.00.00.FF.00.00.10.00</v>
      </c>
    </row>
    <row r="207" spans="2:20">
      <c r="B207" t="str">
        <f>CONCATENATE(B206,".","NAME.START")</f>
        <v>.SPECIAL.TABLE.SPECIAL.ID_4.NAME.START</v>
      </c>
      <c r="C207" t="s">
        <v>216</v>
      </c>
      <c r="D207" s="25" t="str">
        <f>CONCATENATE("-/",C278,"/")</f>
        <v>-/&lt;empty record&gt;/</v>
      </c>
    </row>
    <row r="208" spans="2:20">
      <c r="B208" t="str">
        <f>CONCATENATE(B206,".","NAME.END")</f>
        <v>.SPECIAL.TABLE.SPECIAL.ID_4.NAME.END</v>
      </c>
    </row>
    <row r="209" spans="2:4">
      <c r="B209" t="str">
        <f>CONCATENATE(B206,".","NAME.SIZE")</f>
        <v>.SPECIAL.TABLE.SPECIAL.ID_4.NAME.SIZE</v>
      </c>
      <c r="C209" t="s">
        <v>221</v>
      </c>
      <c r="D209" t="str">
        <f>CONCATENATE(B208,"-",B207)</f>
        <v>.SPECIAL.TABLE.SPECIAL.ID_4.NAME.END-.SPECIAL.TABLE.SPECIAL.ID_4.NAME.START</v>
      </c>
    </row>
    <row r="210" spans="2:4">
      <c r="C210" t="s">
        <v>217</v>
      </c>
      <c r="D210" s="25" t="str">
        <f>CONCATENATE("CHR_SHEET.SPECIAL.NAME.MAX_SIZE","-",B209,"+1",",$AA")</f>
        <v>CHR_SHEET.SPECIAL.NAME.MAX_SIZE-.SPECIAL.TABLE.SPECIAL.ID_4.NAME.SIZE+1,$AA</v>
      </c>
    </row>
    <row r="211" spans="2:4">
      <c r="B211" t="str">
        <f>CONCATENATE($D$180,".",D279)</f>
        <v>.SPECIAL.TABLE.SPECIAL.ID_5</v>
      </c>
      <c r="C211" t="s">
        <v>67</v>
      </c>
      <c r="D211" t="str">
        <f>T339</f>
        <v>00.00.00.00.00.00.80.00.00.00.00.00.FF.00.00.10.00</v>
      </c>
    </row>
    <row r="212" spans="2:4">
      <c r="B212" t="str">
        <f>CONCATENATE(B211,".","NAME.START")</f>
        <v>.SPECIAL.TABLE.SPECIAL.ID_5.NAME.START</v>
      </c>
      <c r="C212" t="s">
        <v>216</v>
      </c>
      <c r="D212" s="25" t="str">
        <f>CONCATENATE("-/",C279,"/")</f>
        <v>-/&lt;empty record&gt;/</v>
      </c>
    </row>
    <row r="213" spans="2:4">
      <c r="B213" t="str">
        <f>CONCATENATE(B211,".","NAME.END")</f>
        <v>.SPECIAL.TABLE.SPECIAL.ID_5.NAME.END</v>
      </c>
    </row>
    <row r="214" spans="2:4">
      <c r="B214" t="str">
        <f>CONCATENATE(B211,".","NAME.SIZE")</f>
        <v>.SPECIAL.TABLE.SPECIAL.ID_5.NAME.SIZE</v>
      </c>
      <c r="C214" t="s">
        <v>221</v>
      </c>
      <c r="D214" t="str">
        <f>CONCATENATE(B213,"-",B212)</f>
        <v>.SPECIAL.TABLE.SPECIAL.ID_5.NAME.END-.SPECIAL.TABLE.SPECIAL.ID_5.NAME.START</v>
      </c>
    </row>
    <row r="215" spans="2:4">
      <c r="C215" t="s">
        <v>217</v>
      </c>
      <c r="D215" s="25" t="str">
        <f>CONCATENATE("CHR_SHEET.SPECIAL.NAME.MAX_SIZE","-",B214,"+1",",$AA")</f>
        <v>CHR_SHEET.SPECIAL.NAME.MAX_SIZE-.SPECIAL.TABLE.SPECIAL.ID_5.NAME.SIZE+1,$AA</v>
      </c>
    </row>
    <row r="216" spans="2:4">
      <c r="B216" t="str">
        <f>CONCATENATE($D$180,".",D280)</f>
        <v>.SPECIAL.TABLE.SPECIAL.ID_6</v>
      </c>
      <c r="C216" t="s">
        <v>67</v>
      </c>
      <c r="D216" t="str">
        <f>T340</f>
        <v>00.00.00.00.00.00.00.00.00.00.00.00.FF.00.00.10.00</v>
      </c>
    </row>
    <row r="217" spans="2:4">
      <c r="B217" t="str">
        <f>CONCATENATE(B216,".","NAME.START")</f>
        <v>.SPECIAL.TABLE.SPECIAL.ID_6.NAME.START</v>
      </c>
      <c r="C217" t="s">
        <v>216</v>
      </c>
      <c r="D217" s="25" t="str">
        <f>CONCATENATE("-/",C280,"/")</f>
        <v>-/&lt;empty record&gt;/</v>
      </c>
    </row>
    <row r="218" spans="2:4">
      <c r="B218" t="str">
        <f>CONCATENATE(B216,".","NAME.END")</f>
        <v>.SPECIAL.TABLE.SPECIAL.ID_6.NAME.END</v>
      </c>
    </row>
    <row r="219" spans="2:4">
      <c r="B219" t="str">
        <f>CONCATENATE(B216,".","NAME.SIZE")</f>
        <v>.SPECIAL.TABLE.SPECIAL.ID_6.NAME.SIZE</v>
      </c>
      <c r="C219" t="s">
        <v>221</v>
      </c>
      <c r="D219" t="str">
        <f>CONCATENATE(B218,"-",B217)</f>
        <v>.SPECIAL.TABLE.SPECIAL.ID_6.NAME.END-.SPECIAL.TABLE.SPECIAL.ID_6.NAME.START</v>
      </c>
    </row>
    <row r="220" spans="2:4">
      <c r="C220" t="s">
        <v>217</v>
      </c>
      <c r="D220" s="25" t="str">
        <f>CONCATENATE("CHR_SHEET.SPECIAL.NAME.MAX_SIZE","-",B219,"+1",",$AA")</f>
        <v>CHR_SHEET.SPECIAL.NAME.MAX_SIZE-.SPECIAL.TABLE.SPECIAL.ID_6.NAME.SIZE+1,$AA</v>
      </c>
    </row>
    <row r="221" spans="2:4">
      <c r="B221" t="str">
        <f>CONCATENATE($D$180,".",D281)</f>
        <v>.SPECIAL.TABLE.SPECIAL.ID_7</v>
      </c>
      <c r="C221" t="s">
        <v>67</v>
      </c>
      <c r="D221" t="str">
        <f>T341</f>
        <v>00.00.00.00.00.00.00.00.00.00.00.00.FF.00.00.10.00</v>
      </c>
    </row>
    <row r="222" spans="2:4">
      <c r="B222" t="str">
        <f>CONCATENATE(B221,".","NAME.START")</f>
        <v>.SPECIAL.TABLE.SPECIAL.ID_7.NAME.START</v>
      </c>
      <c r="C222" t="s">
        <v>216</v>
      </c>
      <c r="D222" s="25" t="str">
        <f>CONCATENATE("-/",C281,"/")</f>
        <v>-/&lt;empty record&gt;/</v>
      </c>
    </row>
    <row r="223" spans="2:4">
      <c r="B223" t="str">
        <f>CONCATENATE(B221,".","NAME.END")</f>
        <v>.SPECIAL.TABLE.SPECIAL.ID_7.NAME.END</v>
      </c>
    </row>
    <row r="224" spans="2:4">
      <c r="B224" t="str">
        <f>CONCATENATE(B221,".","NAME.SIZE")</f>
        <v>.SPECIAL.TABLE.SPECIAL.ID_7.NAME.SIZE</v>
      </c>
      <c r="C224" t="s">
        <v>221</v>
      </c>
      <c r="D224" t="str">
        <f>CONCATENATE(B223,"-",B222)</f>
        <v>.SPECIAL.TABLE.SPECIAL.ID_7.NAME.END-.SPECIAL.TABLE.SPECIAL.ID_7.NAME.START</v>
      </c>
    </row>
    <row r="225" spans="2:4">
      <c r="C225" t="s">
        <v>217</v>
      </c>
      <c r="D225" s="25" t="str">
        <f>CONCATENATE("CHR_SHEET.SPECIAL.NAME.MAX_SIZE","-",B224,"+1",",$AA")</f>
        <v>CHR_SHEET.SPECIAL.NAME.MAX_SIZE-.SPECIAL.TABLE.SPECIAL.ID_7.NAME.SIZE+1,$AA</v>
      </c>
    </row>
    <row r="226" spans="2:4">
      <c r="B226" t="str">
        <f>CONCATENATE($D$180,".",D282)</f>
        <v>.SPECIAL.TABLE.SPECIAL.ID_8</v>
      </c>
      <c r="C226" t="s">
        <v>67</v>
      </c>
      <c r="D226" t="str">
        <f>T342</f>
        <v>00.00.00.00.00.00.00.00.00.00.00.00.FF.00.00.10.00</v>
      </c>
    </row>
    <row r="227" spans="2:4">
      <c r="B227" t="str">
        <f>CONCATENATE(B226,".","NAME.START")</f>
        <v>.SPECIAL.TABLE.SPECIAL.ID_8.NAME.START</v>
      </c>
      <c r="C227" t="s">
        <v>216</v>
      </c>
      <c r="D227" s="25" t="str">
        <f>CONCATENATE("-/",C282,"/")</f>
        <v>-/&lt;empty record&gt;/</v>
      </c>
    </row>
    <row r="228" spans="2:4">
      <c r="B228" t="str">
        <f>CONCATENATE(B226,".","NAME.END")</f>
        <v>.SPECIAL.TABLE.SPECIAL.ID_8.NAME.END</v>
      </c>
    </row>
    <row r="229" spans="2:4">
      <c r="B229" t="str">
        <f>CONCATENATE(B226,".","NAME.SIZE")</f>
        <v>.SPECIAL.TABLE.SPECIAL.ID_8.NAME.SIZE</v>
      </c>
      <c r="C229" t="s">
        <v>221</v>
      </c>
      <c r="D229" t="str">
        <f>CONCATENATE(B228,"-",B227)</f>
        <v>.SPECIAL.TABLE.SPECIAL.ID_8.NAME.END-.SPECIAL.TABLE.SPECIAL.ID_8.NAME.START</v>
      </c>
    </row>
    <row r="230" spans="2:4">
      <c r="C230" t="s">
        <v>217</v>
      </c>
      <c r="D230" s="25" t="str">
        <f>CONCATENATE("CHR_SHEET.SPECIAL.NAME.MAX_SIZE","-",B229,"+1",",$AA")</f>
        <v>CHR_SHEET.SPECIAL.NAME.MAX_SIZE-.SPECIAL.TABLE.SPECIAL.ID_8.NAME.SIZE+1,$AA</v>
      </c>
    </row>
    <row r="231" spans="2:4">
      <c r="B231" t="str">
        <f>CONCATENATE($D$180,".",D283)</f>
        <v>.SPECIAL.TABLE.SPECIAL.ID_9</v>
      </c>
      <c r="C231" t="s">
        <v>67</v>
      </c>
      <c r="D231" t="str">
        <f>T343</f>
        <v>00.00.00.00.00.00.00.00.00.00.00.00.FF.00.00.10.00</v>
      </c>
    </row>
    <row r="232" spans="2:4">
      <c r="B232" t="str">
        <f>CONCATENATE(B231,".","NAME.START")</f>
        <v>.SPECIAL.TABLE.SPECIAL.ID_9.NAME.START</v>
      </c>
      <c r="C232" t="s">
        <v>216</v>
      </c>
      <c r="D232" s="25" t="str">
        <f>CONCATENATE("-/",C283,"/")</f>
        <v>-/&lt;empty record&gt;/</v>
      </c>
    </row>
    <row r="233" spans="2:4">
      <c r="B233" t="str">
        <f>CONCATENATE(B231,".","NAME.END")</f>
        <v>.SPECIAL.TABLE.SPECIAL.ID_9.NAME.END</v>
      </c>
    </row>
    <row r="234" spans="2:4">
      <c r="B234" t="str">
        <f>CONCATENATE(B231,".","NAME.SIZE")</f>
        <v>.SPECIAL.TABLE.SPECIAL.ID_9.NAME.SIZE</v>
      </c>
      <c r="C234" t="s">
        <v>221</v>
      </c>
      <c r="D234" t="str">
        <f>CONCATENATE(B233,"-",B232)</f>
        <v>.SPECIAL.TABLE.SPECIAL.ID_9.NAME.END-.SPECIAL.TABLE.SPECIAL.ID_9.NAME.START</v>
      </c>
    </row>
    <row r="235" spans="2:4">
      <c r="C235" t="s">
        <v>217</v>
      </c>
      <c r="D235" s="25" t="str">
        <f>CONCATENATE("CHR_SHEET.SPECIAL.NAME.MAX_SIZE","-",B234,"+1",",$AA")</f>
        <v>CHR_SHEET.SPECIAL.NAME.MAX_SIZE-.SPECIAL.TABLE.SPECIAL.ID_9.NAME.SIZE+1,$AA</v>
      </c>
    </row>
    <row r="236" spans="2:4">
      <c r="B236" t="str">
        <f>CONCATENATE($D$180,".",D284)</f>
        <v>.SPECIAL.TABLE.SPECIAL.ID_A</v>
      </c>
      <c r="C236" t="s">
        <v>67</v>
      </c>
      <c r="D236" t="str">
        <f>T344</f>
        <v>00.00.00.00.00.00.00.00.00.00.00.00.FF.00.00.10.00</v>
      </c>
    </row>
    <row r="237" spans="2:4">
      <c r="B237" t="str">
        <f>CONCATENATE(B236,".","NAME.START")</f>
        <v>.SPECIAL.TABLE.SPECIAL.ID_A.NAME.START</v>
      </c>
      <c r="C237" t="s">
        <v>216</v>
      </c>
      <c r="D237" s="25" t="str">
        <f>CONCATENATE("-/",C284,"/")</f>
        <v>-/&lt;empty record&gt;/</v>
      </c>
    </row>
    <row r="238" spans="2:4">
      <c r="B238" t="str">
        <f>CONCATENATE(B236,".","NAME.END")</f>
        <v>.SPECIAL.TABLE.SPECIAL.ID_A.NAME.END</v>
      </c>
    </row>
    <row r="239" spans="2:4">
      <c r="B239" t="str">
        <f>CONCATENATE(B236,".","NAME.SIZE")</f>
        <v>.SPECIAL.TABLE.SPECIAL.ID_A.NAME.SIZE</v>
      </c>
      <c r="C239" t="s">
        <v>221</v>
      </c>
      <c r="D239" t="str">
        <f>CONCATENATE(B238,"-",B237)</f>
        <v>.SPECIAL.TABLE.SPECIAL.ID_A.NAME.END-.SPECIAL.TABLE.SPECIAL.ID_A.NAME.START</v>
      </c>
    </row>
    <row r="240" spans="2:4">
      <c r="C240" t="s">
        <v>217</v>
      </c>
      <c r="D240" s="25" t="str">
        <f>CONCATENATE("CHR_SHEET.SPECIAL.NAME.MAX_SIZE","-",B239,"+1",",$AA")</f>
        <v>CHR_SHEET.SPECIAL.NAME.MAX_SIZE-.SPECIAL.TABLE.SPECIAL.ID_A.NAME.SIZE+1,$AA</v>
      </c>
    </row>
    <row r="241" spans="2:4">
      <c r="B241" t="str">
        <f>CONCATENATE($D$180,".",D285)</f>
        <v>.SPECIAL.TABLE.SPECIAL.ID_B</v>
      </c>
      <c r="C241" t="s">
        <v>67</v>
      </c>
      <c r="D241" t="str">
        <f>T345</f>
        <v>00.00.00.00.00.00.00.00.00.00.00.00.FF.00.00.10.00</v>
      </c>
    </row>
    <row r="242" spans="2:4">
      <c r="B242" t="str">
        <f>CONCATENATE(B241,".","NAME.START")</f>
        <v>.SPECIAL.TABLE.SPECIAL.ID_B.NAME.START</v>
      </c>
      <c r="C242" t="s">
        <v>216</v>
      </c>
      <c r="D242" s="25" t="str">
        <f>CONCATENATE("-/",C285,"/")</f>
        <v>-/&lt;empty record&gt;/</v>
      </c>
    </row>
    <row r="243" spans="2:4">
      <c r="B243" t="str">
        <f>CONCATENATE(B241,".","NAME.END")</f>
        <v>.SPECIAL.TABLE.SPECIAL.ID_B.NAME.END</v>
      </c>
    </row>
    <row r="244" spans="2:4">
      <c r="B244" t="str">
        <f>CONCATENATE(B241,".","NAME.SIZE")</f>
        <v>.SPECIAL.TABLE.SPECIAL.ID_B.NAME.SIZE</v>
      </c>
      <c r="C244" t="s">
        <v>221</v>
      </c>
      <c r="D244" t="str">
        <f>CONCATENATE(B243,"-",B242)</f>
        <v>.SPECIAL.TABLE.SPECIAL.ID_B.NAME.END-.SPECIAL.TABLE.SPECIAL.ID_B.NAME.START</v>
      </c>
    </row>
    <row r="245" spans="2:4">
      <c r="C245" t="s">
        <v>217</v>
      </c>
      <c r="D245" s="25" t="str">
        <f>CONCATENATE("CHR_SHEET.SPECIAL.NAME.MAX_SIZE","-",B244,"+1",",$AA")</f>
        <v>CHR_SHEET.SPECIAL.NAME.MAX_SIZE-.SPECIAL.TABLE.SPECIAL.ID_B.NAME.SIZE+1,$AA</v>
      </c>
    </row>
    <row r="246" spans="2:4">
      <c r="B246" t="str">
        <f>CONCATENATE($D$180,".",D286)</f>
        <v>.SPECIAL.TABLE.SPECIAL.ID_C</v>
      </c>
      <c r="C246" t="s">
        <v>67</v>
      </c>
      <c r="D246" t="str">
        <f>T346</f>
        <v>00.00.00.00.00.00.00.00.00.00.00.00.FF.00.00.10.00</v>
      </c>
    </row>
    <row r="247" spans="2:4">
      <c r="B247" t="str">
        <f>CONCATENATE(B246,".","NAME.START")</f>
        <v>.SPECIAL.TABLE.SPECIAL.ID_C.NAME.START</v>
      </c>
      <c r="C247" t="s">
        <v>216</v>
      </c>
      <c r="D247" s="25" t="str">
        <f>CONCATENATE("-/",C286,"/")</f>
        <v>-/&lt;empty record&gt;/</v>
      </c>
    </row>
    <row r="248" spans="2:4">
      <c r="B248" t="str">
        <f>CONCATENATE(B246,".","NAME.END")</f>
        <v>.SPECIAL.TABLE.SPECIAL.ID_C.NAME.END</v>
      </c>
    </row>
    <row r="249" spans="2:4">
      <c r="B249" t="str">
        <f>CONCATENATE(B246,".","NAME.SIZE")</f>
        <v>.SPECIAL.TABLE.SPECIAL.ID_C.NAME.SIZE</v>
      </c>
      <c r="C249" t="s">
        <v>221</v>
      </c>
      <c r="D249" t="str">
        <f>CONCATENATE(B248,"-",B247)</f>
        <v>.SPECIAL.TABLE.SPECIAL.ID_C.NAME.END-.SPECIAL.TABLE.SPECIAL.ID_C.NAME.START</v>
      </c>
    </row>
    <row r="250" spans="2:4">
      <c r="C250" t="s">
        <v>217</v>
      </c>
      <c r="D250" s="25" t="str">
        <f>CONCATENATE("CHR_SHEET.SPECIAL.NAME.MAX_SIZE","-",B249,"+1",",$AA")</f>
        <v>CHR_SHEET.SPECIAL.NAME.MAX_SIZE-.SPECIAL.TABLE.SPECIAL.ID_C.NAME.SIZE+1,$AA</v>
      </c>
    </row>
    <row r="251" spans="2:4">
      <c r="B251" t="str">
        <f>CONCATENATE($D$180,".",D287)</f>
        <v>.SPECIAL.TABLE.SPECIAL.ID_D</v>
      </c>
      <c r="C251" t="s">
        <v>67</v>
      </c>
      <c r="D251" t="str">
        <f>T347</f>
        <v>00.00.00.00.00.00.00.00.00.00.00.00.FF.00.00.10.00</v>
      </c>
    </row>
    <row r="252" spans="2:4">
      <c r="B252" t="str">
        <f>CONCATENATE(B251,".","NAME.START")</f>
        <v>.SPECIAL.TABLE.SPECIAL.ID_D.NAME.START</v>
      </c>
      <c r="C252" t="s">
        <v>216</v>
      </c>
      <c r="D252" s="25" t="str">
        <f>CONCATENATE("-/",C287,"/")</f>
        <v>-/&lt;empty record&gt;/</v>
      </c>
    </row>
    <row r="253" spans="2:4">
      <c r="B253" t="str">
        <f>CONCATENATE(B251,".","NAME.END")</f>
        <v>.SPECIAL.TABLE.SPECIAL.ID_D.NAME.END</v>
      </c>
    </row>
    <row r="254" spans="2:4">
      <c r="B254" t="str">
        <f>CONCATENATE(B251,".","NAME.SIZE")</f>
        <v>.SPECIAL.TABLE.SPECIAL.ID_D.NAME.SIZE</v>
      </c>
      <c r="C254" t="s">
        <v>221</v>
      </c>
      <c r="D254" t="str">
        <f>CONCATENATE(B253,"-",B252)</f>
        <v>.SPECIAL.TABLE.SPECIAL.ID_D.NAME.END-.SPECIAL.TABLE.SPECIAL.ID_D.NAME.START</v>
      </c>
    </row>
    <row r="255" spans="2:4">
      <c r="C255" t="s">
        <v>217</v>
      </c>
      <c r="D255" s="25" t="str">
        <f>CONCATENATE("CHR_SHEET.SPECIAL.NAME.MAX_SIZE","-",B254,"+1",",$AA")</f>
        <v>CHR_SHEET.SPECIAL.NAME.MAX_SIZE-.SPECIAL.TABLE.SPECIAL.ID_D.NAME.SIZE+1,$AA</v>
      </c>
    </row>
    <row r="256" spans="2:4">
      <c r="B256" t="str">
        <f>CONCATENATE($D$180,".",D288)</f>
        <v>.SPECIAL.TABLE.SPECIAL.ID_E</v>
      </c>
      <c r="C256" t="s">
        <v>67</v>
      </c>
      <c r="D256" t="str">
        <f>T348</f>
        <v>00.00.00.00.00.00.00.00.00.00.00.00.FF.00.00.10.00</v>
      </c>
    </row>
    <row r="257" spans="2:37">
      <c r="B257" t="str">
        <f>CONCATENATE(B256,".","NAME.START")</f>
        <v>.SPECIAL.TABLE.SPECIAL.ID_E.NAME.START</v>
      </c>
      <c r="C257" t="s">
        <v>216</v>
      </c>
      <c r="D257" s="25" t="str">
        <f>CONCATENATE("-/",C288,"/")</f>
        <v>-/&lt;empty record&gt;/</v>
      </c>
    </row>
    <row r="258" spans="2:37">
      <c r="B258" t="str">
        <f>CONCATENATE(B256,".","NAME.END")</f>
        <v>.SPECIAL.TABLE.SPECIAL.ID_E.NAME.END</v>
      </c>
    </row>
    <row r="259" spans="2:37">
      <c r="B259" t="str">
        <f>CONCATENATE(B256,".","NAME.SIZE")</f>
        <v>.SPECIAL.TABLE.SPECIAL.ID_E.NAME.SIZE</v>
      </c>
      <c r="C259" t="s">
        <v>221</v>
      </c>
      <c r="D259" t="str">
        <f>CONCATENATE(B258,"-",B257)</f>
        <v>.SPECIAL.TABLE.SPECIAL.ID_E.NAME.END-.SPECIAL.TABLE.SPECIAL.ID_E.NAME.START</v>
      </c>
    </row>
    <row r="260" spans="2:37">
      <c r="C260" t="s">
        <v>217</v>
      </c>
      <c r="D260" s="25" t="str">
        <f>CONCATENATE("CHR_SHEET.SPECIAL.NAME.MAX_SIZE","-",B259,"+1",",$AA")</f>
        <v>CHR_SHEET.SPECIAL.NAME.MAX_SIZE-.SPECIAL.TABLE.SPECIAL.ID_E.NAME.SIZE+1,$AA</v>
      </c>
    </row>
    <row r="261" spans="2:37">
      <c r="B261" t="str">
        <f>CONCATENATE($D$180,".",D289)</f>
        <v>.SPECIAL.TABLE.SPECIAL.ID_F</v>
      </c>
      <c r="C261" t="s">
        <v>67</v>
      </c>
      <c r="D261" t="str">
        <f>T349</f>
        <v>00.00.00.00.00.00.00.00.00.00.00.00.FF.00.00.10.00</v>
      </c>
    </row>
    <row r="262" spans="2:37">
      <c r="B262" t="str">
        <f>CONCATENATE(B261,".","NAME.START")</f>
        <v>.SPECIAL.TABLE.SPECIAL.ID_F.NAME.START</v>
      </c>
      <c r="C262" t="s">
        <v>216</v>
      </c>
      <c r="D262" s="25" t="str">
        <f>CONCATENATE("-/",C289,"/")</f>
        <v>-/&lt;empty record&gt;/</v>
      </c>
    </row>
    <row r="263" spans="2:37">
      <c r="B263" t="str">
        <f>CONCATENATE(B261,".","NAME.END")</f>
        <v>.SPECIAL.TABLE.SPECIAL.ID_F.NAME.END</v>
      </c>
    </row>
    <row r="264" spans="2:37">
      <c r="B264" t="str">
        <f>CONCATENATE(B261,".","NAME.SIZE")</f>
        <v>.SPECIAL.TABLE.SPECIAL.ID_F.NAME.SIZE</v>
      </c>
      <c r="C264" t="s">
        <v>221</v>
      </c>
      <c r="D264" t="str">
        <f>CONCATENATE(B263,"-",B262)</f>
        <v>.SPECIAL.TABLE.SPECIAL.ID_F.NAME.END-.SPECIAL.TABLE.SPECIAL.ID_F.NAME.START</v>
      </c>
    </row>
    <row r="265" spans="2:37">
      <c r="C265" t="s">
        <v>217</v>
      </c>
      <c r="D265" s="25" t="str">
        <f>CONCATENATE("CHR_SHEET.SPECIAL.NAME.MAX_SIZE","-",B264,"+1",",$AA")</f>
        <v>CHR_SHEET.SPECIAL.NAME.MAX_SIZE-.SPECIAL.TABLE.SPECIAL.ID_F.NAME.SIZE+1,$AA</v>
      </c>
    </row>
    <row r="269" spans="2:37">
      <c r="K269" s="45" t="s">
        <v>447</v>
      </c>
      <c r="L269" s="45"/>
      <c r="M269" s="45"/>
      <c r="S269" s="45" t="s">
        <v>262</v>
      </c>
    </row>
    <row r="270" spans="2:37">
      <c r="E270" t="str">
        <f>E87</f>
        <v>HEX</v>
      </c>
      <c r="F270" t="str">
        <f t="shared" ref="F270:U270" si="160">F87</f>
        <v>DEC</v>
      </c>
      <c r="G270" t="str">
        <f t="shared" si="160"/>
        <v>HEX</v>
      </c>
      <c r="H270" t="str">
        <f t="shared" si="160"/>
        <v>HEX</v>
      </c>
      <c r="I270" t="str">
        <f t="shared" si="160"/>
        <v>DEC</v>
      </c>
      <c r="J270" t="str">
        <f t="shared" si="160"/>
        <v>DEC</v>
      </c>
      <c r="K270" t="str">
        <f t="shared" si="160"/>
        <v>DEC</v>
      </c>
      <c r="L270" t="str">
        <f t="shared" si="160"/>
        <v>DEC</v>
      </c>
      <c r="M270" t="str">
        <f t="shared" si="160"/>
        <v>BCD</v>
      </c>
      <c r="N270" t="str">
        <f t="shared" si="160"/>
        <v>DEC</v>
      </c>
      <c r="O270" t="str">
        <f t="shared" si="160"/>
        <v>DEC</v>
      </c>
      <c r="P270" t="str">
        <f t="shared" si="160"/>
        <v>DEC</v>
      </c>
      <c r="Q270" t="str">
        <f t="shared" si="160"/>
        <v>HEX</v>
      </c>
      <c r="R270" t="str">
        <f t="shared" si="160"/>
        <v>DEC</v>
      </c>
      <c r="S270" t="str">
        <f t="shared" si="160"/>
        <v>DEC</v>
      </c>
      <c r="T270" t="str">
        <f t="shared" si="160"/>
        <v>HEX</v>
      </c>
      <c r="U270" t="str">
        <f t="shared" si="160"/>
        <v>DEC</v>
      </c>
    </row>
    <row r="271" spans="2:37">
      <c r="B271" s="5" t="s">
        <v>449</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161">E89</f>
        <v>Byte 0</v>
      </c>
      <c r="F272" t="str">
        <f t="shared" si="161"/>
        <v>Byte 1</v>
      </c>
      <c r="G272" t="str">
        <f t="shared" si="161"/>
        <v>Byte 2</v>
      </c>
      <c r="H272" t="str">
        <f t="shared" si="161"/>
        <v>Byte 3</v>
      </c>
      <c r="I272" t="str">
        <f t="shared" si="161"/>
        <v>Byte 4</v>
      </c>
      <c r="J272" s="4" t="str">
        <f t="shared" si="161"/>
        <v>Byte 5</v>
      </c>
      <c r="K272" s="4" t="str">
        <f t="shared" si="161"/>
        <v>Byte 6</v>
      </c>
      <c r="L272" s="13" t="str">
        <f t="shared" si="161"/>
        <v>Byte 7</v>
      </c>
      <c r="M272" s="6" t="str">
        <f t="shared" si="161"/>
        <v>Byte 8</v>
      </c>
      <c r="N272" s="7" t="str">
        <f t="shared" si="161"/>
        <v>Byte 9</v>
      </c>
      <c r="O272" s="13" t="str">
        <f t="shared" si="161"/>
        <v>Byte $A</v>
      </c>
      <c r="P272" s="6" t="str">
        <f t="shared" si="161"/>
        <v>Byte $B</v>
      </c>
      <c r="Q272" s="6" t="str">
        <f t="shared" si="161"/>
        <v>Byte $C</v>
      </c>
      <c r="R272" s="7" t="str">
        <f t="shared" si="161"/>
        <v>Byte $D</v>
      </c>
      <c r="S272" s="13" t="str">
        <f t="shared" si="161"/>
        <v>Byte $E</v>
      </c>
      <c r="T272" s="7" t="str">
        <f t="shared" si="161"/>
        <v>Byte $F</v>
      </c>
      <c r="U272" s="16" t="str">
        <f t="shared" ref="U272:W272" si="162">U89</f>
        <v>Byte $10</v>
      </c>
      <c r="V272" s="6" t="str">
        <f t="shared" si="162"/>
        <v>Byte $11</v>
      </c>
      <c r="W272" s="6" t="str">
        <f t="shared" si="162"/>
        <v>Byte $12</v>
      </c>
      <c r="X272" s="6" t="str">
        <f t="shared" ref="X272:AE272" si="163">X89</f>
        <v>Byte $13</v>
      </c>
      <c r="Y272" s="6" t="str">
        <f t="shared" si="163"/>
        <v>Byte $14</v>
      </c>
      <c r="Z272" s="6" t="str">
        <f t="shared" si="163"/>
        <v>Byte $15</v>
      </c>
      <c r="AA272" s="6" t="str">
        <f t="shared" si="163"/>
        <v>Byte $16</v>
      </c>
      <c r="AB272" s="6" t="str">
        <f t="shared" si="163"/>
        <v>Byte $17</v>
      </c>
      <c r="AC272" s="6" t="str">
        <f t="shared" si="163"/>
        <v>Byte $18</v>
      </c>
      <c r="AD272" s="6" t="str">
        <f t="shared" si="163"/>
        <v>Byte $19</v>
      </c>
      <c r="AE272" s="6" t="str">
        <f t="shared" si="163"/>
        <v>Byte $1A</v>
      </c>
      <c r="AF272" s="6" t="str">
        <f t="shared" ref="AF272:AJ272" si="164">AF89</f>
        <v>Byte $1B</v>
      </c>
      <c r="AG272" s="6" t="str">
        <f t="shared" si="164"/>
        <v>Byte $1C</v>
      </c>
      <c r="AH272" s="6" t="str">
        <f t="shared" si="164"/>
        <v>Byte $1D</v>
      </c>
      <c r="AI272" s="6" t="str">
        <f t="shared" si="164"/>
        <v>Byte $1E</v>
      </c>
      <c r="AJ272" s="7" t="str">
        <f t="shared" si="164"/>
        <v>Byte $1F</v>
      </c>
      <c r="AK272" s="4"/>
    </row>
    <row r="273" spans="3:37">
      <c r="C273" s="1" t="s">
        <v>471</v>
      </c>
      <c r="D273" t="s">
        <v>75</v>
      </c>
      <c r="E273" t="str">
        <f t="shared" si="161"/>
        <v>MOB/SPECIAL ID</v>
      </c>
      <c r="F273" t="str">
        <f t="shared" si="161"/>
        <v>level</v>
      </c>
      <c r="G273" t="str">
        <f t="shared" si="161"/>
        <v>HP (lo byte)</v>
      </c>
      <c r="H273" t="str">
        <f t="shared" si="161"/>
        <v>HP (ho byte)</v>
      </c>
      <c r="I273" t="str">
        <f t="shared" si="161"/>
        <v>MP</v>
      </c>
      <c r="J273" t="str">
        <f t="shared" si="161"/>
        <v>XP</v>
      </c>
      <c r="K273" s="4" t="str">
        <f t="shared" si="161"/>
        <v>int / wp shape type</v>
      </c>
      <c r="L273" s="58" t="str">
        <f t="shared" si="161"/>
        <v>armor rating median</v>
      </c>
      <c r="M273" s="48" t="str">
        <f t="shared" si="161"/>
        <v>to-hit</v>
      </c>
      <c r="N273" s="46" t="str">
        <f t="shared" si="161"/>
        <v>dmg median</v>
      </c>
      <c r="O273" s="58" t="str">
        <f t="shared" si="161"/>
        <v>resist: critical hit</v>
      </c>
      <c r="P273" s="21" t="str">
        <f t="shared" si="161"/>
        <v>resist magic</v>
      </c>
      <c r="Q273" s="48" t="str">
        <f t="shared" si="161"/>
        <v>Engaged SINDEX</v>
      </c>
      <c r="R273" s="46" t="str">
        <f t="shared" si="161"/>
        <v>skill: critical hit</v>
      </c>
      <c r="S273" s="58" t="str">
        <f t="shared" si="161"/>
        <v>size (physical) / dodge skill</v>
      </c>
      <c r="T273" s="46" t="str">
        <f t="shared" si="161"/>
        <v>WP Shape_ID / Spell Code</v>
      </c>
      <c r="U273" s="68" t="str">
        <f t="shared" ref="U273:W273" si="165">U90</f>
        <v>Tile_ID</v>
      </c>
      <c r="V273" s="14" t="str">
        <f t="shared" si="165"/>
        <v>MOB/SPECIAL Name--------------------------------------------------------------------------------------------------------------------------------------------------------------------------------------------------------------------------&gt;</v>
      </c>
      <c r="W273" s="14">
        <f t="shared" si="165"/>
        <v>0</v>
      </c>
      <c r="X273" s="14">
        <f t="shared" ref="X273:AE273" si="166">X90</f>
        <v>0</v>
      </c>
      <c r="Y273" s="14">
        <f t="shared" si="166"/>
        <v>0</v>
      </c>
      <c r="Z273" s="14">
        <f t="shared" si="166"/>
        <v>0</v>
      </c>
      <c r="AA273" s="14">
        <f t="shared" si="166"/>
        <v>0</v>
      </c>
      <c r="AB273" s="14">
        <f t="shared" si="166"/>
        <v>0</v>
      </c>
      <c r="AC273" s="14">
        <f t="shared" si="166"/>
        <v>0</v>
      </c>
      <c r="AD273" s="14">
        <f t="shared" si="166"/>
        <v>0</v>
      </c>
      <c r="AE273" s="14">
        <f t="shared" si="166"/>
        <v>0</v>
      </c>
      <c r="AF273" s="14">
        <f t="shared" ref="AF273:AJ273" si="167">AF90</f>
        <v>0</v>
      </c>
      <c r="AG273" s="14">
        <f t="shared" si="167"/>
        <v>0</v>
      </c>
      <c r="AH273" s="14">
        <f t="shared" si="167"/>
        <v>0</v>
      </c>
      <c r="AI273" s="14">
        <f t="shared" si="167"/>
        <v>0</v>
      </c>
      <c r="AJ273" s="53" t="str">
        <f t="shared" si="167"/>
        <v>stop value</v>
      </c>
      <c r="AK273" s="48"/>
    </row>
    <row r="274" spans="3:37">
      <c r="C274" t="s">
        <v>611</v>
      </c>
      <c r="D274" t="s">
        <v>450</v>
      </c>
      <c r="E274">
        <v>0</v>
      </c>
      <c r="F274">
        <v>10</v>
      </c>
      <c r="G274" s="2">
        <v>58</v>
      </c>
      <c r="H274" s="2">
        <v>2</v>
      </c>
      <c r="I274">
        <v>0</v>
      </c>
      <c r="J274">
        <v>0</v>
      </c>
      <c r="K274" s="45">
        <v>128</v>
      </c>
      <c r="L274">
        <v>120</v>
      </c>
      <c r="M274">
        <v>50</v>
      </c>
      <c r="N274">
        <v>120</v>
      </c>
      <c r="O274">
        <v>0</v>
      </c>
      <c r="P274">
        <v>0</v>
      </c>
      <c r="Q274" s="2" t="s">
        <v>19</v>
      </c>
      <c r="R274">
        <v>0</v>
      </c>
      <c r="S274">
        <v>6</v>
      </c>
      <c r="T274" s="18" t="s">
        <v>480</v>
      </c>
    </row>
    <row r="275" spans="3:37">
      <c r="C275" t="s">
        <v>510</v>
      </c>
      <c r="D275" t="s">
        <v>451</v>
      </c>
      <c r="E275">
        <v>0</v>
      </c>
      <c r="F275">
        <v>16</v>
      </c>
      <c r="G275" s="2">
        <v>20</v>
      </c>
      <c r="H275" s="2">
        <v>3</v>
      </c>
      <c r="I275">
        <v>0</v>
      </c>
      <c r="J275">
        <v>0</v>
      </c>
      <c r="K275" s="45">
        <v>128</v>
      </c>
      <c r="L275">
        <v>160</v>
      </c>
      <c r="M275">
        <v>50</v>
      </c>
      <c r="N275">
        <v>160</v>
      </c>
      <c r="O275">
        <v>0</v>
      </c>
      <c r="P275">
        <v>0</v>
      </c>
      <c r="Q275" s="2" t="s">
        <v>19</v>
      </c>
      <c r="R275">
        <v>0</v>
      </c>
      <c r="S275">
        <v>6</v>
      </c>
      <c r="T275" s="18" t="s">
        <v>571</v>
      </c>
    </row>
    <row r="276" spans="3:37">
      <c r="C276" t="s">
        <v>572</v>
      </c>
      <c r="D276" t="s">
        <v>452</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610</v>
      </c>
      <c r="D277" t="s">
        <v>453</v>
      </c>
      <c r="E277">
        <v>0</v>
      </c>
      <c r="F277">
        <v>0</v>
      </c>
      <c r="G277" s="2">
        <v>0</v>
      </c>
      <c r="H277" s="2">
        <v>0</v>
      </c>
      <c r="I277">
        <v>0</v>
      </c>
      <c r="J277">
        <v>0</v>
      </c>
      <c r="K277" s="45">
        <v>128</v>
      </c>
      <c r="L277">
        <v>0</v>
      </c>
      <c r="M277">
        <v>0</v>
      </c>
      <c r="N277">
        <v>0</v>
      </c>
      <c r="O277">
        <v>0</v>
      </c>
      <c r="P277">
        <v>0</v>
      </c>
      <c r="Q277" s="2" t="s">
        <v>19</v>
      </c>
      <c r="R277">
        <v>0</v>
      </c>
      <c r="S277">
        <v>0</v>
      </c>
      <c r="T277" s="18">
        <v>10</v>
      </c>
    </row>
    <row r="278" spans="3:37">
      <c r="C278" t="s">
        <v>610</v>
      </c>
      <c r="D278" t="s">
        <v>454</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610</v>
      </c>
      <c r="D279" t="s">
        <v>455</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610</v>
      </c>
      <c r="D280" t="s">
        <v>456</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610</v>
      </c>
      <c r="D281" t="s">
        <v>457</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610</v>
      </c>
      <c r="D282" t="s">
        <v>458</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610</v>
      </c>
      <c r="D283" t="s">
        <v>459</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610</v>
      </c>
      <c r="D284" t="s">
        <v>460</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610</v>
      </c>
      <c r="D285" t="s">
        <v>461</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610</v>
      </c>
      <c r="D286" t="s">
        <v>462</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610</v>
      </c>
      <c r="D287" t="s">
        <v>463</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610</v>
      </c>
      <c r="D288" t="s">
        <v>464</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610</v>
      </c>
      <c r="D289" t="s">
        <v>465</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68</v>
      </c>
      <c r="T292" s="18"/>
    </row>
    <row r="293" spans="2:21" hidden="1">
      <c r="E293" s="2"/>
      <c r="M293" t="s">
        <v>282</v>
      </c>
      <c r="T293" s="18"/>
    </row>
    <row r="294" spans="2:21" hidden="1">
      <c r="D294" s="1" t="s">
        <v>69</v>
      </c>
      <c r="E294" t="s">
        <v>134</v>
      </c>
      <c r="G294" t="s">
        <v>134</v>
      </c>
      <c r="H294" t="s">
        <v>134</v>
      </c>
      <c r="M294" t="s">
        <v>134</v>
      </c>
      <c r="Q294" t="s">
        <v>134</v>
      </c>
      <c r="R294" s="2"/>
      <c r="S294" s="2"/>
      <c r="T294" s="18" t="s">
        <v>134</v>
      </c>
      <c r="U294" s="18" t="s">
        <v>134</v>
      </c>
    </row>
    <row r="295" spans="2:21" hidden="1">
      <c r="B295">
        <f t="shared" ref="B295:E295" si="168">B274</f>
        <v>0</v>
      </c>
      <c r="D295" t="str">
        <f t="shared" si="168"/>
        <v>SPECIAL.ID_0</v>
      </c>
      <c r="E295" s="18">
        <f t="shared" si="168"/>
        <v>0</v>
      </c>
      <c r="F295" t="str">
        <f t="shared" ref="F295" si="169">DEC2HEX(F274)</f>
        <v>A</v>
      </c>
      <c r="G295" s="18">
        <f t="shared" ref="G295:H295" si="170">G274</f>
        <v>58</v>
      </c>
      <c r="H295" s="18">
        <f t="shared" si="170"/>
        <v>2</v>
      </c>
      <c r="I295" t="str">
        <f t="shared" ref="I295:L295" si="171">DEC2HEX(I274)</f>
        <v>0</v>
      </c>
      <c r="J295" t="str">
        <f t="shared" si="171"/>
        <v>0</v>
      </c>
      <c r="K295" t="str">
        <f t="shared" si="171"/>
        <v>80</v>
      </c>
      <c r="L295" t="str">
        <f t="shared" si="171"/>
        <v>78</v>
      </c>
      <c r="M295" s="18">
        <f>M274</f>
        <v>50</v>
      </c>
      <c r="N295" t="str">
        <f t="shared" ref="N295:P310" si="172">DEC2HEX(N274)</f>
        <v>78</v>
      </c>
      <c r="O295" t="str">
        <f t="shared" si="172"/>
        <v>0</v>
      </c>
      <c r="P295" t="str">
        <f t="shared" si="172"/>
        <v>0</v>
      </c>
      <c r="Q295" s="2" t="str">
        <f t="shared" ref="Q295:Q310" si="173">Q274</f>
        <v>FF</v>
      </c>
      <c r="R295" s="2" t="str">
        <f t="shared" ref="R295:S295" si="174">DEC2HEX(R274)</f>
        <v>0</v>
      </c>
      <c r="S295" s="2" t="str">
        <f t="shared" si="174"/>
        <v>6</v>
      </c>
      <c r="T295" s="18" t="str">
        <f t="shared" ref="T295:U310" si="175">T274</f>
        <v>D0</v>
      </c>
      <c r="U295" s="18">
        <f t="shared" si="175"/>
        <v>0</v>
      </c>
    </row>
    <row r="296" spans="2:21" hidden="1">
      <c r="B296">
        <f t="shared" ref="B296:E296" si="176">B275</f>
        <v>0</v>
      </c>
      <c r="D296" t="str">
        <f t="shared" si="176"/>
        <v>SPECIAL.ID_1</v>
      </c>
      <c r="E296" s="18">
        <f t="shared" si="176"/>
        <v>0</v>
      </c>
      <c r="F296" t="str">
        <f t="shared" ref="F296" si="177">DEC2HEX(F275)</f>
        <v>10</v>
      </c>
      <c r="G296" s="18">
        <f t="shared" ref="G296:H296" si="178">G275</f>
        <v>20</v>
      </c>
      <c r="H296" s="18">
        <f t="shared" si="178"/>
        <v>3</v>
      </c>
      <c r="I296" t="str">
        <f t="shared" ref="I296:L296" si="179">DEC2HEX(I275)</f>
        <v>0</v>
      </c>
      <c r="J296" t="str">
        <f t="shared" si="179"/>
        <v>0</v>
      </c>
      <c r="K296" t="str">
        <f t="shared" si="179"/>
        <v>80</v>
      </c>
      <c r="L296" t="str">
        <f t="shared" si="179"/>
        <v>A0</v>
      </c>
      <c r="M296" s="18">
        <f t="shared" ref="M296:M310" si="180">M275</f>
        <v>50</v>
      </c>
      <c r="N296" t="str">
        <f t="shared" si="172"/>
        <v>A0</v>
      </c>
      <c r="O296" t="str">
        <f t="shared" si="172"/>
        <v>0</v>
      </c>
      <c r="P296" t="str">
        <f t="shared" si="172"/>
        <v>0</v>
      </c>
      <c r="Q296" s="2" t="str">
        <f t="shared" si="173"/>
        <v>FF</v>
      </c>
      <c r="R296" s="2" t="str">
        <f t="shared" ref="R296:S296" si="181">DEC2HEX(R275)</f>
        <v>0</v>
      </c>
      <c r="S296" s="2" t="str">
        <f t="shared" si="181"/>
        <v>6</v>
      </c>
      <c r="T296" s="18" t="str">
        <f t="shared" si="175"/>
        <v>C0</v>
      </c>
      <c r="U296" s="18">
        <f t="shared" si="175"/>
        <v>0</v>
      </c>
    </row>
    <row r="297" spans="2:21" hidden="1">
      <c r="B297">
        <f t="shared" ref="B297:E297" si="182">B276</f>
        <v>0</v>
      </c>
      <c r="D297" t="str">
        <f t="shared" si="182"/>
        <v>SPECIAL.ID_2</v>
      </c>
      <c r="E297" s="18">
        <f t="shared" si="182"/>
        <v>0</v>
      </c>
      <c r="F297" t="str">
        <f t="shared" ref="F297" si="183">DEC2HEX(F276)</f>
        <v>1</v>
      </c>
      <c r="G297" s="18">
        <f t="shared" ref="G297:H297" si="184">G276</f>
        <v>32</v>
      </c>
      <c r="H297" s="18">
        <f t="shared" si="184"/>
        <v>0</v>
      </c>
      <c r="I297" t="str">
        <f t="shared" ref="I297:L297" si="185">DEC2HEX(I276)</f>
        <v>0</v>
      </c>
      <c r="J297" t="str">
        <f t="shared" si="185"/>
        <v>0</v>
      </c>
      <c r="K297" t="str">
        <f t="shared" si="185"/>
        <v>0</v>
      </c>
      <c r="L297" t="str">
        <f t="shared" si="185"/>
        <v>A</v>
      </c>
      <c r="M297" s="18">
        <f t="shared" si="180"/>
        <v>50</v>
      </c>
      <c r="N297" t="str">
        <f t="shared" si="172"/>
        <v>A</v>
      </c>
      <c r="O297" t="str">
        <f t="shared" si="172"/>
        <v>0</v>
      </c>
      <c r="P297" t="str">
        <f t="shared" si="172"/>
        <v>0</v>
      </c>
      <c r="Q297" s="2" t="str">
        <f t="shared" si="173"/>
        <v>FF</v>
      </c>
      <c r="R297" s="2" t="str">
        <f t="shared" ref="R297:S297" si="186">DEC2HEX(R276)</f>
        <v>0</v>
      </c>
      <c r="S297" s="2" t="str">
        <f t="shared" si="186"/>
        <v>6</v>
      </c>
      <c r="T297" s="18">
        <f t="shared" si="175"/>
        <v>0</v>
      </c>
      <c r="U297" s="18">
        <f t="shared" si="175"/>
        <v>0</v>
      </c>
    </row>
    <row r="298" spans="2:21" hidden="1">
      <c r="B298">
        <f t="shared" ref="B298:E298" si="187">B277</f>
        <v>0</v>
      </c>
      <c r="D298" t="str">
        <f t="shared" si="187"/>
        <v>SPECIAL.ID_3</v>
      </c>
      <c r="E298" s="18">
        <f t="shared" si="187"/>
        <v>0</v>
      </c>
      <c r="F298" t="str">
        <f t="shared" ref="F298" si="188">DEC2HEX(F277)</f>
        <v>0</v>
      </c>
      <c r="G298" s="18">
        <f t="shared" ref="G298:H298" si="189">G277</f>
        <v>0</v>
      </c>
      <c r="H298" s="18">
        <f t="shared" si="189"/>
        <v>0</v>
      </c>
      <c r="I298" t="str">
        <f t="shared" ref="I298:L298" si="190">DEC2HEX(I277)</f>
        <v>0</v>
      </c>
      <c r="J298" t="str">
        <f t="shared" si="190"/>
        <v>0</v>
      </c>
      <c r="K298" t="str">
        <f t="shared" si="190"/>
        <v>80</v>
      </c>
      <c r="L298" t="str">
        <f t="shared" si="190"/>
        <v>0</v>
      </c>
      <c r="M298" s="18">
        <f t="shared" si="180"/>
        <v>0</v>
      </c>
      <c r="N298" t="str">
        <f t="shared" si="172"/>
        <v>0</v>
      </c>
      <c r="O298" t="str">
        <f t="shared" si="172"/>
        <v>0</v>
      </c>
      <c r="P298" t="str">
        <f t="shared" si="172"/>
        <v>0</v>
      </c>
      <c r="Q298" s="2" t="str">
        <f t="shared" si="173"/>
        <v>FF</v>
      </c>
      <c r="R298" s="2" t="str">
        <f t="shared" ref="R298:S298" si="191">DEC2HEX(R277)</f>
        <v>0</v>
      </c>
      <c r="S298" s="2" t="str">
        <f t="shared" si="191"/>
        <v>0</v>
      </c>
      <c r="T298" s="18">
        <f t="shared" si="175"/>
        <v>10</v>
      </c>
      <c r="U298" s="18">
        <f t="shared" si="175"/>
        <v>0</v>
      </c>
    </row>
    <row r="299" spans="2:21" hidden="1">
      <c r="B299">
        <f t="shared" ref="B299:E299" si="192">B278</f>
        <v>0</v>
      </c>
      <c r="D299" t="str">
        <f t="shared" si="192"/>
        <v>SPECIAL.ID_4</v>
      </c>
      <c r="E299" s="18">
        <f t="shared" si="192"/>
        <v>0</v>
      </c>
      <c r="F299" t="str">
        <f t="shared" ref="F299" si="193">DEC2HEX(F278)</f>
        <v>0</v>
      </c>
      <c r="G299" s="18">
        <f t="shared" ref="G299:H299" si="194">G278</f>
        <v>0</v>
      </c>
      <c r="H299" s="18">
        <f t="shared" si="194"/>
        <v>0</v>
      </c>
      <c r="I299" t="str">
        <f t="shared" ref="I299:L299" si="195">DEC2HEX(I278)</f>
        <v>0</v>
      </c>
      <c r="J299" t="str">
        <f t="shared" si="195"/>
        <v>0</v>
      </c>
      <c r="K299" t="str">
        <f t="shared" si="195"/>
        <v>80</v>
      </c>
      <c r="L299" t="str">
        <f t="shared" si="195"/>
        <v>0</v>
      </c>
      <c r="M299" s="18">
        <f t="shared" si="180"/>
        <v>0</v>
      </c>
      <c r="N299" t="str">
        <f t="shared" si="172"/>
        <v>0</v>
      </c>
      <c r="O299" t="str">
        <f t="shared" si="172"/>
        <v>0</v>
      </c>
      <c r="P299" t="str">
        <f t="shared" si="172"/>
        <v>0</v>
      </c>
      <c r="Q299" s="2" t="str">
        <f t="shared" si="173"/>
        <v>FF</v>
      </c>
      <c r="R299" s="2" t="str">
        <f t="shared" ref="R299:S299" si="196">DEC2HEX(R278)</f>
        <v>0</v>
      </c>
      <c r="S299" s="2" t="str">
        <f t="shared" si="196"/>
        <v>0</v>
      </c>
      <c r="T299" s="18">
        <f t="shared" si="175"/>
        <v>10</v>
      </c>
      <c r="U299" s="18">
        <f t="shared" si="175"/>
        <v>0</v>
      </c>
    </row>
    <row r="300" spans="2:21" hidden="1">
      <c r="B300">
        <f t="shared" ref="B300:E300" si="197">B279</f>
        <v>0</v>
      </c>
      <c r="D300" t="str">
        <f t="shared" si="197"/>
        <v>SPECIAL.ID_5</v>
      </c>
      <c r="E300" s="18">
        <f t="shared" si="197"/>
        <v>0</v>
      </c>
      <c r="F300" t="str">
        <f t="shared" ref="F300" si="198">DEC2HEX(F279)</f>
        <v>0</v>
      </c>
      <c r="G300" s="18">
        <f t="shared" ref="G300:H300" si="199">G279</f>
        <v>0</v>
      </c>
      <c r="H300" s="18">
        <f t="shared" si="199"/>
        <v>0</v>
      </c>
      <c r="I300" t="str">
        <f t="shared" ref="I300:L300" si="200">DEC2HEX(I279)</f>
        <v>0</v>
      </c>
      <c r="J300" t="str">
        <f t="shared" si="200"/>
        <v>0</v>
      </c>
      <c r="K300" t="str">
        <f t="shared" si="200"/>
        <v>80</v>
      </c>
      <c r="L300" t="str">
        <f t="shared" si="200"/>
        <v>0</v>
      </c>
      <c r="M300" s="18">
        <f t="shared" si="180"/>
        <v>0</v>
      </c>
      <c r="N300" t="str">
        <f t="shared" si="172"/>
        <v>0</v>
      </c>
      <c r="O300" t="str">
        <f t="shared" si="172"/>
        <v>0</v>
      </c>
      <c r="P300" t="str">
        <f t="shared" si="172"/>
        <v>0</v>
      </c>
      <c r="Q300" s="2" t="str">
        <f t="shared" si="173"/>
        <v>FF</v>
      </c>
      <c r="R300" s="2" t="str">
        <f t="shared" ref="R300:S300" si="201">DEC2HEX(R279)</f>
        <v>0</v>
      </c>
      <c r="S300" s="2" t="str">
        <f t="shared" si="201"/>
        <v>0</v>
      </c>
      <c r="T300" s="18">
        <f t="shared" si="175"/>
        <v>10</v>
      </c>
      <c r="U300" s="18">
        <f t="shared" si="175"/>
        <v>0</v>
      </c>
    </row>
    <row r="301" spans="2:21" hidden="1">
      <c r="B301">
        <f t="shared" ref="B301:E301" si="202">B280</f>
        <v>0</v>
      </c>
      <c r="D301" t="str">
        <f t="shared" si="202"/>
        <v>SPECIAL.ID_6</v>
      </c>
      <c r="E301" s="18">
        <f t="shared" si="202"/>
        <v>0</v>
      </c>
      <c r="F301" t="str">
        <f t="shared" ref="F301" si="203">DEC2HEX(F280)</f>
        <v>0</v>
      </c>
      <c r="G301" s="18">
        <f t="shared" ref="G301:H301" si="204">G280</f>
        <v>0</v>
      </c>
      <c r="H301" s="18">
        <f t="shared" si="204"/>
        <v>0</v>
      </c>
      <c r="I301" t="str">
        <f t="shared" ref="I301:L301" si="205">DEC2HEX(I280)</f>
        <v>0</v>
      </c>
      <c r="J301" t="str">
        <f t="shared" si="205"/>
        <v>0</v>
      </c>
      <c r="K301" t="str">
        <f t="shared" si="205"/>
        <v>0</v>
      </c>
      <c r="L301" t="str">
        <f t="shared" si="205"/>
        <v>0</v>
      </c>
      <c r="M301" s="18">
        <f t="shared" si="180"/>
        <v>0</v>
      </c>
      <c r="N301" t="str">
        <f t="shared" si="172"/>
        <v>0</v>
      </c>
      <c r="O301" t="str">
        <f t="shared" si="172"/>
        <v>0</v>
      </c>
      <c r="P301" t="str">
        <f t="shared" si="172"/>
        <v>0</v>
      </c>
      <c r="Q301" s="2" t="str">
        <f t="shared" si="173"/>
        <v>FF</v>
      </c>
      <c r="R301" s="2" t="str">
        <f t="shared" ref="R301:S301" si="206">DEC2HEX(R280)</f>
        <v>0</v>
      </c>
      <c r="S301" s="2" t="str">
        <f t="shared" si="206"/>
        <v>0</v>
      </c>
      <c r="T301" s="18">
        <f t="shared" si="175"/>
        <v>10</v>
      </c>
      <c r="U301" s="18">
        <f t="shared" si="175"/>
        <v>0</v>
      </c>
    </row>
    <row r="302" spans="2:21" hidden="1">
      <c r="B302">
        <f t="shared" ref="B302:E302" si="207">B281</f>
        <v>0</v>
      </c>
      <c r="D302" t="str">
        <f t="shared" si="207"/>
        <v>SPECIAL.ID_7</v>
      </c>
      <c r="E302" s="18">
        <f t="shared" si="207"/>
        <v>0</v>
      </c>
      <c r="F302" t="str">
        <f t="shared" ref="F302" si="208">DEC2HEX(F281)</f>
        <v>0</v>
      </c>
      <c r="G302" s="18">
        <f t="shared" ref="G302:H302" si="209">G281</f>
        <v>0</v>
      </c>
      <c r="H302" s="18">
        <f t="shared" si="209"/>
        <v>0</v>
      </c>
      <c r="I302" t="str">
        <f t="shared" ref="I302:L302" si="210">DEC2HEX(I281)</f>
        <v>0</v>
      </c>
      <c r="J302" t="str">
        <f t="shared" si="210"/>
        <v>0</v>
      </c>
      <c r="K302" t="str">
        <f t="shared" si="210"/>
        <v>0</v>
      </c>
      <c r="L302" t="str">
        <f t="shared" si="210"/>
        <v>0</v>
      </c>
      <c r="M302" s="18">
        <f t="shared" si="180"/>
        <v>0</v>
      </c>
      <c r="N302" t="str">
        <f t="shared" si="172"/>
        <v>0</v>
      </c>
      <c r="O302" t="str">
        <f t="shared" si="172"/>
        <v>0</v>
      </c>
      <c r="P302" t="str">
        <f t="shared" si="172"/>
        <v>0</v>
      </c>
      <c r="Q302" s="2" t="str">
        <f t="shared" si="173"/>
        <v>FF</v>
      </c>
      <c r="R302" s="2" t="str">
        <f t="shared" ref="R302:S302" si="211">DEC2HEX(R281)</f>
        <v>0</v>
      </c>
      <c r="S302" s="2" t="str">
        <f t="shared" si="211"/>
        <v>0</v>
      </c>
      <c r="T302" s="18">
        <f t="shared" si="175"/>
        <v>10</v>
      </c>
      <c r="U302" s="18">
        <f t="shared" si="175"/>
        <v>0</v>
      </c>
    </row>
    <row r="303" spans="2:21" hidden="1">
      <c r="B303">
        <f t="shared" ref="B303:E303" si="212">B282</f>
        <v>0</v>
      </c>
      <c r="D303" t="str">
        <f t="shared" si="212"/>
        <v>SPECIAL.ID_8</v>
      </c>
      <c r="E303" s="18">
        <f t="shared" si="212"/>
        <v>0</v>
      </c>
      <c r="F303" t="str">
        <f t="shared" ref="F303" si="213">DEC2HEX(F282)</f>
        <v>0</v>
      </c>
      <c r="G303" s="18">
        <f t="shared" ref="G303:H303" si="214">G282</f>
        <v>0</v>
      </c>
      <c r="H303" s="18">
        <f t="shared" si="214"/>
        <v>0</v>
      </c>
      <c r="I303" t="str">
        <f t="shared" ref="I303:L303" si="215">DEC2HEX(I282)</f>
        <v>0</v>
      </c>
      <c r="J303" t="str">
        <f t="shared" si="215"/>
        <v>0</v>
      </c>
      <c r="K303" t="str">
        <f t="shared" si="215"/>
        <v>0</v>
      </c>
      <c r="L303" t="str">
        <f t="shared" si="215"/>
        <v>0</v>
      </c>
      <c r="M303" s="18">
        <f t="shared" si="180"/>
        <v>0</v>
      </c>
      <c r="N303" t="str">
        <f t="shared" si="172"/>
        <v>0</v>
      </c>
      <c r="O303" t="str">
        <f t="shared" si="172"/>
        <v>0</v>
      </c>
      <c r="P303" t="str">
        <f t="shared" si="172"/>
        <v>0</v>
      </c>
      <c r="Q303" s="2" t="str">
        <f t="shared" si="173"/>
        <v>FF</v>
      </c>
      <c r="R303" s="2" t="str">
        <f t="shared" ref="R303:S303" si="216">DEC2HEX(R282)</f>
        <v>0</v>
      </c>
      <c r="S303" s="2" t="str">
        <f t="shared" si="216"/>
        <v>0</v>
      </c>
      <c r="T303" s="18">
        <f t="shared" si="175"/>
        <v>10</v>
      </c>
      <c r="U303" s="18">
        <f t="shared" si="175"/>
        <v>0</v>
      </c>
    </row>
    <row r="304" spans="2:21" hidden="1">
      <c r="B304">
        <f t="shared" ref="B304:E304" si="217">B283</f>
        <v>0</v>
      </c>
      <c r="D304" t="str">
        <f t="shared" si="217"/>
        <v>SPECIAL.ID_9</v>
      </c>
      <c r="E304" s="18">
        <f t="shared" si="217"/>
        <v>0</v>
      </c>
      <c r="F304" t="str">
        <f t="shared" ref="F304" si="218">DEC2HEX(F283)</f>
        <v>0</v>
      </c>
      <c r="G304" s="18">
        <f t="shared" ref="G304:H304" si="219">G283</f>
        <v>0</v>
      </c>
      <c r="H304" s="18">
        <f t="shared" si="219"/>
        <v>0</v>
      </c>
      <c r="I304" t="str">
        <f t="shared" ref="I304:L304" si="220">DEC2HEX(I283)</f>
        <v>0</v>
      </c>
      <c r="J304" t="str">
        <f t="shared" si="220"/>
        <v>0</v>
      </c>
      <c r="K304" t="str">
        <f t="shared" si="220"/>
        <v>0</v>
      </c>
      <c r="L304" t="str">
        <f t="shared" si="220"/>
        <v>0</v>
      </c>
      <c r="M304" s="18">
        <f t="shared" si="180"/>
        <v>0</v>
      </c>
      <c r="N304" t="str">
        <f t="shared" si="172"/>
        <v>0</v>
      </c>
      <c r="O304" t="str">
        <f t="shared" si="172"/>
        <v>0</v>
      </c>
      <c r="P304" t="str">
        <f t="shared" si="172"/>
        <v>0</v>
      </c>
      <c r="Q304" s="2" t="str">
        <f t="shared" si="173"/>
        <v>FF</v>
      </c>
      <c r="R304" s="2" t="str">
        <f t="shared" ref="R304:S304" si="221">DEC2HEX(R283)</f>
        <v>0</v>
      </c>
      <c r="S304" s="2" t="str">
        <f t="shared" si="221"/>
        <v>0</v>
      </c>
      <c r="T304" s="18">
        <f t="shared" si="175"/>
        <v>10</v>
      </c>
      <c r="U304" s="18">
        <f t="shared" si="175"/>
        <v>0</v>
      </c>
    </row>
    <row r="305" spans="2:21" hidden="1">
      <c r="B305">
        <f t="shared" ref="B305:E305" si="222">B284</f>
        <v>0</v>
      </c>
      <c r="D305" t="str">
        <f t="shared" si="222"/>
        <v>SPECIAL.ID_A</v>
      </c>
      <c r="E305" s="18">
        <f t="shared" si="222"/>
        <v>0</v>
      </c>
      <c r="F305" t="str">
        <f t="shared" ref="F305" si="223">DEC2HEX(F284)</f>
        <v>0</v>
      </c>
      <c r="G305" s="18">
        <f t="shared" ref="G305:H305" si="224">G284</f>
        <v>0</v>
      </c>
      <c r="H305" s="18">
        <f t="shared" si="224"/>
        <v>0</v>
      </c>
      <c r="I305" t="str">
        <f t="shared" ref="I305:L305" si="225">DEC2HEX(I284)</f>
        <v>0</v>
      </c>
      <c r="J305" t="str">
        <f t="shared" si="225"/>
        <v>0</v>
      </c>
      <c r="K305" t="str">
        <f t="shared" si="225"/>
        <v>0</v>
      </c>
      <c r="L305" t="str">
        <f t="shared" si="225"/>
        <v>0</v>
      </c>
      <c r="M305" s="18">
        <f t="shared" si="180"/>
        <v>0</v>
      </c>
      <c r="N305" t="str">
        <f t="shared" si="172"/>
        <v>0</v>
      </c>
      <c r="O305" t="str">
        <f t="shared" si="172"/>
        <v>0</v>
      </c>
      <c r="P305" t="str">
        <f t="shared" si="172"/>
        <v>0</v>
      </c>
      <c r="Q305" s="2" t="str">
        <f t="shared" si="173"/>
        <v>FF</v>
      </c>
      <c r="R305" s="2" t="str">
        <f t="shared" ref="R305:S305" si="226">DEC2HEX(R284)</f>
        <v>0</v>
      </c>
      <c r="S305" s="2" t="str">
        <f t="shared" si="226"/>
        <v>0</v>
      </c>
      <c r="T305" s="18">
        <f t="shared" si="175"/>
        <v>10</v>
      </c>
      <c r="U305" s="18">
        <f t="shared" si="175"/>
        <v>0</v>
      </c>
    </row>
    <row r="306" spans="2:21" hidden="1">
      <c r="B306">
        <f t="shared" ref="B306:E306" si="227">B285</f>
        <v>0</v>
      </c>
      <c r="D306" t="str">
        <f t="shared" si="227"/>
        <v>SPECIAL.ID_B</v>
      </c>
      <c r="E306" s="18">
        <f t="shared" si="227"/>
        <v>0</v>
      </c>
      <c r="F306" t="str">
        <f t="shared" ref="F306" si="228">DEC2HEX(F285)</f>
        <v>0</v>
      </c>
      <c r="G306" s="18">
        <f t="shared" ref="G306:H306" si="229">G285</f>
        <v>0</v>
      </c>
      <c r="H306" s="18">
        <f t="shared" si="229"/>
        <v>0</v>
      </c>
      <c r="I306" t="str">
        <f t="shared" ref="I306:L306" si="230">DEC2HEX(I285)</f>
        <v>0</v>
      </c>
      <c r="J306" t="str">
        <f t="shared" si="230"/>
        <v>0</v>
      </c>
      <c r="K306" t="str">
        <f t="shared" si="230"/>
        <v>0</v>
      </c>
      <c r="L306" t="str">
        <f t="shared" si="230"/>
        <v>0</v>
      </c>
      <c r="M306" s="18">
        <f t="shared" si="180"/>
        <v>0</v>
      </c>
      <c r="N306" t="str">
        <f t="shared" si="172"/>
        <v>0</v>
      </c>
      <c r="O306" t="str">
        <f t="shared" si="172"/>
        <v>0</v>
      </c>
      <c r="P306" t="str">
        <f t="shared" si="172"/>
        <v>0</v>
      </c>
      <c r="Q306" s="2" t="str">
        <f t="shared" si="173"/>
        <v>FF</v>
      </c>
      <c r="R306" s="2" t="str">
        <f t="shared" ref="R306:S306" si="231">DEC2HEX(R285)</f>
        <v>0</v>
      </c>
      <c r="S306" s="2" t="str">
        <f t="shared" si="231"/>
        <v>0</v>
      </c>
      <c r="T306" s="18">
        <f t="shared" si="175"/>
        <v>10</v>
      </c>
      <c r="U306" s="18">
        <f t="shared" si="175"/>
        <v>0</v>
      </c>
    </row>
    <row r="307" spans="2:21" hidden="1">
      <c r="B307">
        <f t="shared" ref="B307:E307" si="232">B286</f>
        <v>0</v>
      </c>
      <c r="D307" t="str">
        <f t="shared" si="232"/>
        <v>SPECIAL.ID_C</v>
      </c>
      <c r="E307" s="18">
        <f t="shared" si="232"/>
        <v>0</v>
      </c>
      <c r="F307" t="str">
        <f t="shared" ref="F307" si="233">DEC2HEX(F286)</f>
        <v>0</v>
      </c>
      <c r="G307" s="18">
        <f t="shared" ref="G307:H307" si="234">G286</f>
        <v>0</v>
      </c>
      <c r="H307" s="18">
        <f t="shared" si="234"/>
        <v>0</v>
      </c>
      <c r="I307" t="str">
        <f t="shared" ref="I307:L307" si="235">DEC2HEX(I286)</f>
        <v>0</v>
      </c>
      <c r="J307" t="str">
        <f t="shared" si="235"/>
        <v>0</v>
      </c>
      <c r="K307" t="str">
        <f t="shared" si="235"/>
        <v>0</v>
      </c>
      <c r="L307" t="str">
        <f t="shared" si="235"/>
        <v>0</v>
      </c>
      <c r="M307" s="18">
        <f t="shared" si="180"/>
        <v>0</v>
      </c>
      <c r="N307" t="str">
        <f t="shared" si="172"/>
        <v>0</v>
      </c>
      <c r="O307" t="str">
        <f t="shared" si="172"/>
        <v>0</v>
      </c>
      <c r="P307" t="str">
        <f t="shared" si="172"/>
        <v>0</v>
      </c>
      <c r="Q307" s="2" t="str">
        <f t="shared" si="173"/>
        <v>FF</v>
      </c>
      <c r="R307" s="2" t="str">
        <f t="shared" ref="R307:S307" si="236">DEC2HEX(R286)</f>
        <v>0</v>
      </c>
      <c r="S307" s="2" t="str">
        <f t="shared" si="236"/>
        <v>0</v>
      </c>
      <c r="T307" s="18">
        <f t="shared" si="175"/>
        <v>10</v>
      </c>
      <c r="U307" s="18">
        <f t="shared" si="175"/>
        <v>0</v>
      </c>
    </row>
    <row r="308" spans="2:21" hidden="1">
      <c r="B308">
        <f t="shared" ref="B308:E308" si="237">B287</f>
        <v>0</v>
      </c>
      <c r="D308" t="str">
        <f t="shared" si="237"/>
        <v>SPECIAL.ID_D</v>
      </c>
      <c r="E308" s="18">
        <f t="shared" si="237"/>
        <v>0</v>
      </c>
      <c r="F308" t="str">
        <f t="shared" ref="F308" si="238">DEC2HEX(F287)</f>
        <v>0</v>
      </c>
      <c r="G308" s="18">
        <f t="shared" ref="G308:H308" si="239">G287</f>
        <v>0</v>
      </c>
      <c r="H308" s="18">
        <f t="shared" si="239"/>
        <v>0</v>
      </c>
      <c r="I308" t="str">
        <f t="shared" ref="I308:L308" si="240">DEC2HEX(I287)</f>
        <v>0</v>
      </c>
      <c r="J308" t="str">
        <f t="shared" si="240"/>
        <v>0</v>
      </c>
      <c r="K308" t="str">
        <f t="shared" si="240"/>
        <v>0</v>
      </c>
      <c r="L308" t="str">
        <f t="shared" si="240"/>
        <v>0</v>
      </c>
      <c r="M308" s="18">
        <f t="shared" si="180"/>
        <v>0</v>
      </c>
      <c r="N308" t="str">
        <f t="shared" si="172"/>
        <v>0</v>
      </c>
      <c r="O308" t="str">
        <f t="shared" si="172"/>
        <v>0</v>
      </c>
      <c r="P308" t="str">
        <f t="shared" si="172"/>
        <v>0</v>
      </c>
      <c r="Q308" s="2" t="str">
        <f t="shared" si="173"/>
        <v>FF</v>
      </c>
      <c r="R308" s="2" t="str">
        <f t="shared" ref="R308:S308" si="241">DEC2HEX(R287)</f>
        <v>0</v>
      </c>
      <c r="S308" s="2" t="str">
        <f t="shared" si="241"/>
        <v>0</v>
      </c>
      <c r="T308" s="18">
        <f t="shared" si="175"/>
        <v>10</v>
      </c>
      <c r="U308" s="18">
        <f t="shared" si="175"/>
        <v>0</v>
      </c>
    </row>
    <row r="309" spans="2:21" hidden="1">
      <c r="B309">
        <f t="shared" ref="B309:E309" si="242">B288</f>
        <v>0</v>
      </c>
      <c r="D309" t="str">
        <f t="shared" si="242"/>
        <v>SPECIAL.ID_E</v>
      </c>
      <c r="E309" s="18">
        <f t="shared" si="242"/>
        <v>0</v>
      </c>
      <c r="F309" t="str">
        <f t="shared" ref="F309" si="243">DEC2HEX(F288)</f>
        <v>0</v>
      </c>
      <c r="G309" s="18">
        <f t="shared" ref="G309:H309" si="244">G288</f>
        <v>0</v>
      </c>
      <c r="H309" s="18">
        <f t="shared" si="244"/>
        <v>0</v>
      </c>
      <c r="I309" t="str">
        <f t="shared" ref="I309:L309" si="245">DEC2HEX(I288)</f>
        <v>0</v>
      </c>
      <c r="J309" t="str">
        <f t="shared" si="245"/>
        <v>0</v>
      </c>
      <c r="K309" t="str">
        <f t="shared" si="245"/>
        <v>0</v>
      </c>
      <c r="L309" t="str">
        <f t="shared" si="245"/>
        <v>0</v>
      </c>
      <c r="M309" s="18">
        <f t="shared" si="180"/>
        <v>0</v>
      </c>
      <c r="N309" t="str">
        <f t="shared" si="172"/>
        <v>0</v>
      </c>
      <c r="O309" t="str">
        <f t="shared" si="172"/>
        <v>0</v>
      </c>
      <c r="P309" t="str">
        <f t="shared" si="172"/>
        <v>0</v>
      </c>
      <c r="Q309" s="2" t="str">
        <f t="shared" si="173"/>
        <v>FF</v>
      </c>
      <c r="R309" s="2" t="str">
        <f t="shared" ref="R309:S309" si="246">DEC2HEX(R288)</f>
        <v>0</v>
      </c>
      <c r="S309" s="2" t="str">
        <f t="shared" si="246"/>
        <v>0</v>
      </c>
      <c r="T309" s="18">
        <f t="shared" si="175"/>
        <v>10</v>
      </c>
      <c r="U309" s="18">
        <f t="shared" si="175"/>
        <v>0</v>
      </c>
    </row>
    <row r="310" spans="2:21" hidden="1">
      <c r="B310">
        <f t="shared" ref="B310:E310" si="247">B289</f>
        <v>0</v>
      </c>
      <c r="D310" t="str">
        <f t="shared" si="247"/>
        <v>SPECIAL.ID_F</v>
      </c>
      <c r="E310" s="18">
        <f t="shared" si="247"/>
        <v>0</v>
      </c>
      <c r="F310" t="str">
        <f t="shared" ref="F310" si="248">DEC2HEX(F289)</f>
        <v>0</v>
      </c>
      <c r="G310" s="18">
        <f t="shared" ref="G310:H310" si="249">G289</f>
        <v>0</v>
      </c>
      <c r="H310" s="18">
        <f t="shared" si="249"/>
        <v>0</v>
      </c>
      <c r="I310" t="str">
        <f t="shared" ref="I310:L310" si="250">DEC2HEX(I289)</f>
        <v>0</v>
      </c>
      <c r="J310" t="str">
        <f t="shared" si="250"/>
        <v>0</v>
      </c>
      <c r="K310" t="str">
        <f t="shared" si="250"/>
        <v>0</v>
      </c>
      <c r="L310" t="str">
        <f t="shared" si="250"/>
        <v>0</v>
      </c>
      <c r="M310" s="18">
        <f t="shared" si="180"/>
        <v>0</v>
      </c>
      <c r="N310" t="str">
        <f t="shared" si="172"/>
        <v>0</v>
      </c>
      <c r="O310" t="str">
        <f t="shared" si="172"/>
        <v>0</v>
      </c>
      <c r="P310" t="str">
        <f t="shared" si="172"/>
        <v>0</v>
      </c>
      <c r="Q310" s="2" t="str">
        <f t="shared" si="173"/>
        <v>FF</v>
      </c>
      <c r="R310" s="2" t="str">
        <f t="shared" ref="R310:S310" si="251">DEC2HEX(R289)</f>
        <v>0</v>
      </c>
      <c r="S310" s="2" t="str">
        <f t="shared" si="251"/>
        <v>0</v>
      </c>
      <c r="T310" s="18">
        <f t="shared" si="175"/>
        <v>10</v>
      </c>
      <c r="U310" s="18">
        <f t="shared" si="175"/>
        <v>0</v>
      </c>
    </row>
    <row r="311" spans="2:21" hidden="1">
      <c r="T311" s="18"/>
      <c r="U311" s="18"/>
    </row>
    <row r="312" spans="2:21" hidden="1">
      <c r="T312" s="18"/>
      <c r="U312" s="18"/>
    </row>
    <row r="313" spans="2:21" hidden="1">
      <c r="D313" s="1" t="s">
        <v>70</v>
      </c>
      <c r="T313" s="18"/>
      <c r="U313" s="18"/>
    </row>
    <row r="314" spans="2:21" hidden="1">
      <c r="B314">
        <f t="shared" ref="B314:D314" si="252">B274</f>
        <v>0</v>
      </c>
      <c r="D314" t="str">
        <f t="shared" si="252"/>
        <v>SPECIAL.ID_0</v>
      </c>
      <c r="E314" t="str">
        <f>IF(HEX2DEC(E274)&lt;16,CONCATENATE("0",E295), E295)</f>
        <v>00</v>
      </c>
      <c r="F314" t="str">
        <f t="shared" ref="F314" si="253">IF(F274&lt;16,CONCATENATE("0",F295), F295)</f>
        <v>0A</v>
      </c>
      <c r="G314">
        <f>IF(HEX2DEC(G274)&lt;16,CONCATENATE("0",G295), G295)</f>
        <v>58</v>
      </c>
      <c r="H314" t="str">
        <f>IF(HEX2DEC(H274)&lt;16,CONCATENATE("0",H295), H295)</f>
        <v>02</v>
      </c>
      <c r="I314" t="str">
        <f t="shared" ref="I314:L314" si="254">IF(I274&lt;16,CONCATENATE("0",I295), I295)</f>
        <v>00</v>
      </c>
      <c r="J314" t="str">
        <f t="shared" si="254"/>
        <v>00</v>
      </c>
      <c r="K314" t="str">
        <f t="shared" si="254"/>
        <v>80</v>
      </c>
      <c r="L314" t="str">
        <f t="shared" si="254"/>
        <v>78</v>
      </c>
      <c r="M314">
        <f>IF(HEX2DEC(M274)&lt;16,CONCATENATE("0",M295), M295)</f>
        <v>50</v>
      </c>
      <c r="N314" t="str">
        <f t="shared" ref="N314:P314" si="255">IF(N274&lt;16,CONCATENATE("0",N295), N295)</f>
        <v>78</v>
      </c>
      <c r="O314" t="str">
        <f t="shared" si="255"/>
        <v>00</v>
      </c>
      <c r="P314" t="str">
        <f t="shared" si="255"/>
        <v>00</v>
      </c>
      <c r="Q314" t="str">
        <f>IF(HEX2DEC(Q274)&lt;16,CONCATENATE("0",Q295), Q295)</f>
        <v>FF</v>
      </c>
      <c r="R314" t="str">
        <f t="shared" ref="R314:S329" si="256">IF(R274&lt;16,CONCATENATE("0",R295), R295)</f>
        <v>00</v>
      </c>
      <c r="S314" t="str">
        <f t="shared" si="256"/>
        <v>06</v>
      </c>
      <c r="T314" s="18" t="str">
        <f>IF(HEX2DEC(T274)&lt;16,CONCATENATE("0",T295), T295)</f>
        <v>D0</v>
      </c>
      <c r="U314" s="18" t="str">
        <f>IF(HEX2DEC(U274)&lt;16,CONCATENATE("0",U295), U295)</f>
        <v>00</v>
      </c>
    </row>
    <row r="315" spans="2:21" hidden="1">
      <c r="B315">
        <f t="shared" ref="B315:D315" si="257">B275</f>
        <v>0</v>
      </c>
      <c r="D315" t="str">
        <f t="shared" si="257"/>
        <v>SPECIAL.ID_1</v>
      </c>
      <c r="E315" t="str">
        <f t="shared" ref="E315" si="258">IF(HEX2DEC(E275)&lt;16,CONCATENATE("0",E296), E296)</f>
        <v>00</v>
      </c>
      <c r="F315" t="str">
        <f t="shared" ref="F315" si="259">IF(F275&lt;16,CONCATENATE("0",F296), F296)</f>
        <v>10</v>
      </c>
      <c r="G315">
        <f t="shared" ref="G315:H329" si="260">IF(HEX2DEC(G275)&lt;16,CONCATENATE("0",G296), G296)</f>
        <v>20</v>
      </c>
      <c r="H315" t="str">
        <f t="shared" si="260"/>
        <v>03</v>
      </c>
      <c r="I315" t="str">
        <f t="shared" ref="I315:L315" si="261">IF(I275&lt;16,CONCATENATE("0",I296), I296)</f>
        <v>00</v>
      </c>
      <c r="J315" t="str">
        <f t="shared" si="261"/>
        <v>00</v>
      </c>
      <c r="K315" t="str">
        <f t="shared" si="261"/>
        <v>80</v>
      </c>
      <c r="L315" t="str">
        <f t="shared" si="261"/>
        <v>A0</v>
      </c>
      <c r="M315">
        <f t="shared" ref="M315:M329" si="262">IF(HEX2DEC(M275)&lt;16,CONCATENATE("0",M296), M296)</f>
        <v>50</v>
      </c>
      <c r="N315" t="str">
        <f t="shared" ref="N315:P315" si="263">IF(N275&lt;16,CONCATENATE("0",N296), N296)</f>
        <v>A0</v>
      </c>
      <c r="O315" t="str">
        <f t="shared" si="263"/>
        <v>00</v>
      </c>
      <c r="P315" t="str">
        <f t="shared" si="263"/>
        <v>00</v>
      </c>
      <c r="Q315" t="str">
        <f t="shared" ref="Q315:Q329" si="264">IF(HEX2DEC(Q275)&lt;16,CONCATENATE("0",Q296), Q296)</f>
        <v>FF</v>
      </c>
      <c r="R315" t="str">
        <f t="shared" ref="R315" si="265">IF(R275&lt;16,CONCATENATE("0",R296), R296)</f>
        <v>00</v>
      </c>
      <c r="S315" t="str">
        <f t="shared" si="256"/>
        <v>06</v>
      </c>
      <c r="T315" s="18" t="str">
        <f t="shared" ref="T315:U329" si="266">IF(HEX2DEC(T275)&lt;16,CONCATENATE("0",T296), T296)</f>
        <v>C0</v>
      </c>
      <c r="U315" s="18" t="str">
        <f t="shared" si="266"/>
        <v>00</v>
      </c>
    </row>
    <row r="316" spans="2:21" hidden="1">
      <c r="B316">
        <f t="shared" ref="B316:D316" si="267">B276</f>
        <v>0</v>
      </c>
      <c r="D316" t="str">
        <f t="shared" si="267"/>
        <v>SPECIAL.ID_2</v>
      </c>
      <c r="E316" t="str">
        <f t="shared" ref="E316" si="268">IF(HEX2DEC(E276)&lt;16,CONCATENATE("0",E297), E297)</f>
        <v>00</v>
      </c>
      <c r="F316" t="str">
        <f t="shared" ref="F316" si="269">IF(F276&lt;16,CONCATENATE("0",F297), F297)</f>
        <v>01</v>
      </c>
      <c r="G316">
        <f t="shared" si="260"/>
        <v>32</v>
      </c>
      <c r="H316" t="str">
        <f t="shared" si="260"/>
        <v>00</v>
      </c>
      <c r="I316" t="str">
        <f t="shared" ref="I316:L316" si="270">IF(I276&lt;16,CONCATENATE("0",I297), I297)</f>
        <v>00</v>
      </c>
      <c r="J316" t="str">
        <f t="shared" si="270"/>
        <v>00</v>
      </c>
      <c r="K316" t="str">
        <f t="shared" si="270"/>
        <v>00</v>
      </c>
      <c r="L316" t="str">
        <f t="shared" si="270"/>
        <v>0A</v>
      </c>
      <c r="M316">
        <f t="shared" si="262"/>
        <v>50</v>
      </c>
      <c r="N316" t="str">
        <f t="shared" ref="N316:P316" si="271">IF(N276&lt;16,CONCATENATE("0",N297), N297)</f>
        <v>0A</v>
      </c>
      <c r="O316" t="str">
        <f t="shared" si="271"/>
        <v>00</v>
      </c>
      <c r="P316" t="str">
        <f t="shared" si="271"/>
        <v>00</v>
      </c>
      <c r="Q316" t="str">
        <f t="shared" si="264"/>
        <v>FF</v>
      </c>
      <c r="R316" t="str">
        <f t="shared" ref="R316" si="272">IF(R276&lt;16,CONCATENATE("0",R297), R297)</f>
        <v>00</v>
      </c>
      <c r="S316" t="str">
        <f t="shared" si="256"/>
        <v>06</v>
      </c>
      <c r="T316" s="18" t="str">
        <f t="shared" si="266"/>
        <v>00</v>
      </c>
      <c r="U316" s="18" t="str">
        <f t="shared" si="266"/>
        <v>00</v>
      </c>
    </row>
    <row r="317" spans="2:21" hidden="1">
      <c r="B317">
        <f t="shared" ref="B317:D317" si="273">B277</f>
        <v>0</v>
      </c>
      <c r="D317" t="str">
        <f t="shared" si="273"/>
        <v>SPECIAL.ID_3</v>
      </c>
      <c r="E317" t="str">
        <f t="shared" ref="E317" si="274">IF(HEX2DEC(E277)&lt;16,CONCATENATE("0",E298), E298)</f>
        <v>00</v>
      </c>
      <c r="F317" t="str">
        <f t="shared" ref="F317" si="275">IF(F277&lt;16,CONCATENATE("0",F298), F298)</f>
        <v>00</v>
      </c>
      <c r="G317" t="str">
        <f t="shared" si="260"/>
        <v>00</v>
      </c>
      <c r="H317" t="str">
        <f t="shared" si="260"/>
        <v>00</v>
      </c>
      <c r="I317" t="str">
        <f t="shared" ref="I317:L317" si="276">IF(I277&lt;16,CONCATENATE("0",I298), I298)</f>
        <v>00</v>
      </c>
      <c r="J317" t="str">
        <f t="shared" si="276"/>
        <v>00</v>
      </c>
      <c r="K317" t="str">
        <f t="shared" si="276"/>
        <v>80</v>
      </c>
      <c r="L317" t="str">
        <f t="shared" si="276"/>
        <v>00</v>
      </c>
      <c r="M317" t="str">
        <f t="shared" si="262"/>
        <v>00</v>
      </c>
      <c r="N317" t="str">
        <f t="shared" ref="N317:P317" si="277">IF(N277&lt;16,CONCATENATE("0",N298), N298)</f>
        <v>00</v>
      </c>
      <c r="O317" t="str">
        <f t="shared" si="277"/>
        <v>00</v>
      </c>
      <c r="P317" t="str">
        <f t="shared" si="277"/>
        <v>00</v>
      </c>
      <c r="Q317" t="str">
        <f t="shared" si="264"/>
        <v>FF</v>
      </c>
      <c r="R317" t="str">
        <f t="shared" ref="R317" si="278">IF(R277&lt;16,CONCATENATE("0",R298), R298)</f>
        <v>00</v>
      </c>
      <c r="S317" t="str">
        <f t="shared" si="256"/>
        <v>00</v>
      </c>
      <c r="T317" s="18">
        <f t="shared" si="266"/>
        <v>10</v>
      </c>
      <c r="U317" s="18" t="str">
        <f t="shared" si="266"/>
        <v>00</v>
      </c>
    </row>
    <row r="318" spans="2:21" hidden="1">
      <c r="B318">
        <f t="shared" ref="B318:D318" si="279">B278</f>
        <v>0</v>
      </c>
      <c r="D318" t="str">
        <f t="shared" si="279"/>
        <v>SPECIAL.ID_4</v>
      </c>
      <c r="E318" t="str">
        <f t="shared" ref="E318" si="280">IF(HEX2DEC(E278)&lt;16,CONCATENATE("0",E299), E299)</f>
        <v>00</v>
      </c>
      <c r="F318" t="str">
        <f t="shared" ref="F318" si="281">IF(F278&lt;16,CONCATENATE("0",F299), F299)</f>
        <v>00</v>
      </c>
      <c r="G318" t="str">
        <f t="shared" si="260"/>
        <v>00</v>
      </c>
      <c r="H318" t="str">
        <f t="shared" si="260"/>
        <v>00</v>
      </c>
      <c r="I318" t="str">
        <f t="shared" ref="I318:L318" si="282">IF(I278&lt;16,CONCATENATE("0",I299), I299)</f>
        <v>00</v>
      </c>
      <c r="J318" t="str">
        <f t="shared" si="282"/>
        <v>00</v>
      </c>
      <c r="K318" t="str">
        <f t="shared" si="282"/>
        <v>80</v>
      </c>
      <c r="L318" t="str">
        <f t="shared" si="282"/>
        <v>00</v>
      </c>
      <c r="M318" t="str">
        <f t="shared" si="262"/>
        <v>00</v>
      </c>
      <c r="N318" t="str">
        <f t="shared" ref="N318:P318" si="283">IF(N278&lt;16,CONCATENATE("0",N299), N299)</f>
        <v>00</v>
      </c>
      <c r="O318" t="str">
        <f t="shared" si="283"/>
        <v>00</v>
      </c>
      <c r="P318" t="str">
        <f t="shared" si="283"/>
        <v>00</v>
      </c>
      <c r="Q318" t="str">
        <f t="shared" si="264"/>
        <v>FF</v>
      </c>
      <c r="R318" t="str">
        <f t="shared" ref="R318" si="284">IF(R278&lt;16,CONCATENATE("0",R299), R299)</f>
        <v>00</v>
      </c>
      <c r="S318" t="str">
        <f t="shared" si="256"/>
        <v>00</v>
      </c>
      <c r="T318" s="18">
        <f t="shared" si="266"/>
        <v>10</v>
      </c>
      <c r="U318" s="18" t="str">
        <f t="shared" si="266"/>
        <v>00</v>
      </c>
    </row>
    <row r="319" spans="2:21" hidden="1">
      <c r="B319">
        <f t="shared" ref="B319:D319" si="285">B279</f>
        <v>0</v>
      </c>
      <c r="D319" t="str">
        <f t="shared" si="285"/>
        <v>SPECIAL.ID_5</v>
      </c>
      <c r="E319" t="str">
        <f t="shared" ref="E319" si="286">IF(HEX2DEC(E279)&lt;16,CONCATENATE("0",E300), E300)</f>
        <v>00</v>
      </c>
      <c r="F319" t="str">
        <f t="shared" ref="F319" si="287">IF(F279&lt;16,CONCATENATE("0",F300), F300)</f>
        <v>00</v>
      </c>
      <c r="G319" t="str">
        <f t="shared" si="260"/>
        <v>00</v>
      </c>
      <c r="H319" t="str">
        <f t="shared" si="260"/>
        <v>00</v>
      </c>
      <c r="I319" t="str">
        <f t="shared" ref="I319:L319" si="288">IF(I279&lt;16,CONCATENATE("0",I300), I300)</f>
        <v>00</v>
      </c>
      <c r="J319" t="str">
        <f t="shared" si="288"/>
        <v>00</v>
      </c>
      <c r="K319" t="str">
        <f t="shared" si="288"/>
        <v>80</v>
      </c>
      <c r="L319" t="str">
        <f t="shared" si="288"/>
        <v>00</v>
      </c>
      <c r="M319" t="str">
        <f t="shared" si="262"/>
        <v>00</v>
      </c>
      <c r="N319" t="str">
        <f t="shared" ref="N319:P319" si="289">IF(N279&lt;16,CONCATENATE("0",N300), N300)</f>
        <v>00</v>
      </c>
      <c r="O319" t="str">
        <f t="shared" si="289"/>
        <v>00</v>
      </c>
      <c r="P319" t="str">
        <f t="shared" si="289"/>
        <v>00</v>
      </c>
      <c r="Q319" t="str">
        <f t="shared" si="264"/>
        <v>FF</v>
      </c>
      <c r="R319" t="str">
        <f t="shared" ref="R319" si="290">IF(R279&lt;16,CONCATENATE("0",R300), R300)</f>
        <v>00</v>
      </c>
      <c r="S319" t="str">
        <f t="shared" si="256"/>
        <v>00</v>
      </c>
      <c r="T319" s="18">
        <f t="shared" si="266"/>
        <v>10</v>
      </c>
      <c r="U319" s="18" t="str">
        <f t="shared" si="266"/>
        <v>00</v>
      </c>
    </row>
    <row r="320" spans="2:21" hidden="1">
      <c r="B320">
        <f t="shared" ref="B320:D320" si="291">B280</f>
        <v>0</v>
      </c>
      <c r="D320" t="str">
        <f t="shared" si="291"/>
        <v>SPECIAL.ID_6</v>
      </c>
      <c r="E320" t="str">
        <f t="shared" ref="E320" si="292">IF(HEX2DEC(E280)&lt;16,CONCATENATE("0",E301), E301)</f>
        <v>00</v>
      </c>
      <c r="F320" t="str">
        <f t="shared" ref="F320" si="293">IF(F280&lt;16,CONCATENATE("0",F301), F301)</f>
        <v>00</v>
      </c>
      <c r="G320" t="str">
        <f t="shared" si="260"/>
        <v>00</v>
      </c>
      <c r="H320" t="str">
        <f t="shared" si="260"/>
        <v>00</v>
      </c>
      <c r="I320" t="str">
        <f t="shared" ref="I320:L320" si="294">IF(I280&lt;16,CONCATENATE("0",I301), I301)</f>
        <v>00</v>
      </c>
      <c r="J320" t="str">
        <f t="shared" si="294"/>
        <v>00</v>
      </c>
      <c r="K320" t="str">
        <f t="shared" si="294"/>
        <v>00</v>
      </c>
      <c r="L320" t="str">
        <f t="shared" si="294"/>
        <v>00</v>
      </c>
      <c r="M320" t="str">
        <f t="shared" si="262"/>
        <v>00</v>
      </c>
      <c r="N320" t="str">
        <f t="shared" ref="N320:P320" si="295">IF(N280&lt;16,CONCATENATE("0",N301), N301)</f>
        <v>00</v>
      </c>
      <c r="O320" t="str">
        <f t="shared" si="295"/>
        <v>00</v>
      </c>
      <c r="P320" t="str">
        <f t="shared" si="295"/>
        <v>00</v>
      </c>
      <c r="Q320" t="str">
        <f t="shared" si="264"/>
        <v>FF</v>
      </c>
      <c r="R320" t="str">
        <f t="shared" ref="R320" si="296">IF(R280&lt;16,CONCATENATE("0",R301), R301)</f>
        <v>00</v>
      </c>
      <c r="S320" t="str">
        <f t="shared" si="256"/>
        <v>00</v>
      </c>
      <c r="T320" s="18">
        <f t="shared" si="266"/>
        <v>10</v>
      </c>
      <c r="U320" s="18" t="str">
        <f t="shared" si="266"/>
        <v>00</v>
      </c>
    </row>
    <row r="321" spans="2:21" hidden="1">
      <c r="B321">
        <f t="shared" ref="B321:D321" si="297">B281</f>
        <v>0</v>
      </c>
      <c r="D321" t="str">
        <f t="shared" si="297"/>
        <v>SPECIAL.ID_7</v>
      </c>
      <c r="E321" t="str">
        <f t="shared" ref="E321" si="298">IF(HEX2DEC(E281)&lt;16,CONCATENATE("0",E302), E302)</f>
        <v>00</v>
      </c>
      <c r="F321" t="str">
        <f t="shared" ref="F321" si="299">IF(F281&lt;16,CONCATENATE("0",F302), F302)</f>
        <v>00</v>
      </c>
      <c r="G321" t="str">
        <f t="shared" si="260"/>
        <v>00</v>
      </c>
      <c r="H321" t="str">
        <f t="shared" si="260"/>
        <v>00</v>
      </c>
      <c r="I321" t="str">
        <f t="shared" ref="I321:L321" si="300">IF(I281&lt;16,CONCATENATE("0",I302), I302)</f>
        <v>00</v>
      </c>
      <c r="J321" t="str">
        <f t="shared" si="300"/>
        <v>00</v>
      </c>
      <c r="K321" t="str">
        <f t="shared" si="300"/>
        <v>00</v>
      </c>
      <c r="L321" t="str">
        <f t="shared" si="300"/>
        <v>00</v>
      </c>
      <c r="M321" t="str">
        <f t="shared" si="262"/>
        <v>00</v>
      </c>
      <c r="N321" t="str">
        <f t="shared" ref="N321:P321" si="301">IF(N281&lt;16,CONCATENATE("0",N302), N302)</f>
        <v>00</v>
      </c>
      <c r="O321" t="str">
        <f t="shared" si="301"/>
        <v>00</v>
      </c>
      <c r="P321" t="str">
        <f t="shared" si="301"/>
        <v>00</v>
      </c>
      <c r="Q321" t="str">
        <f t="shared" si="264"/>
        <v>FF</v>
      </c>
      <c r="R321" t="str">
        <f t="shared" ref="R321" si="302">IF(R281&lt;16,CONCATENATE("0",R302), R302)</f>
        <v>00</v>
      </c>
      <c r="S321" t="str">
        <f t="shared" si="256"/>
        <v>00</v>
      </c>
      <c r="T321" s="18">
        <f t="shared" si="266"/>
        <v>10</v>
      </c>
      <c r="U321" s="18" t="str">
        <f t="shared" si="266"/>
        <v>00</v>
      </c>
    </row>
    <row r="322" spans="2:21" hidden="1">
      <c r="B322">
        <f t="shared" ref="B322:D322" si="303">B282</f>
        <v>0</v>
      </c>
      <c r="D322" t="str">
        <f t="shared" si="303"/>
        <v>SPECIAL.ID_8</v>
      </c>
      <c r="E322" t="str">
        <f t="shared" ref="E322" si="304">IF(HEX2DEC(E282)&lt;16,CONCATENATE("0",E303), E303)</f>
        <v>00</v>
      </c>
      <c r="F322" t="str">
        <f t="shared" ref="F322" si="305">IF(F282&lt;16,CONCATENATE("0",F303), F303)</f>
        <v>00</v>
      </c>
      <c r="G322" t="str">
        <f t="shared" si="260"/>
        <v>00</v>
      </c>
      <c r="H322" t="str">
        <f t="shared" si="260"/>
        <v>00</v>
      </c>
      <c r="I322" t="str">
        <f t="shared" ref="I322:L322" si="306">IF(I282&lt;16,CONCATENATE("0",I303), I303)</f>
        <v>00</v>
      </c>
      <c r="J322" t="str">
        <f t="shared" si="306"/>
        <v>00</v>
      </c>
      <c r="K322" t="str">
        <f t="shared" si="306"/>
        <v>00</v>
      </c>
      <c r="L322" t="str">
        <f t="shared" si="306"/>
        <v>00</v>
      </c>
      <c r="M322" t="str">
        <f t="shared" si="262"/>
        <v>00</v>
      </c>
      <c r="N322" t="str">
        <f t="shared" ref="N322:P322" si="307">IF(N282&lt;16,CONCATENATE("0",N303), N303)</f>
        <v>00</v>
      </c>
      <c r="O322" t="str">
        <f t="shared" si="307"/>
        <v>00</v>
      </c>
      <c r="P322" t="str">
        <f t="shared" si="307"/>
        <v>00</v>
      </c>
      <c r="Q322" t="str">
        <f t="shared" si="264"/>
        <v>FF</v>
      </c>
      <c r="R322" t="str">
        <f t="shared" ref="R322" si="308">IF(R282&lt;16,CONCATENATE("0",R303), R303)</f>
        <v>00</v>
      </c>
      <c r="S322" t="str">
        <f t="shared" si="256"/>
        <v>00</v>
      </c>
      <c r="T322" s="18">
        <f t="shared" si="266"/>
        <v>10</v>
      </c>
      <c r="U322" s="18" t="str">
        <f t="shared" si="266"/>
        <v>00</v>
      </c>
    </row>
    <row r="323" spans="2:21" hidden="1">
      <c r="B323">
        <f t="shared" ref="B323:D323" si="309">B283</f>
        <v>0</v>
      </c>
      <c r="D323" t="str">
        <f t="shared" si="309"/>
        <v>SPECIAL.ID_9</v>
      </c>
      <c r="E323" t="str">
        <f t="shared" ref="E323" si="310">IF(HEX2DEC(E283)&lt;16,CONCATENATE("0",E304), E304)</f>
        <v>00</v>
      </c>
      <c r="F323" t="str">
        <f t="shared" ref="F323" si="311">IF(F283&lt;16,CONCATENATE("0",F304), F304)</f>
        <v>00</v>
      </c>
      <c r="G323" t="str">
        <f t="shared" si="260"/>
        <v>00</v>
      </c>
      <c r="H323" t="str">
        <f t="shared" si="260"/>
        <v>00</v>
      </c>
      <c r="I323" t="str">
        <f t="shared" ref="I323:L323" si="312">IF(I283&lt;16,CONCATENATE("0",I304), I304)</f>
        <v>00</v>
      </c>
      <c r="J323" t="str">
        <f t="shared" si="312"/>
        <v>00</v>
      </c>
      <c r="K323" t="str">
        <f t="shared" si="312"/>
        <v>00</v>
      </c>
      <c r="L323" t="str">
        <f t="shared" si="312"/>
        <v>00</v>
      </c>
      <c r="M323" t="str">
        <f t="shared" si="262"/>
        <v>00</v>
      </c>
      <c r="N323" t="str">
        <f t="shared" ref="N323:P323" si="313">IF(N283&lt;16,CONCATENATE("0",N304), N304)</f>
        <v>00</v>
      </c>
      <c r="O323" t="str">
        <f t="shared" si="313"/>
        <v>00</v>
      </c>
      <c r="P323" t="str">
        <f t="shared" si="313"/>
        <v>00</v>
      </c>
      <c r="Q323" t="str">
        <f t="shared" si="264"/>
        <v>FF</v>
      </c>
      <c r="R323" t="str">
        <f t="shared" ref="R323" si="314">IF(R283&lt;16,CONCATENATE("0",R304), R304)</f>
        <v>00</v>
      </c>
      <c r="S323" t="str">
        <f t="shared" si="256"/>
        <v>00</v>
      </c>
      <c r="T323" s="18">
        <f t="shared" si="266"/>
        <v>10</v>
      </c>
      <c r="U323" s="18" t="str">
        <f t="shared" si="266"/>
        <v>00</v>
      </c>
    </row>
    <row r="324" spans="2:21" hidden="1">
      <c r="B324">
        <f t="shared" ref="B324:D324" si="315">B284</f>
        <v>0</v>
      </c>
      <c r="D324" t="str">
        <f t="shared" si="315"/>
        <v>SPECIAL.ID_A</v>
      </c>
      <c r="E324" t="str">
        <f t="shared" ref="E324" si="316">IF(HEX2DEC(E284)&lt;16,CONCATENATE("0",E305), E305)</f>
        <v>00</v>
      </c>
      <c r="F324" t="str">
        <f t="shared" ref="F324" si="317">IF(F284&lt;16,CONCATENATE("0",F305), F305)</f>
        <v>00</v>
      </c>
      <c r="G324" t="str">
        <f t="shared" si="260"/>
        <v>00</v>
      </c>
      <c r="H324" t="str">
        <f t="shared" si="260"/>
        <v>00</v>
      </c>
      <c r="I324" t="str">
        <f t="shared" ref="I324:L324" si="318">IF(I284&lt;16,CONCATENATE("0",I305), I305)</f>
        <v>00</v>
      </c>
      <c r="J324" t="str">
        <f t="shared" si="318"/>
        <v>00</v>
      </c>
      <c r="K324" t="str">
        <f t="shared" si="318"/>
        <v>00</v>
      </c>
      <c r="L324" t="str">
        <f t="shared" si="318"/>
        <v>00</v>
      </c>
      <c r="M324" t="str">
        <f t="shared" si="262"/>
        <v>00</v>
      </c>
      <c r="N324" t="str">
        <f t="shared" ref="N324:P324" si="319">IF(N284&lt;16,CONCATENATE("0",N305), N305)</f>
        <v>00</v>
      </c>
      <c r="O324" t="str">
        <f t="shared" si="319"/>
        <v>00</v>
      </c>
      <c r="P324" t="str">
        <f t="shared" si="319"/>
        <v>00</v>
      </c>
      <c r="Q324" t="str">
        <f t="shared" si="264"/>
        <v>FF</v>
      </c>
      <c r="R324" t="str">
        <f t="shared" ref="R324" si="320">IF(R284&lt;16,CONCATENATE("0",R305), R305)</f>
        <v>00</v>
      </c>
      <c r="S324" t="str">
        <f t="shared" si="256"/>
        <v>00</v>
      </c>
      <c r="T324" s="18">
        <f t="shared" si="266"/>
        <v>10</v>
      </c>
      <c r="U324" s="18" t="str">
        <f t="shared" si="266"/>
        <v>00</v>
      </c>
    </row>
    <row r="325" spans="2:21" hidden="1">
      <c r="B325">
        <f t="shared" ref="B325:D325" si="321">B285</f>
        <v>0</v>
      </c>
      <c r="D325" t="str">
        <f t="shared" si="321"/>
        <v>SPECIAL.ID_B</v>
      </c>
      <c r="E325" t="str">
        <f t="shared" ref="E325" si="322">IF(HEX2DEC(E285)&lt;16,CONCATENATE("0",E306), E306)</f>
        <v>00</v>
      </c>
      <c r="F325" t="str">
        <f t="shared" ref="F325" si="323">IF(F285&lt;16,CONCATENATE("0",F306), F306)</f>
        <v>00</v>
      </c>
      <c r="G325" t="str">
        <f t="shared" si="260"/>
        <v>00</v>
      </c>
      <c r="H325" t="str">
        <f t="shared" si="260"/>
        <v>00</v>
      </c>
      <c r="I325" t="str">
        <f t="shared" ref="I325:L325" si="324">IF(I285&lt;16,CONCATENATE("0",I306), I306)</f>
        <v>00</v>
      </c>
      <c r="J325" t="str">
        <f t="shared" si="324"/>
        <v>00</v>
      </c>
      <c r="K325" t="str">
        <f t="shared" si="324"/>
        <v>00</v>
      </c>
      <c r="L325" t="str">
        <f t="shared" si="324"/>
        <v>00</v>
      </c>
      <c r="M325" t="str">
        <f t="shared" si="262"/>
        <v>00</v>
      </c>
      <c r="N325" t="str">
        <f t="shared" ref="N325:P325" si="325">IF(N285&lt;16,CONCATENATE("0",N306), N306)</f>
        <v>00</v>
      </c>
      <c r="O325" t="str">
        <f t="shared" si="325"/>
        <v>00</v>
      </c>
      <c r="P325" t="str">
        <f t="shared" si="325"/>
        <v>00</v>
      </c>
      <c r="Q325" t="str">
        <f t="shared" si="264"/>
        <v>FF</v>
      </c>
      <c r="R325" t="str">
        <f t="shared" ref="R325" si="326">IF(R285&lt;16,CONCATENATE("0",R306), R306)</f>
        <v>00</v>
      </c>
      <c r="S325" t="str">
        <f t="shared" si="256"/>
        <v>00</v>
      </c>
      <c r="T325" s="18">
        <f t="shared" si="266"/>
        <v>10</v>
      </c>
      <c r="U325" s="18" t="str">
        <f t="shared" si="266"/>
        <v>00</v>
      </c>
    </row>
    <row r="326" spans="2:21" hidden="1">
      <c r="B326">
        <f t="shared" ref="B326:D326" si="327">B286</f>
        <v>0</v>
      </c>
      <c r="D326" t="str">
        <f t="shared" si="327"/>
        <v>SPECIAL.ID_C</v>
      </c>
      <c r="E326" t="str">
        <f t="shared" ref="E326" si="328">IF(HEX2DEC(E286)&lt;16,CONCATENATE("0",E307), E307)</f>
        <v>00</v>
      </c>
      <c r="F326" t="str">
        <f t="shared" ref="F326" si="329">IF(F286&lt;16,CONCATENATE("0",F307), F307)</f>
        <v>00</v>
      </c>
      <c r="G326" t="str">
        <f t="shared" si="260"/>
        <v>00</v>
      </c>
      <c r="H326" t="str">
        <f t="shared" si="260"/>
        <v>00</v>
      </c>
      <c r="I326" t="str">
        <f t="shared" ref="I326:L326" si="330">IF(I286&lt;16,CONCATENATE("0",I307), I307)</f>
        <v>00</v>
      </c>
      <c r="J326" t="str">
        <f t="shared" si="330"/>
        <v>00</v>
      </c>
      <c r="K326" t="str">
        <f t="shared" si="330"/>
        <v>00</v>
      </c>
      <c r="L326" t="str">
        <f t="shared" si="330"/>
        <v>00</v>
      </c>
      <c r="M326" t="str">
        <f t="shared" si="262"/>
        <v>00</v>
      </c>
      <c r="N326" t="str">
        <f t="shared" ref="N326:P326" si="331">IF(N286&lt;16,CONCATENATE("0",N307), N307)</f>
        <v>00</v>
      </c>
      <c r="O326" t="str">
        <f t="shared" si="331"/>
        <v>00</v>
      </c>
      <c r="P326" t="str">
        <f t="shared" si="331"/>
        <v>00</v>
      </c>
      <c r="Q326" t="str">
        <f t="shared" si="264"/>
        <v>FF</v>
      </c>
      <c r="R326" t="str">
        <f t="shared" ref="R326" si="332">IF(R286&lt;16,CONCATENATE("0",R307), R307)</f>
        <v>00</v>
      </c>
      <c r="S326" t="str">
        <f t="shared" si="256"/>
        <v>00</v>
      </c>
      <c r="T326" s="18">
        <f t="shared" si="266"/>
        <v>10</v>
      </c>
      <c r="U326" s="18" t="str">
        <f t="shared" si="266"/>
        <v>00</v>
      </c>
    </row>
    <row r="327" spans="2:21" hidden="1">
      <c r="B327">
        <f t="shared" ref="B327:D327" si="333">B287</f>
        <v>0</v>
      </c>
      <c r="D327" t="str">
        <f t="shared" si="333"/>
        <v>SPECIAL.ID_D</v>
      </c>
      <c r="E327" t="str">
        <f t="shared" ref="E327" si="334">IF(HEX2DEC(E287)&lt;16,CONCATENATE("0",E308), E308)</f>
        <v>00</v>
      </c>
      <c r="F327" t="str">
        <f t="shared" ref="F327" si="335">IF(F287&lt;16,CONCATENATE("0",F308), F308)</f>
        <v>00</v>
      </c>
      <c r="G327" t="str">
        <f t="shared" si="260"/>
        <v>00</v>
      </c>
      <c r="H327" t="str">
        <f t="shared" si="260"/>
        <v>00</v>
      </c>
      <c r="I327" t="str">
        <f t="shared" ref="I327:L327" si="336">IF(I287&lt;16,CONCATENATE("0",I308), I308)</f>
        <v>00</v>
      </c>
      <c r="J327" t="str">
        <f t="shared" si="336"/>
        <v>00</v>
      </c>
      <c r="K327" t="str">
        <f t="shared" si="336"/>
        <v>00</v>
      </c>
      <c r="L327" t="str">
        <f t="shared" si="336"/>
        <v>00</v>
      </c>
      <c r="M327" t="str">
        <f t="shared" si="262"/>
        <v>00</v>
      </c>
      <c r="N327" t="str">
        <f t="shared" ref="N327:P327" si="337">IF(N287&lt;16,CONCATENATE("0",N308), N308)</f>
        <v>00</v>
      </c>
      <c r="O327" t="str">
        <f t="shared" si="337"/>
        <v>00</v>
      </c>
      <c r="P327" t="str">
        <f t="shared" si="337"/>
        <v>00</v>
      </c>
      <c r="Q327" t="str">
        <f t="shared" si="264"/>
        <v>FF</v>
      </c>
      <c r="R327" t="str">
        <f t="shared" ref="R327" si="338">IF(R287&lt;16,CONCATENATE("0",R308), R308)</f>
        <v>00</v>
      </c>
      <c r="S327" t="str">
        <f t="shared" si="256"/>
        <v>00</v>
      </c>
      <c r="T327" s="18">
        <f t="shared" si="266"/>
        <v>10</v>
      </c>
      <c r="U327" s="18" t="str">
        <f t="shared" si="266"/>
        <v>00</v>
      </c>
    </row>
    <row r="328" spans="2:21" hidden="1">
      <c r="B328">
        <f t="shared" ref="B328:D328" si="339">B288</f>
        <v>0</v>
      </c>
      <c r="D328" t="str">
        <f t="shared" si="339"/>
        <v>SPECIAL.ID_E</v>
      </c>
      <c r="E328" t="str">
        <f t="shared" ref="E328" si="340">IF(HEX2DEC(E288)&lt;16,CONCATENATE("0",E309), E309)</f>
        <v>00</v>
      </c>
      <c r="F328" t="str">
        <f t="shared" ref="F328" si="341">IF(F288&lt;16,CONCATENATE("0",F309), F309)</f>
        <v>00</v>
      </c>
      <c r="G328" t="str">
        <f t="shared" si="260"/>
        <v>00</v>
      </c>
      <c r="H328" t="str">
        <f t="shared" si="260"/>
        <v>00</v>
      </c>
      <c r="I328" t="str">
        <f t="shared" ref="I328:L328" si="342">IF(I288&lt;16,CONCATENATE("0",I309), I309)</f>
        <v>00</v>
      </c>
      <c r="J328" t="str">
        <f t="shared" si="342"/>
        <v>00</v>
      </c>
      <c r="K328" t="str">
        <f t="shared" si="342"/>
        <v>00</v>
      </c>
      <c r="L328" t="str">
        <f t="shared" si="342"/>
        <v>00</v>
      </c>
      <c r="M328" t="str">
        <f t="shared" si="262"/>
        <v>00</v>
      </c>
      <c r="N328" t="str">
        <f t="shared" ref="N328:P328" si="343">IF(N288&lt;16,CONCATENATE("0",N309), N309)</f>
        <v>00</v>
      </c>
      <c r="O328" t="str">
        <f t="shared" si="343"/>
        <v>00</v>
      </c>
      <c r="P328" t="str">
        <f t="shared" si="343"/>
        <v>00</v>
      </c>
      <c r="Q328" t="str">
        <f t="shared" si="264"/>
        <v>FF</v>
      </c>
      <c r="R328" t="str">
        <f t="shared" ref="R328" si="344">IF(R288&lt;16,CONCATENATE("0",R309), R309)</f>
        <v>00</v>
      </c>
      <c r="S328" t="str">
        <f t="shared" si="256"/>
        <v>00</v>
      </c>
      <c r="T328" s="18">
        <f t="shared" si="266"/>
        <v>10</v>
      </c>
      <c r="U328" s="18" t="str">
        <f t="shared" si="266"/>
        <v>00</v>
      </c>
    </row>
    <row r="329" spans="2:21" hidden="1">
      <c r="B329">
        <f t="shared" ref="B329:D329" si="345">B289</f>
        <v>0</v>
      </c>
      <c r="D329" t="str">
        <f t="shared" si="345"/>
        <v>SPECIAL.ID_F</v>
      </c>
      <c r="E329" t="str">
        <f t="shared" ref="E329" si="346">IF(HEX2DEC(E289)&lt;16,CONCATENATE("0",E310), E310)</f>
        <v>00</v>
      </c>
      <c r="F329" t="str">
        <f t="shared" ref="F329" si="347">IF(F289&lt;16,CONCATENATE("0",F310), F310)</f>
        <v>00</v>
      </c>
      <c r="G329" t="str">
        <f t="shared" si="260"/>
        <v>00</v>
      </c>
      <c r="H329" t="str">
        <f t="shared" si="260"/>
        <v>00</v>
      </c>
      <c r="I329" t="str">
        <f t="shared" ref="I329:L329" si="348">IF(I289&lt;16,CONCATENATE("0",I310), I310)</f>
        <v>00</v>
      </c>
      <c r="J329" t="str">
        <f t="shared" si="348"/>
        <v>00</v>
      </c>
      <c r="K329" t="str">
        <f t="shared" si="348"/>
        <v>00</v>
      </c>
      <c r="L329" t="str">
        <f t="shared" si="348"/>
        <v>00</v>
      </c>
      <c r="M329" t="str">
        <f t="shared" si="262"/>
        <v>00</v>
      </c>
      <c r="N329" t="str">
        <f t="shared" ref="N329:P329" si="349">IF(N289&lt;16,CONCATENATE("0",N310), N310)</f>
        <v>00</v>
      </c>
      <c r="O329" t="str">
        <f t="shared" si="349"/>
        <v>00</v>
      </c>
      <c r="P329" t="str">
        <f t="shared" si="349"/>
        <v>00</v>
      </c>
      <c r="Q329" t="str">
        <f t="shared" si="264"/>
        <v>FF</v>
      </c>
      <c r="R329" t="str">
        <f t="shared" ref="R329" si="350">IF(R289&lt;16,CONCATENATE("0",R310), R310)</f>
        <v>00</v>
      </c>
      <c r="S329" t="str">
        <f t="shared" si="256"/>
        <v>00</v>
      </c>
      <c r="T329" s="18">
        <f t="shared" si="266"/>
        <v>10</v>
      </c>
      <c r="U329" s="18" t="str">
        <f t="shared" si="266"/>
        <v>00</v>
      </c>
    </row>
    <row r="330" spans="2:21" hidden="1"/>
    <row r="331" spans="2:21" hidden="1"/>
    <row r="332" spans="2:21" hidden="1">
      <c r="E332" s="2"/>
    </row>
    <row r="333" spans="2:21" hidden="1">
      <c r="D333" s="1" t="s">
        <v>71</v>
      </c>
      <c r="T333" s="1" t="s">
        <v>72</v>
      </c>
    </row>
    <row r="334" spans="2:21" hidden="1">
      <c r="B334">
        <f t="shared" ref="B334:D334" si="351">B274</f>
        <v>0</v>
      </c>
      <c r="D334" t="str">
        <f t="shared" si="351"/>
        <v>SPECIAL.ID_0</v>
      </c>
      <c r="E334" t="str">
        <f>CONCATENATE(E314,".",F314)</f>
        <v>00.0A</v>
      </c>
      <c r="F334" t="str">
        <f>CONCATENATE(E334,".",G314)</f>
        <v>00.0A.58</v>
      </c>
      <c r="G334" t="str">
        <f t="shared" ref="G334:G349" si="352">CONCATENATE(F334,".",H314)</f>
        <v>00.0A.58.02</v>
      </c>
      <c r="H334" t="str">
        <f t="shared" ref="H334:H349" si="353">CONCATENATE(G334,".",I314)</f>
        <v>00.0A.58.02.00</v>
      </c>
      <c r="I334" t="str">
        <f t="shared" ref="I334:I349" si="354">CONCATENATE(H334,".",J314)</f>
        <v>00.0A.58.02.00.00</v>
      </c>
      <c r="J334" t="str">
        <f t="shared" ref="J334:J349" si="355">CONCATENATE(I334,".",K314)</f>
        <v>00.0A.58.02.00.00.80</v>
      </c>
      <c r="K334" t="str">
        <f t="shared" ref="K334:K349" si="356">CONCATENATE(J334,".",L314)</f>
        <v>00.0A.58.02.00.00.80.78</v>
      </c>
      <c r="L334" t="str">
        <f t="shared" ref="L334:L349" si="357">CONCATENATE(K334,".",M314)</f>
        <v>00.0A.58.02.00.00.80.78.50</v>
      </c>
      <c r="M334" t="str">
        <f t="shared" ref="M334:M349" si="358">CONCATENATE(L334,".",N314)</f>
        <v>00.0A.58.02.00.00.80.78.50.78</v>
      </c>
      <c r="N334" t="str">
        <f t="shared" ref="N334:N349" si="359">CONCATENATE(M334,".",O314)</f>
        <v>00.0A.58.02.00.00.80.78.50.78.00</v>
      </c>
      <c r="O334" t="str">
        <f t="shared" ref="O334:O349" si="360">CONCATENATE(N334,".",P314)</f>
        <v>00.0A.58.02.00.00.80.78.50.78.00.00</v>
      </c>
      <c r="P334" t="str">
        <f t="shared" ref="P334:P349" si="361">CONCATENATE(O334,".",Q314)</f>
        <v>00.0A.58.02.00.00.80.78.50.78.00.00.FF</v>
      </c>
      <c r="Q334" t="str">
        <f t="shared" ref="Q334:Q349" si="362">CONCATENATE(P334,".",R314)</f>
        <v>00.0A.58.02.00.00.80.78.50.78.00.00.FF.00</v>
      </c>
      <c r="R334" t="str">
        <f t="shared" ref="R334:R349" si="363">CONCATENATE(Q334,".",S314)</f>
        <v>00.0A.58.02.00.00.80.78.50.78.00.00.FF.00.06</v>
      </c>
      <c r="S334" t="str">
        <f>CONCATENATE(R334,".",T314)</f>
        <v>00.0A.58.02.00.00.80.78.50.78.00.00.FF.00.06.D0</v>
      </c>
      <c r="T334" t="str">
        <f>CONCATENATE(S334,".",U314)</f>
        <v>00.0A.58.02.00.00.80.78.50.78.00.00.FF.00.06.D0.00</v>
      </c>
    </row>
    <row r="335" spans="2:21" hidden="1">
      <c r="B335">
        <f t="shared" ref="B335:D335" si="364">B275</f>
        <v>0</v>
      </c>
      <c r="D335" t="str">
        <f t="shared" si="364"/>
        <v>SPECIAL.ID_1</v>
      </c>
      <c r="E335" t="str">
        <f t="shared" ref="E335:E349" si="365">CONCATENATE(E315,".",F315)</f>
        <v>00.10</v>
      </c>
      <c r="F335" t="str">
        <f t="shared" ref="F335:F349" si="366">CONCATENATE(E335,".",G315)</f>
        <v>00.10.20</v>
      </c>
      <c r="G335" t="str">
        <f t="shared" si="352"/>
        <v>00.10.20.03</v>
      </c>
      <c r="H335" t="str">
        <f t="shared" si="353"/>
        <v>00.10.20.03.00</v>
      </c>
      <c r="I335" t="str">
        <f t="shared" si="354"/>
        <v>00.10.20.03.00.00</v>
      </c>
      <c r="J335" t="str">
        <f t="shared" si="355"/>
        <v>00.10.20.03.00.00.80</v>
      </c>
      <c r="K335" t="str">
        <f t="shared" si="356"/>
        <v>00.10.20.03.00.00.80.A0</v>
      </c>
      <c r="L335" t="str">
        <f t="shared" si="357"/>
        <v>00.10.20.03.00.00.80.A0.50</v>
      </c>
      <c r="M335" t="str">
        <f t="shared" si="358"/>
        <v>00.10.20.03.00.00.80.A0.50.A0</v>
      </c>
      <c r="N335" t="str">
        <f t="shared" si="359"/>
        <v>00.10.20.03.00.00.80.A0.50.A0.00</v>
      </c>
      <c r="O335" t="str">
        <f t="shared" si="360"/>
        <v>00.10.20.03.00.00.80.A0.50.A0.00.00</v>
      </c>
      <c r="P335" t="str">
        <f t="shared" si="361"/>
        <v>00.10.20.03.00.00.80.A0.50.A0.00.00.FF</v>
      </c>
      <c r="Q335" t="str">
        <f t="shared" si="362"/>
        <v>00.10.20.03.00.00.80.A0.50.A0.00.00.FF.00</v>
      </c>
      <c r="R335" t="str">
        <f t="shared" si="363"/>
        <v>00.10.20.03.00.00.80.A0.50.A0.00.00.FF.00.06</v>
      </c>
      <c r="S335" t="str">
        <f t="shared" ref="S335:T349" si="367">CONCATENATE(R335,".",T315)</f>
        <v>00.10.20.03.00.00.80.A0.50.A0.00.00.FF.00.06.C0</v>
      </c>
      <c r="T335" t="str">
        <f t="shared" si="367"/>
        <v>00.10.20.03.00.00.80.A0.50.A0.00.00.FF.00.06.C0.00</v>
      </c>
    </row>
    <row r="336" spans="2:21" hidden="1">
      <c r="B336">
        <f t="shared" ref="B336:D336" si="368">B276</f>
        <v>0</v>
      </c>
      <c r="D336" t="str">
        <f t="shared" si="368"/>
        <v>SPECIAL.ID_2</v>
      </c>
      <c r="E336" t="str">
        <f t="shared" si="365"/>
        <v>00.01</v>
      </c>
      <c r="F336" t="str">
        <f t="shared" si="366"/>
        <v>00.01.32</v>
      </c>
      <c r="G336" t="str">
        <f t="shared" si="352"/>
        <v>00.01.32.00</v>
      </c>
      <c r="H336" t="str">
        <f t="shared" si="353"/>
        <v>00.01.32.00.00</v>
      </c>
      <c r="I336" t="str">
        <f t="shared" si="354"/>
        <v>00.01.32.00.00.00</v>
      </c>
      <c r="J336" t="str">
        <f t="shared" si="355"/>
        <v>00.01.32.00.00.00.00</v>
      </c>
      <c r="K336" t="str">
        <f t="shared" si="356"/>
        <v>00.01.32.00.00.00.00.0A</v>
      </c>
      <c r="L336" t="str">
        <f t="shared" si="357"/>
        <v>00.01.32.00.00.00.00.0A.50</v>
      </c>
      <c r="M336" t="str">
        <f t="shared" si="358"/>
        <v>00.01.32.00.00.00.00.0A.50.0A</v>
      </c>
      <c r="N336" t="str">
        <f t="shared" si="359"/>
        <v>00.01.32.00.00.00.00.0A.50.0A.00</v>
      </c>
      <c r="O336" t="str">
        <f t="shared" si="360"/>
        <v>00.01.32.00.00.00.00.0A.50.0A.00.00</v>
      </c>
      <c r="P336" t="str">
        <f t="shared" si="361"/>
        <v>00.01.32.00.00.00.00.0A.50.0A.00.00.FF</v>
      </c>
      <c r="Q336" t="str">
        <f t="shared" si="362"/>
        <v>00.01.32.00.00.00.00.0A.50.0A.00.00.FF.00</v>
      </c>
      <c r="R336" t="str">
        <f t="shared" si="363"/>
        <v>00.01.32.00.00.00.00.0A.50.0A.00.00.FF.00.06</v>
      </c>
      <c r="S336" t="str">
        <f t="shared" si="367"/>
        <v>00.01.32.00.00.00.00.0A.50.0A.00.00.FF.00.06.00</v>
      </c>
      <c r="T336" t="str">
        <f t="shared" si="367"/>
        <v>00.01.32.00.00.00.00.0A.50.0A.00.00.FF.00.06.00.00</v>
      </c>
    </row>
    <row r="337" spans="2:20" hidden="1">
      <c r="B337">
        <f t="shared" ref="B337:D337" si="369">B277</f>
        <v>0</v>
      </c>
      <c r="D337" t="str">
        <f t="shared" si="369"/>
        <v>SPECIAL.ID_3</v>
      </c>
      <c r="E337" t="str">
        <f t="shared" si="365"/>
        <v>00.00</v>
      </c>
      <c r="F337" t="str">
        <f t="shared" si="366"/>
        <v>00.00.00</v>
      </c>
      <c r="G337" t="str">
        <f t="shared" si="352"/>
        <v>00.00.00.00</v>
      </c>
      <c r="H337" t="str">
        <f t="shared" si="353"/>
        <v>00.00.00.00.00</v>
      </c>
      <c r="I337" t="str">
        <f t="shared" si="354"/>
        <v>00.00.00.00.00.00</v>
      </c>
      <c r="J337" t="str">
        <f t="shared" si="355"/>
        <v>00.00.00.00.00.00.80</v>
      </c>
      <c r="K337" t="str">
        <f t="shared" si="356"/>
        <v>00.00.00.00.00.00.80.00</v>
      </c>
      <c r="L337" t="str">
        <f t="shared" si="357"/>
        <v>00.00.00.00.00.00.80.00.00</v>
      </c>
      <c r="M337" t="str">
        <f t="shared" si="358"/>
        <v>00.00.00.00.00.00.80.00.00.00</v>
      </c>
      <c r="N337" t="str">
        <f t="shared" si="359"/>
        <v>00.00.00.00.00.00.80.00.00.00.00</v>
      </c>
      <c r="O337" t="str">
        <f t="shared" si="360"/>
        <v>00.00.00.00.00.00.80.00.00.00.00.00</v>
      </c>
      <c r="P337" t="str">
        <f t="shared" si="361"/>
        <v>00.00.00.00.00.00.80.00.00.00.00.00.FF</v>
      </c>
      <c r="Q337" t="str">
        <f t="shared" si="362"/>
        <v>00.00.00.00.00.00.80.00.00.00.00.00.FF.00</v>
      </c>
      <c r="R337" t="str">
        <f t="shared" si="363"/>
        <v>00.00.00.00.00.00.80.00.00.00.00.00.FF.00.00</v>
      </c>
      <c r="S337" t="str">
        <f t="shared" si="367"/>
        <v>00.00.00.00.00.00.80.00.00.00.00.00.FF.00.00.10</v>
      </c>
      <c r="T337" t="str">
        <f t="shared" si="367"/>
        <v>00.00.00.00.00.00.80.00.00.00.00.00.FF.00.00.10.00</v>
      </c>
    </row>
    <row r="338" spans="2:20" hidden="1">
      <c r="B338">
        <f t="shared" ref="B338:D338" si="370">B278</f>
        <v>0</v>
      </c>
      <c r="D338" t="str">
        <f t="shared" si="370"/>
        <v>SPECIAL.ID_4</v>
      </c>
      <c r="E338" t="str">
        <f t="shared" si="365"/>
        <v>00.00</v>
      </c>
      <c r="F338" t="str">
        <f t="shared" si="366"/>
        <v>00.00.00</v>
      </c>
      <c r="G338" t="str">
        <f t="shared" si="352"/>
        <v>00.00.00.00</v>
      </c>
      <c r="H338" t="str">
        <f t="shared" si="353"/>
        <v>00.00.00.00.00</v>
      </c>
      <c r="I338" t="str">
        <f t="shared" si="354"/>
        <v>00.00.00.00.00.00</v>
      </c>
      <c r="J338" t="str">
        <f t="shared" si="355"/>
        <v>00.00.00.00.00.00.80</v>
      </c>
      <c r="K338" t="str">
        <f t="shared" si="356"/>
        <v>00.00.00.00.00.00.80.00</v>
      </c>
      <c r="L338" t="str">
        <f t="shared" si="357"/>
        <v>00.00.00.00.00.00.80.00.00</v>
      </c>
      <c r="M338" t="str">
        <f t="shared" si="358"/>
        <v>00.00.00.00.00.00.80.00.00.00</v>
      </c>
      <c r="N338" t="str">
        <f t="shared" si="359"/>
        <v>00.00.00.00.00.00.80.00.00.00.00</v>
      </c>
      <c r="O338" t="str">
        <f t="shared" si="360"/>
        <v>00.00.00.00.00.00.80.00.00.00.00.00</v>
      </c>
      <c r="P338" t="str">
        <f t="shared" si="361"/>
        <v>00.00.00.00.00.00.80.00.00.00.00.00.FF</v>
      </c>
      <c r="Q338" t="str">
        <f t="shared" si="362"/>
        <v>00.00.00.00.00.00.80.00.00.00.00.00.FF.00</v>
      </c>
      <c r="R338" t="str">
        <f t="shared" si="363"/>
        <v>00.00.00.00.00.00.80.00.00.00.00.00.FF.00.00</v>
      </c>
      <c r="S338" t="str">
        <f t="shared" si="367"/>
        <v>00.00.00.00.00.00.80.00.00.00.00.00.FF.00.00.10</v>
      </c>
      <c r="T338" t="str">
        <f t="shared" si="367"/>
        <v>00.00.00.00.00.00.80.00.00.00.00.00.FF.00.00.10.00</v>
      </c>
    </row>
    <row r="339" spans="2:20" hidden="1">
      <c r="B339">
        <f t="shared" ref="B339:D339" si="371">B279</f>
        <v>0</v>
      </c>
      <c r="D339" t="str">
        <f t="shared" si="371"/>
        <v>SPECIAL.ID_5</v>
      </c>
      <c r="E339" t="str">
        <f t="shared" si="365"/>
        <v>00.00</v>
      </c>
      <c r="F339" t="str">
        <f t="shared" si="366"/>
        <v>00.00.00</v>
      </c>
      <c r="G339" t="str">
        <f t="shared" si="352"/>
        <v>00.00.00.00</v>
      </c>
      <c r="H339" t="str">
        <f t="shared" si="353"/>
        <v>00.00.00.00.00</v>
      </c>
      <c r="I339" t="str">
        <f t="shared" si="354"/>
        <v>00.00.00.00.00.00</v>
      </c>
      <c r="J339" t="str">
        <f t="shared" si="355"/>
        <v>00.00.00.00.00.00.80</v>
      </c>
      <c r="K339" t="str">
        <f t="shared" si="356"/>
        <v>00.00.00.00.00.00.80.00</v>
      </c>
      <c r="L339" t="str">
        <f t="shared" si="357"/>
        <v>00.00.00.00.00.00.80.00.00</v>
      </c>
      <c r="M339" t="str">
        <f t="shared" si="358"/>
        <v>00.00.00.00.00.00.80.00.00.00</v>
      </c>
      <c r="N339" t="str">
        <f t="shared" si="359"/>
        <v>00.00.00.00.00.00.80.00.00.00.00</v>
      </c>
      <c r="O339" t="str">
        <f t="shared" si="360"/>
        <v>00.00.00.00.00.00.80.00.00.00.00.00</v>
      </c>
      <c r="P339" t="str">
        <f t="shared" si="361"/>
        <v>00.00.00.00.00.00.80.00.00.00.00.00.FF</v>
      </c>
      <c r="Q339" t="str">
        <f t="shared" si="362"/>
        <v>00.00.00.00.00.00.80.00.00.00.00.00.FF.00</v>
      </c>
      <c r="R339" t="str">
        <f t="shared" si="363"/>
        <v>00.00.00.00.00.00.80.00.00.00.00.00.FF.00.00</v>
      </c>
      <c r="S339" t="str">
        <f t="shared" si="367"/>
        <v>00.00.00.00.00.00.80.00.00.00.00.00.FF.00.00.10</v>
      </c>
      <c r="T339" t="str">
        <f t="shared" si="367"/>
        <v>00.00.00.00.00.00.80.00.00.00.00.00.FF.00.00.10.00</v>
      </c>
    </row>
    <row r="340" spans="2:20" hidden="1">
      <c r="B340">
        <f t="shared" ref="B340:D340" si="372">B280</f>
        <v>0</v>
      </c>
      <c r="D340" t="str">
        <f t="shared" si="372"/>
        <v>SPECIAL.ID_6</v>
      </c>
      <c r="E340" t="str">
        <f t="shared" si="365"/>
        <v>00.00</v>
      </c>
      <c r="F340" t="str">
        <f t="shared" si="366"/>
        <v>00.00.00</v>
      </c>
      <c r="G340" t="str">
        <f t="shared" si="352"/>
        <v>00.00.00.00</v>
      </c>
      <c r="H340" t="str">
        <f t="shared" si="353"/>
        <v>00.00.00.00.00</v>
      </c>
      <c r="I340" t="str">
        <f t="shared" si="354"/>
        <v>00.00.00.00.00.00</v>
      </c>
      <c r="J340" t="str">
        <f t="shared" si="355"/>
        <v>00.00.00.00.00.00.00</v>
      </c>
      <c r="K340" t="str">
        <f t="shared" si="356"/>
        <v>00.00.00.00.00.00.00.00</v>
      </c>
      <c r="L340" t="str">
        <f t="shared" si="357"/>
        <v>00.00.00.00.00.00.00.00.00</v>
      </c>
      <c r="M340" t="str">
        <f t="shared" si="358"/>
        <v>00.00.00.00.00.00.00.00.00.00</v>
      </c>
      <c r="N340" t="str">
        <f t="shared" si="359"/>
        <v>00.00.00.00.00.00.00.00.00.00.00</v>
      </c>
      <c r="O340" t="str">
        <f t="shared" si="360"/>
        <v>00.00.00.00.00.00.00.00.00.00.00.00</v>
      </c>
      <c r="P340" t="str">
        <f t="shared" si="361"/>
        <v>00.00.00.00.00.00.00.00.00.00.00.00.FF</v>
      </c>
      <c r="Q340" t="str">
        <f t="shared" si="362"/>
        <v>00.00.00.00.00.00.00.00.00.00.00.00.FF.00</v>
      </c>
      <c r="R340" t="str">
        <f t="shared" si="363"/>
        <v>00.00.00.00.00.00.00.00.00.00.00.00.FF.00.00</v>
      </c>
      <c r="S340" t="str">
        <f t="shared" si="367"/>
        <v>00.00.00.00.00.00.00.00.00.00.00.00.FF.00.00.10</v>
      </c>
      <c r="T340" t="str">
        <f t="shared" si="367"/>
        <v>00.00.00.00.00.00.00.00.00.00.00.00.FF.00.00.10.00</v>
      </c>
    </row>
    <row r="341" spans="2:20" hidden="1">
      <c r="B341">
        <f t="shared" ref="B341:D341" si="373">B281</f>
        <v>0</v>
      </c>
      <c r="D341" t="str">
        <f t="shared" si="373"/>
        <v>SPECIAL.ID_7</v>
      </c>
      <c r="E341" t="str">
        <f t="shared" si="365"/>
        <v>00.00</v>
      </c>
      <c r="F341" t="str">
        <f t="shared" si="366"/>
        <v>00.00.00</v>
      </c>
      <c r="G341" t="str">
        <f t="shared" si="352"/>
        <v>00.00.00.00</v>
      </c>
      <c r="H341" t="str">
        <f t="shared" si="353"/>
        <v>00.00.00.00.00</v>
      </c>
      <c r="I341" t="str">
        <f t="shared" si="354"/>
        <v>00.00.00.00.00.00</v>
      </c>
      <c r="J341" t="str">
        <f t="shared" si="355"/>
        <v>00.00.00.00.00.00.00</v>
      </c>
      <c r="K341" t="str">
        <f t="shared" si="356"/>
        <v>00.00.00.00.00.00.00.00</v>
      </c>
      <c r="L341" t="str">
        <f t="shared" si="357"/>
        <v>00.00.00.00.00.00.00.00.00</v>
      </c>
      <c r="M341" t="str">
        <f t="shared" si="358"/>
        <v>00.00.00.00.00.00.00.00.00.00</v>
      </c>
      <c r="N341" t="str">
        <f t="shared" si="359"/>
        <v>00.00.00.00.00.00.00.00.00.00.00</v>
      </c>
      <c r="O341" t="str">
        <f t="shared" si="360"/>
        <v>00.00.00.00.00.00.00.00.00.00.00.00</v>
      </c>
      <c r="P341" t="str">
        <f t="shared" si="361"/>
        <v>00.00.00.00.00.00.00.00.00.00.00.00.FF</v>
      </c>
      <c r="Q341" t="str">
        <f t="shared" si="362"/>
        <v>00.00.00.00.00.00.00.00.00.00.00.00.FF.00</v>
      </c>
      <c r="R341" t="str">
        <f t="shared" si="363"/>
        <v>00.00.00.00.00.00.00.00.00.00.00.00.FF.00.00</v>
      </c>
      <c r="S341" t="str">
        <f t="shared" si="367"/>
        <v>00.00.00.00.00.00.00.00.00.00.00.00.FF.00.00.10</v>
      </c>
      <c r="T341" t="str">
        <f t="shared" si="367"/>
        <v>00.00.00.00.00.00.00.00.00.00.00.00.FF.00.00.10.00</v>
      </c>
    </row>
    <row r="342" spans="2:20" hidden="1">
      <c r="B342">
        <f t="shared" ref="B342:D342" si="374">B282</f>
        <v>0</v>
      </c>
      <c r="D342" t="str">
        <f t="shared" si="374"/>
        <v>SPECIAL.ID_8</v>
      </c>
      <c r="E342" t="str">
        <f t="shared" si="365"/>
        <v>00.00</v>
      </c>
      <c r="F342" t="str">
        <f t="shared" si="366"/>
        <v>00.00.00</v>
      </c>
      <c r="G342" t="str">
        <f t="shared" si="352"/>
        <v>00.00.00.00</v>
      </c>
      <c r="H342" t="str">
        <f t="shared" si="353"/>
        <v>00.00.00.00.00</v>
      </c>
      <c r="I342" t="str">
        <f t="shared" si="354"/>
        <v>00.00.00.00.00.00</v>
      </c>
      <c r="J342" t="str">
        <f t="shared" si="355"/>
        <v>00.00.00.00.00.00.00</v>
      </c>
      <c r="K342" t="str">
        <f t="shared" si="356"/>
        <v>00.00.00.00.00.00.00.00</v>
      </c>
      <c r="L342" t="str">
        <f t="shared" si="357"/>
        <v>00.00.00.00.00.00.00.00.00</v>
      </c>
      <c r="M342" t="str">
        <f t="shared" si="358"/>
        <v>00.00.00.00.00.00.00.00.00.00</v>
      </c>
      <c r="N342" t="str">
        <f t="shared" si="359"/>
        <v>00.00.00.00.00.00.00.00.00.00.00</v>
      </c>
      <c r="O342" t="str">
        <f t="shared" si="360"/>
        <v>00.00.00.00.00.00.00.00.00.00.00.00</v>
      </c>
      <c r="P342" t="str">
        <f t="shared" si="361"/>
        <v>00.00.00.00.00.00.00.00.00.00.00.00.FF</v>
      </c>
      <c r="Q342" t="str">
        <f t="shared" si="362"/>
        <v>00.00.00.00.00.00.00.00.00.00.00.00.FF.00</v>
      </c>
      <c r="R342" t="str">
        <f t="shared" si="363"/>
        <v>00.00.00.00.00.00.00.00.00.00.00.00.FF.00.00</v>
      </c>
      <c r="S342" t="str">
        <f t="shared" si="367"/>
        <v>00.00.00.00.00.00.00.00.00.00.00.00.FF.00.00.10</v>
      </c>
      <c r="T342" t="str">
        <f t="shared" si="367"/>
        <v>00.00.00.00.00.00.00.00.00.00.00.00.FF.00.00.10.00</v>
      </c>
    </row>
    <row r="343" spans="2:20" hidden="1">
      <c r="B343">
        <f t="shared" ref="B343:D343" si="375">B283</f>
        <v>0</v>
      </c>
      <c r="D343" t="str">
        <f t="shared" si="375"/>
        <v>SPECIAL.ID_9</v>
      </c>
      <c r="E343" t="str">
        <f t="shared" si="365"/>
        <v>00.00</v>
      </c>
      <c r="F343" t="str">
        <f t="shared" si="366"/>
        <v>00.00.00</v>
      </c>
      <c r="G343" t="str">
        <f t="shared" si="352"/>
        <v>00.00.00.00</v>
      </c>
      <c r="H343" t="str">
        <f t="shared" si="353"/>
        <v>00.00.00.00.00</v>
      </c>
      <c r="I343" t="str">
        <f t="shared" si="354"/>
        <v>00.00.00.00.00.00</v>
      </c>
      <c r="J343" t="str">
        <f t="shared" si="355"/>
        <v>00.00.00.00.00.00.00</v>
      </c>
      <c r="K343" t="str">
        <f t="shared" si="356"/>
        <v>00.00.00.00.00.00.00.00</v>
      </c>
      <c r="L343" t="str">
        <f t="shared" si="357"/>
        <v>00.00.00.00.00.00.00.00.00</v>
      </c>
      <c r="M343" t="str">
        <f t="shared" si="358"/>
        <v>00.00.00.00.00.00.00.00.00.00</v>
      </c>
      <c r="N343" t="str">
        <f t="shared" si="359"/>
        <v>00.00.00.00.00.00.00.00.00.00.00</v>
      </c>
      <c r="O343" t="str">
        <f t="shared" si="360"/>
        <v>00.00.00.00.00.00.00.00.00.00.00.00</v>
      </c>
      <c r="P343" t="str">
        <f t="shared" si="361"/>
        <v>00.00.00.00.00.00.00.00.00.00.00.00.FF</v>
      </c>
      <c r="Q343" t="str">
        <f t="shared" si="362"/>
        <v>00.00.00.00.00.00.00.00.00.00.00.00.FF.00</v>
      </c>
      <c r="R343" t="str">
        <f t="shared" si="363"/>
        <v>00.00.00.00.00.00.00.00.00.00.00.00.FF.00.00</v>
      </c>
      <c r="S343" t="str">
        <f t="shared" si="367"/>
        <v>00.00.00.00.00.00.00.00.00.00.00.00.FF.00.00.10</v>
      </c>
      <c r="T343" t="str">
        <f t="shared" si="367"/>
        <v>00.00.00.00.00.00.00.00.00.00.00.00.FF.00.00.10.00</v>
      </c>
    </row>
    <row r="344" spans="2:20" hidden="1">
      <c r="B344">
        <f t="shared" ref="B344:D344" si="376">B284</f>
        <v>0</v>
      </c>
      <c r="D344" t="str">
        <f t="shared" si="376"/>
        <v>SPECIAL.ID_A</v>
      </c>
      <c r="E344" t="str">
        <f t="shared" si="365"/>
        <v>00.00</v>
      </c>
      <c r="F344" t="str">
        <f t="shared" si="366"/>
        <v>00.00.00</v>
      </c>
      <c r="G344" t="str">
        <f t="shared" si="352"/>
        <v>00.00.00.00</v>
      </c>
      <c r="H344" t="str">
        <f t="shared" si="353"/>
        <v>00.00.00.00.00</v>
      </c>
      <c r="I344" t="str">
        <f t="shared" si="354"/>
        <v>00.00.00.00.00.00</v>
      </c>
      <c r="J344" t="str">
        <f t="shared" si="355"/>
        <v>00.00.00.00.00.00.00</v>
      </c>
      <c r="K344" t="str">
        <f t="shared" si="356"/>
        <v>00.00.00.00.00.00.00.00</v>
      </c>
      <c r="L344" t="str">
        <f t="shared" si="357"/>
        <v>00.00.00.00.00.00.00.00.00</v>
      </c>
      <c r="M344" t="str">
        <f t="shared" si="358"/>
        <v>00.00.00.00.00.00.00.00.00.00</v>
      </c>
      <c r="N344" t="str">
        <f t="shared" si="359"/>
        <v>00.00.00.00.00.00.00.00.00.00.00</v>
      </c>
      <c r="O344" t="str">
        <f t="shared" si="360"/>
        <v>00.00.00.00.00.00.00.00.00.00.00.00</v>
      </c>
      <c r="P344" t="str">
        <f t="shared" si="361"/>
        <v>00.00.00.00.00.00.00.00.00.00.00.00.FF</v>
      </c>
      <c r="Q344" t="str">
        <f t="shared" si="362"/>
        <v>00.00.00.00.00.00.00.00.00.00.00.00.FF.00</v>
      </c>
      <c r="R344" t="str">
        <f t="shared" si="363"/>
        <v>00.00.00.00.00.00.00.00.00.00.00.00.FF.00.00</v>
      </c>
      <c r="S344" t="str">
        <f t="shared" si="367"/>
        <v>00.00.00.00.00.00.00.00.00.00.00.00.FF.00.00.10</v>
      </c>
      <c r="T344" t="str">
        <f t="shared" si="367"/>
        <v>00.00.00.00.00.00.00.00.00.00.00.00.FF.00.00.10.00</v>
      </c>
    </row>
    <row r="345" spans="2:20" hidden="1">
      <c r="B345">
        <f t="shared" ref="B345:D345" si="377">B285</f>
        <v>0</v>
      </c>
      <c r="D345" t="str">
        <f t="shared" si="377"/>
        <v>SPECIAL.ID_B</v>
      </c>
      <c r="E345" t="str">
        <f t="shared" si="365"/>
        <v>00.00</v>
      </c>
      <c r="F345" t="str">
        <f t="shared" si="366"/>
        <v>00.00.00</v>
      </c>
      <c r="G345" t="str">
        <f t="shared" si="352"/>
        <v>00.00.00.00</v>
      </c>
      <c r="H345" t="str">
        <f t="shared" si="353"/>
        <v>00.00.00.00.00</v>
      </c>
      <c r="I345" t="str">
        <f t="shared" si="354"/>
        <v>00.00.00.00.00.00</v>
      </c>
      <c r="J345" t="str">
        <f t="shared" si="355"/>
        <v>00.00.00.00.00.00.00</v>
      </c>
      <c r="K345" t="str">
        <f t="shared" si="356"/>
        <v>00.00.00.00.00.00.00.00</v>
      </c>
      <c r="L345" t="str">
        <f t="shared" si="357"/>
        <v>00.00.00.00.00.00.00.00.00</v>
      </c>
      <c r="M345" t="str">
        <f t="shared" si="358"/>
        <v>00.00.00.00.00.00.00.00.00.00</v>
      </c>
      <c r="N345" t="str">
        <f t="shared" si="359"/>
        <v>00.00.00.00.00.00.00.00.00.00.00</v>
      </c>
      <c r="O345" t="str">
        <f t="shared" si="360"/>
        <v>00.00.00.00.00.00.00.00.00.00.00.00</v>
      </c>
      <c r="P345" t="str">
        <f t="shared" si="361"/>
        <v>00.00.00.00.00.00.00.00.00.00.00.00.FF</v>
      </c>
      <c r="Q345" t="str">
        <f t="shared" si="362"/>
        <v>00.00.00.00.00.00.00.00.00.00.00.00.FF.00</v>
      </c>
      <c r="R345" t="str">
        <f t="shared" si="363"/>
        <v>00.00.00.00.00.00.00.00.00.00.00.00.FF.00.00</v>
      </c>
      <c r="S345" t="str">
        <f t="shared" si="367"/>
        <v>00.00.00.00.00.00.00.00.00.00.00.00.FF.00.00.10</v>
      </c>
      <c r="T345" t="str">
        <f t="shared" si="367"/>
        <v>00.00.00.00.00.00.00.00.00.00.00.00.FF.00.00.10.00</v>
      </c>
    </row>
    <row r="346" spans="2:20" hidden="1">
      <c r="B346">
        <f t="shared" ref="B346:D346" si="378">B286</f>
        <v>0</v>
      </c>
      <c r="D346" t="str">
        <f t="shared" si="378"/>
        <v>SPECIAL.ID_C</v>
      </c>
      <c r="E346" t="str">
        <f t="shared" si="365"/>
        <v>00.00</v>
      </c>
      <c r="F346" t="str">
        <f t="shared" si="366"/>
        <v>00.00.00</v>
      </c>
      <c r="G346" t="str">
        <f t="shared" si="352"/>
        <v>00.00.00.00</v>
      </c>
      <c r="H346" t="str">
        <f t="shared" si="353"/>
        <v>00.00.00.00.00</v>
      </c>
      <c r="I346" t="str">
        <f t="shared" si="354"/>
        <v>00.00.00.00.00.00</v>
      </c>
      <c r="J346" t="str">
        <f t="shared" si="355"/>
        <v>00.00.00.00.00.00.00</v>
      </c>
      <c r="K346" t="str">
        <f t="shared" si="356"/>
        <v>00.00.00.00.00.00.00.00</v>
      </c>
      <c r="L346" t="str">
        <f t="shared" si="357"/>
        <v>00.00.00.00.00.00.00.00.00</v>
      </c>
      <c r="M346" t="str">
        <f t="shared" si="358"/>
        <v>00.00.00.00.00.00.00.00.00.00</v>
      </c>
      <c r="N346" t="str">
        <f t="shared" si="359"/>
        <v>00.00.00.00.00.00.00.00.00.00.00</v>
      </c>
      <c r="O346" t="str">
        <f t="shared" si="360"/>
        <v>00.00.00.00.00.00.00.00.00.00.00.00</v>
      </c>
      <c r="P346" t="str">
        <f t="shared" si="361"/>
        <v>00.00.00.00.00.00.00.00.00.00.00.00.FF</v>
      </c>
      <c r="Q346" t="str">
        <f t="shared" si="362"/>
        <v>00.00.00.00.00.00.00.00.00.00.00.00.FF.00</v>
      </c>
      <c r="R346" t="str">
        <f t="shared" si="363"/>
        <v>00.00.00.00.00.00.00.00.00.00.00.00.FF.00.00</v>
      </c>
      <c r="S346" t="str">
        <f t="shared" si="367"/>
        <v>00.00.00.00.00.00.00.00.00.00.00.00.FF.00.00.10</v>
      </c>
      <c r="T346" t="str">
        <f t="shared" si="367"/>
        <v>00.00.00.00.00.00.00.00.00.00.00.00.FF.00.00.10.00</v>
      </c>
    </row>
    <row r="347" spans="2:20" hidden="1">
      <c r="B347">
        <f t="shared" ref="B347:D347" si="379">B287</f>
        <v>0</v>
      </c>
      <c r="D347" t="str">
        <f t="shared" si="379"/>
        <v>SPECIAL.ID_D</v>
      </c>
      <c r="E347" t="str">
        <f t="shared" si="365"/>
        <v>00.00</v>
      </c>
      <c r="F347" t="str">
        <f t="shared" si="366"/>
        <v>00.00.00</v>
      </c>
      <c r="G347" t="str">
        <f t="shared" si="352"/>
        <v>00.00.00.00</v>
      </c>
      <c r="H347" t="str">
        <f t="shared" si="353"/>
        <v>00.00.00.00.00</v>
      </c>
      <c r="I347" t="str">
        <f t="shared" si="354"/>
        <v>00.00.00.00.00.00</v>
      </c>
      <c r="J347" t="str">
        <f t="shared" si="355"/>
        <v>00.00.00.00.00.00.00</v>
      </c>
      <c r="K347" t="str">
        <f t="shared" si="356"/>
        <v>00.00.00.00.00.00.00.00</v>
      </c>
      <c r="L347" t="str">
        <f t="shared" si="357"/>
        <v>00.00.00.00.00.00.00.00.00</v>
      </c>
      <c r="M347" t="str">
        <f t="shared" si="358"/>
        <v>00.00.00.00.00.00.00.00.00.00</v>
      </c>
      <c r="N347" t="str">
        <f t="shared" si="359"/>
        <v>00.00.00.00.00.00.00.00.00.00.00</v>
      </c>
      <c r="O347" t="str">
        <f t="shared" si="360"/>
        <v>00.00.00.00.00.00.00.00.00.00.00.00</v>
      </c>
      <c r="P347" t="str">
        <f t="shared" si="361"/>
        <v>00.00.00.00.00.00.00.00.00.00.00.00.FF</v>
      </c>
      <c r="Q347" t="str">
        <f t="shared" si="362"/>
        <v>00.00.00.00.00.00.00.00.00.00.00.00.FF.00</v>
      </c>
      <c r="R347" t="str">
        <f t="shared" si="363"/>
        <v>00.00.00.00.00.00.00.00.00.00.00.00.FF.00.00</v>
      </c>
      <c r="S347" t="str">
        <f t="shared" si="367"/>
        <v>00.00.00.00.00.00.00.00.00.00.00.00.FF.00.00.10</v>
      </c>
      <c r="T347" t="str">
        <f t="shared" si="367"/>
        <v>00.00.00.00.00.00.00.00.00.00.00.00.FF.00.00.10.00</v>
      </c>
    </row>
    <row r="348" spans="2:20" hidden="1">
      <c r="B348">
        <f t="shared" ref="B348:D348" si="380">B288</f>
        <v>0</v>
      </c>
      <c r="D348" t="str">
        <f t="shared" si="380"/>
        <v>SPECIAL.ID_E</v>
      </c>
      <c r="E348" t="str">
        <f t="shared" si="365"/>
        <v>00.00</v>
      </c>
      <c r="F348" t="str">
        <f t="shared" si="366"/>
        <v>00.00.00</v>
      </c>
      <c r="G348" t="str">
        <f t="shared" si="352"/>
        <v>00.00.00.00</v>
      </c>
      <c r="H348" t="str">
        <f t="shared" si="353"/>
        <v>00.00.00.00.00</v>
      </c>
      <c r="I348" t="str">
        <f t="shared" si="354"/>
        <v>00.00.00.00.00.00</v>
      </c>
      <c r="J348" t="str">
        <f t="shared" si="355"/>
        <v>00.00.00.00.00.00.00</v>
      </c>
      <c r="K348" t="str">
        <f t="shared" si="356"/>
        <v>00.00.00.00.00.00.00.00</v>
      </c>
      <c r="L348" t="str">
        <f t="shared" si="357"/>
        <v>00.00.00.00.00.00.00.00.00</v>
      </c>
      <c r="M348" t="str">
        <f t="shared" si="358"/>
        <v>00.00.00.00.00.00.00.00.00.00</v>
      </c>
      <c r="N348" t="str">
        <f t="shared" si="359"/>
        <v>00.00.00.00.00.00.00.00.00.00.00</v>
      </c>
      <c r="O348" t="str">
        <f t="shared" si="360"/>
        <v>00.00.00.00.00.00.00.00.00.00.00.00</v>
      </c>
      <c r="P348" t="str">
        <f t="shared" si="361"/>
        <v>00.00.00.00.00.00.00.00.00.00.00.00.FF</v>
      </c>
      <c r="Q348" t="str">
        <f t="shared" si="362"/>
        <v>00.00.00.00.00.00.00.00.00.00.00.00.FF.00</v>
      </c>
      <c r="R348" t="str">
        <f t="shared" si="363"/>
        <v>00.00.00.00.00.00.00.00.00.00.00.00.FF.00.00</v>
      </c>
      <c r="S348" t="str">
        <f t="shared" si="367"/>
        <v>00.00.00.00.00.00.00.00.00.00.00.00.FF.00.00.10</v>
      </c>
      <c r="T348" t="str">
        <f t="shared" si="367"/>
        <v>00.00.00.00.00.00.00.00.00.00.00.00.FF.00.00.10.00</v>
      </c>
    </row>
    <row r="349" spans="2:20" hidden="1">
      <c r="B349">
        <f t="shared" ref="B349:D349" si="381">B289</f>
        <v>0</v>
      </c>
      <c r="D349" t="str">
        <f t="shared" si="381"/>
        <v>SPECIAL.ID_F</v>
      </c>
      <c r="E349" t="str">
        <f t="shared" si="365"/>
        <v>00.00</v>
      </c>
      <c r="F349" t="str">
        <f t="shared" si="366"/>
        <v>00.00.00</v>
      </c>
      <c r="G349" t="str">
        <f t="shared" si="352"/>
        <v>00.00.00.00</v>
      </c>
      <c r="H349" t="str">
        <f t="shared" si="353"/>
        <v>00.00.00.00.00</v>
      </c>
      <c r="I349" t="str">
        <f t="shared" si="354"/>
        <v>00.00.00.00.00.00</v>
      </c>
      <c r="J349" t="str">
        <f t="shared" si="355"/>
        <v>00.00.00.00.00.00.00</v>
      </c>
      <c r="K349" t="str">
        <f t="shared" si="356"/>
        <v>00.00.00.00.00.00.00.00</v>
      </c>
      <c r="L349" t="str">
        <f t="shared" si="357"/>
        <v>00.00.00.00.00.00.00.00.00</v>
      </c>
      <c r="M349" t="str">
        <f t="shared" si="358"/>
        <v>00.00.00.00.00.00.00.00.00.00</v>
      </c>
      <c r="N349" t="str">
        <f t="shared" si="359"/>
        <v>00.00.00.00.00.00.00.00.00.00.00</v>
      </c>
      <c r="O349" t="str">
        <f t="shared" si="360"/>
        <v>00.00.00.00.00.00.00.00.00.00.00.00</v>
      </c>
      <c r="P349" t="str">
        <f t="shared" si="361"/>
        <v>00.00.00.00.00.00.00.00.00.00.00.00.FF</v>
      </c>
      <c r="Q349" t="str">
        <f t="shared" si="362"/>
        <v>00.00.00.00.00.00.00.00.00.00.00.00.FF.00</v>
      </c>
      <c r="R349" t="str">
        <f t="shared" si="363"/>
        <v>00.00.00.00.00.00.00.00.00.00.00.00.FF.00.00</v>
      </c>
      <c r="S349" t="str">
        <f t="shared" si="367"/>
        <v>00.00.00.00.00.00.00.00.00.00.00.00.FF.00.00.10</v>
      </c>
      <c r="T349" t="str">
        <f t="shared" si="367"/>
        <v>00.00.00.00.00.00.00.00.00.00.00.00.FF.00.00.10.00</v>
      </c>
    </row>
    <row r="350" spans="2:20" hidden="1"/>
    <row r="357" spans="5:12">
      <c r="E357" s="26" t="s">
        <v>473</v>
      </c>
      <c r="F357" s="26"/>
      <c r="G357" s="26"/>
      <c r="H357" s="26"/>
      <c r="I357" s="26"/>
      <c r="J357" s="26"/>
      <c r="K357" s="26"/>
      <c r="L357" s="26"/>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S53"/>
  <sheetViews>
    <sheetView workbookViewId="0">
      <selection activeCell="D12" sqref="B5:D12"/>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74</v>
      </c>
      <c r="D1" t="s">
        <v>137</v>
      </c>
    </row>
    <row r="3" spans="1:19">
      <c r="A3" s="1" t="s">
        <v>73</v>
      </c>
      <c r="C3" s="18"/>
    </row>
    <row r="5" spans="1:19">
      <c r="B5" t="s">
        <v>140</v>
      </c>
    </row>
    <row r="6" spans="1:19">
      <c r="B6" t="str">
        <f t="shared" ref="B6:B11" si="0">CONCATENATE($D$1,".",B17)</f>
        <v>COMBAT.MAP_OBJECT.PC_00</v>
      </c>
      <c r="C6" t="s">
        <v>67</v>
      </c>
      <c r="D6" t="str">
        <f t="shared" ref="D6:D11" si="1">E47</f>
        <v>04.08.BD.00</v>
      </c>
    </row>
    <row r="7" spans="1:19">
      <c r="B7" t="str">
        <f t="shared" si="0"/>
        <v>COMBAT.MAP_OBJECT.PC_04</v>
      </c>
      <c r="C7" t="s">
        <v>67</v>
      </c>
      <c r="D7" t="str">
        <f t="shared" si="1"/>
        <v>06.08.B9.00</v>
      </c>
    </row>
    <row r="8" spans="1:19">
      <c r="B8" t="str">
        <f t="shared" si="0"/>
        <v>COMBAT.MAP_OBJECT.PC_08</v>
      </c>
      <c r="C8" t="s">
        <v>67</v>
      </c>
      <c r="D8" t="str">
        <f t="shared" si="1"/>
        <v>03.09.B8.00</v>
      </c>
    </row>
    <row r="9" spans="1:19">
      <c r="B9" t="str">
        <f t="shared" si="0"/>
        <v>COMBAT.MAP_OBJECT.PC_10</v>
      </c>
      <c r="C9" t="s">
        <v>67</v>
      </c>
      <c r="D9" t="str">
        <f t="shared" si="1"/>
        <v>05.08.BA.00</v>
      </c>
    </row>
    <row r="10" spans="1:19">
      <c r="B10" t="str">
        <f t="shared" si="0"/>
        <v>COMBAT.MAP_OBJECT.PC_14</v>
      </c>
      <c r="C10" t="s">
        <v>67</v>
      </c>
      <c r="D10" t="str">
        <f t="shared" si="1"/>
        <v>07.09.B5.00</v>
      </c>
    </row>
    <row r="11" spans="1:19">
      <c r="B11" t="str">
        <f t="shared" si="0"/>
        <v>COMBAT.MAP_OBJECT.PC_18</v>
      </c>
      <c r="C11" t="s">
        <v>67</v>
      </c>
      <c r="D11" t="str">
        <f t="shared" si="1"/>
        <v>02.0A.B6.00</v>
      </c>
    </row>
    <row r="12" spans="1:19">
      <c r="B12" t="s">
        <v>141</v>
      </c>
    </row>
    <row r="14" spans="1:19">
      <c r="A14" s="5" t="s">
        <v>66</v>
      </c>
    </row>
    <row r="15" spans="1:19">
      <c r="C15" s="9" t="s">
        <v>2</v>
      </c>
      <c r="D15" s="9" t="s">
        <v>3</v>
      </c>
      <c r="E15" s="9" t="s">
        <v>4</v>
      </c>
      <c r="F15" s="9" t="s">
        <v>5</v>
      </c>
      <c r="S15" t="str">
        <f>'DATAGRAMS Character Sheets'!U6</f>
        <v>Byte $13</v>
      </c>
    </row>
    <row r="16" spans="1:19">
      <c r="A16" t="s">
        <v>75</v>
      </c>
      <c r="B16" t="s">
        <v>76</v>
      </c>
      <c r="C16" t="s">
        <v>16</v>
      </c>
      <c r="D16" t="s">
        <v>17</v>
      </c>
      <c r="E16" t="s">
        <v>18</v>
      </c>
      <c r="F16" t="s">
        <v>32</v>
      </c>
    </row>
    <row r="17" spans="1:6">
      <c r="A17" t="s">
        <v>101</v>
      </c>
      <c r="B17" t="s">
        <v>102</v>
      </c>
      <c r="C17">
        <v>4</v>
      </c>
      <c r="D17">
        <v>8</v>
      </c>
      <c r="E17" s="2" t="s">
        <v>528</v>
      </c>
      <c r="F17">
        <v>0</v>
      </c>
    </row>
    <row r="18" spans="1:6">
      <c r="A18" t="s">
        <v>108</v>
      </c>
      <c r="B18" t="s">
        <v>142</v>
      </c>
      <c r="C18">
        <v>6</v>
      </c>
      <c r="D18">
        <v>8</v>
      </c>
      <c r="E18" s="2" t="s">
        <v>149</v>
      </c>
      <c r="F18">
        <v>0</v>
      </c>
    </row>
    <row r="19" spans="1:6">
      <c r="A19" t="s">
        <v>109</v>
      </c>
      <c r="B19" t="s">
        <v>144</v>
      </c>
      <c r="C19">
        <v>3</v>
      </c>
      <c r="D19">
        <v>9</v>
      </c>
      <c r="E19" s="2" t="s">
        <v>138</v>
      </c>
      <c r="F19">
        <v>0</v>
      </c>
    </row>
    <row r="20" spans="1:6">
      <c r="A20" t="s">
        <v>110</v>
      </c>
      <c r="B20" t="s">
        <v>103</v>
      </c>
      <c r="C20">
        <v>5</v>
      </c>
      <c r="D20">
        <v>8</v>
      </c>
      <c r="E20" s="2" t="s">
        <v>150</v>
      </c>
      <c r="F20" s="2">
        <v>0</v>
      </c>
    </row>
    <row r="21" spans="1:6">
      <c r="A21" t="s">
        <v>111</v>
      </c>
      <c r="B21" t="s">
        <v>145</v>
      </c>
      <c r="C21">
        <v>7</v>
      </c>
      <c r="D21">
        <v>9</v>
      </c>
      <c r="E21" s="2" t="s">
        <v>483</v>
      </c>
      <c r="F21">
        <v>0</v>
      </c>
    </row>
    <row r="22" spans="1:6">
      <c r="A22" t="s">
        <v>112</v>
      </c>
      <c r="B22" t="s">
        <v>143</v>
      </c>
      <c r="C22">
        <v>2</v>
      </c>
      <c r="D22" s="2" t="s">
        <v>482</v>
      </c>
      <c r="E22" s="2" t="s">
        <v>147</v>
      </c>
      <c r="F22">
        <v>0</v>
      </c>
    </row>
    <row r="25" spans="1:6" ht="21">
      <c r="B25" s="19" t="s">
        <v>68</v>
      </c>
    </row>
    <row r="26" spans="1:6" hidden="1">
      <c r="C26" s="2"/>
    </row>
    <row r="27" spans="1:6" hidden="1">
      <c r="B27" s="1" t="s">
        <v>69</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8</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70</v>
      </c>
      <c r="C36" s="2"/>
      <c r="D36" s="2"/>
      <c r="E36" s="2"/>
      <c r="F36" s="2"/>
    </row>
    <row r="37" spans="1:17" hidden="1">
      <c r="A37" t="str">
        <f t="shared" ref="A37:B42" si="4">A17</f>
        <v>PC_0</v>
      </c>
      <c r="B37" t="str">
        <f t="shared" si="4"/>
        <v>PC_00</v>
      </c>
      <c r="C37" s="2" t="str">
        <f t="shared" ref="C37:F42" si="5">IF(C17&lt;16,CONCATENATE("0",C28), C28)</f>
        <v>04</v>
      </c>
      <c r="D37" s="2" t="str">
        <f>IF(HEX2DEC(D17)&lt;16,CONCATENATE("0",D28), D28)</f>
        <v>08</v>
      </c>
      <c r="E37" s="2" t="str">
        <f t="shared" si="5"/>
        <v>BD</v>
      </c>
      <c r="F37" s="2" t="str">
        <f t="shared" si="5"/>
        <v>00</v>
      </c>
    </row>
    <row r="38" spans="1:17" hidden="1">
      <c r="A38" t="str">
        <f t="shared" si="4"/>
        <v>PC_1</v>
      </c>
      <c r="B38" t="str">
        <f t="shared" si="4"/>
        <v>PC_04</v>
      </c>
      <c r="C38" s="2" t="str">
        <f t="shared" si="5"/>
        <v>06</v>
      </c>
      <c r="D38" s="2" t="str">
        <f t="shared" ref="D38:D42" si="6">IF(HEX2DEC(D18)&lt;16,CONCATENATE("0",D29), D29)</f>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08</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71</v>
      </c>
      <c r="E46" s="1" t="s">
        <v>146</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05.08</v>
      </c>
      <c r="D50" t="str">
        <f t="shared" si="9"/>
        <v>05.08.BA</v>
      </c>
      <c r="E50" t="str">
        <f t="shared" si="9"/>
        <v>05.08.BA.00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S105"/>
  <sheetViews>
    <sheetView workbookViewId="0">
      <selection activeCell="N36" sqref="N36"/>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74</v>
      </c>
      <c r="D1" t="s">
        <v>137</v>
      </c>
    </row>
    <row r="3" spans="1:4">
      <c r="A3" s="1" t="s">
        <v>73</v>
      </c>
      <c r="C3" s="18"/>
    </row>
    <row r="5" spans="1:4">
      <c r="B5" t="s">
        <v>135</v>
      </c>
    </row>
    <row r="6" spans="1:4">
      <c r="B6" t="str">
        <f>CONCATENATE($D$1,".",B28)</f>
        <v>COMBAT.MAP_OBJECT.MOB_00</v>
      </c>
      <c r="C6" t="s">
        <v>67</v>
      </c>
      <c r="D6" t="str">
        <f>I88</f>
        <v>05.04.97.01.01.03.00.00</v>
      </c>
    </row>
    <row r="7" spans="1:4">
      <c r="B7" t="str">
        <f t="shared" ref="B7:B21" si="0">CONCATENATE($D$1,".",B29)</f>
        <v>COMBAT.MAP_OBJECT.MOB_08</v>
      </c>
      <c r="C7" t="s">
        <v>67</v>
      </c>
      <c r="D7" t="str">
        <f t="shared" ref="D7:D21" si="1">I89</f>
        <v>04.03.97.01.01.03.00.00</v>
      </c>
    </row>
    <row r="8" spans="1:4">
      <c r="B8" t="str">
        <f t="shared" si="0"/>
        <v>COMBAT.MAP_OBJECT.MOB_10</v>
      </c>
      <c r="C8" t="s">
        <v>67</v>
      </c>
      <c r="D8" t="str">
        <f t="shared" si="1"/>
        <v>06.03.94.01.01.03.00.00</v>
      </c>
    </row>
    <row r="9" spans="1:4">
      <c r="B9" t="str">
        <f t="shared" si="0"/>
        <v>COMBAT.MAP_OBJECT.MOB_18</v>
      </c>
      <c r="C9" t="s">
        <v>67</v>
      </c>
      <c r="D9" t="str">
        <f t="shared" si="1"/>
        <v>03.02.94.01.01.03.00.00</v>
      </c>
    </row>
    <row r="10" spans="1:4">
      <c r="B10" t="str">
        <f t="shared" si="0"/>
        <v>COMBAT.MAP_OBJECT.MOB_20</v>
      </c>
      <c r="C10" t="s">
        <v>67</v>
      </c>
      <c r="D10" t="str">
        <f t="shared" si="1"/>
        <v>05.02.98.01.01.03.00.00</v>
      </c>
    </row>
    <row r="11" spans="1:4">
      <c r="B11" t="str">
        <f t="shared" si="0"/>
        <v>COMBAT.MAP_OBJECT.MOB_28</v>
      </c>
      <c r="C11" t="s">
        <v>67</v>
      </c>
      <c r="D11" t="str">
        <f t="shared" si="1"/>
        <v>07.02.98.01.01.03.00.00</v>
      </c>
    </row>
    <row r="12" spans="1:4">
      <c r="B12" t="str">
        <f t="shared" si="0"/>
        <v>COMBAT.MAP_OBJECT.MOB_30</v>
      </c>
      <c r="C12" t="s">
        <v>67</v>
      </c>
      <c r="D12" t="str">
        <f t="shared" si="1"/>
        <v>00.00.00.00.00.00.00.00</v>
      </c>
    </row>
    <row r="13" spans="1:4">
      <c r="B13" t="str">
        <f t="shared" si="0"/>
        <v>COMBAT.MAP_OBJECT.MOB_38</v>
      </c>
      <c r="C13" t="s">
        <v>67</v>
      </c>
      <c r="D13" t="str">
        <f t="shared" si="1"/>
        <v>00.00.00.00.00.00.00.00</v>
      </c>
    </row>
    <row r="14" spans="1:4">
      <c r="B14" t="str">
        <f t="shared" si="0"/>
        <v>COMBAT.MAP_OBJECT.MOB_40</v>
      </c>
      <c r="C14" t="s">
        <v>67</v>
      </c>
      <c r="D14" t="str">
        <f t="shared" si="1"/>
        <v>00.00.00.00.00.00.00.00</v>
      </c>
    </row>
    <row r="15" spans="1:4">
      <c r="B15" t="str">
        <f t="shared" si="0"/>
        <v>COMBAT.MAP_OBJECT.MOB_48</v>
      </c>
      <c r="C15" t="s">
        <v>67</v>
      </c>
      <c r="D15" t="str">
        <f t="shared" si="1"/>
        <v>00.00.00.00.00.00.00.00</v>
      </c>
    </row>
    <row r="16" spans="1:4">
      <c r="B16" t="str">
        <f t="shared" si="0"/>
        <v>COMBAT.MAP_OBJECT.MOB_50</v>
      </c>
      <c r="C16" t="s">
        <v>67</v>
      </c>
      <c r="D16" t="str">
        <f t="shared" si="1"/>
        <v>00.00.00.00.00.00.00.00</v>
      </c>
    </row>
    <row r="17" spans="1:19">
      <c r="B17" t="str">
        <f t="shared" si="0"/>
        <v>COMBAT.MAP_OBJECT.MOB_58</v>
      </c>
      <c r="C17" t="s">
        <v>67</v>
      </c>
      <c r="D17" t="str">
        <f t="shared" si="1"/>
        <v>00.00.00.00.00.00.00.00</v>
      </c>
    </row>
    <row r="18" spans="1:19">
      <c r="B18" t="str">
        <f t="shared" si="0"/>
        <v>COMBAT.MAP_OBJECT.MOB_60</v>
      </c>
      <c r="C18" t="s">
        <v>67</v>
      </c>
      <c r="D18" t="str">
        <f t="shared" si="1"/>
        <v>00.00.00.00.00.00.00.00</v>
      </c>
    </row>
    <row r="19" spans="1:19">
      <c r="B19" t="str">
        <f t="shared" si="0"/>
        <v>COMBAT.MAP_OBJECT.MOB_68</v>
      </c>
      <c r="C19" t="s">
        <v>67</v>
      </c>
      <c r="D19" t="str">
        <f t="shared" si="1"/>
        <v>00.00.00.00.00.00.00.00</v>
      </c>
    </row>
    <row r="20" spans="1:19">
      <c r="B20" t="str">
        <f t="shared" si="0"/>
        <v>COMBAT.MAP_OBJECT.MOB_70</v>
      </c>
      <c r="C20" t="s">
        <v>67</v>
      </c>
      <c r="D20" t="str">
        <f t="shared" si="1"/>
        <v>00.00.00.00.00.00.00.00</v>
      </c>
    </row>
    <row r="21" spans="1:19">
      <c r="B21" t="str">
        <f t="shared" si="0"/>
        <v>COMBAT.MAP_OBJECT.MOB_78</v>
      </c>
      <c r="C21" t="s">
        <v>67</v>
      </c>
      <c r="D21" t="str">
        <f t="shared" si="1"/>
        <v>00.00.00.00.00.00.00.00</v>
      </c>
    </row>
    <row r="22" spans="1:19">
      <c r="B22" t="s">
        <v>124</v>
      </c>
      <c r="C22" t="s">
        <v>125</v>
      </c>
      <c r="D22" s="20">
        <v>80</v>
      </c>
    </row>
    <row r="23" spans="1:19">
      <c r="B23" t="s">
        <v>136</v>
      </c>
    </row>
    <row r="25" spans="1:19">
      <c r="A25" s="5" t="s">
        <v>66</v>
      </c>
    </row>
    <row r="26" spans="1:19">
      <c r="C26" t="s">
        <v>2</v>
      </c>
      <c r="D26" t="s">
        <v>3</v>
      </c>
      <c r="E26" t="s">
        <v>4</v>
      </c>
      <c r="F26" t="s">
        <v>5</v>
      </c>
      <c r="G26" s="4" t="s">
        <v>6</v>
      </c>
      <c r="H26" s="4" t="s">
        <v>7</v>
      </c>
      <c r="I26" s="4" t="s">
        <v>8</v>
      </c>
      <c r="J26" s="4" t="s">
        <v>9</v>
      </c>
      <c r="S26" t="str">
        <f>'DATAGRAMS Character Sheets'!U6</f>
        <v>Byte $13</v>
      </c>
    </row>
    <row r="27" spans="1:19">
      <c r="A27" t="s">
        <v>75</v>
      </c>
      <c r="B27" t="s">
        <v>76</v>
      </c>
      <c r="C27" t="s">
        <v>16</v>
      </c>
      <c r="D27" t="s">
        <v>17</v>
      </c>
      <c r="E27" t="s">
        <v>0</v>
      </c>
      <c r="F27" t="s">
        <v>1</v>
      </c>
      <c r="G27" t="s">
        <v>29</v>
      </c>
      <c r="H27" t="s">
        <v>28</v>
      </c>
      <c r="I27" t="s">
        <v>14</v>
      </c>
      <c r="J27" t="s">
        <v>31</v>
      </c>
    </row>
    <row r="28" spans="1:19">
      <c r="A28" t="s">
        <v>77</v>
      </c>
      <c r="B28" t="s">
        <v>100</v>
      </c>
      <c r="C28">
        <v>5</v>
      </c>
      <c r="D28">
        <v>4</v>
      </c>
      <c r="E28">
        <v>97</v>
      </c>
      <c r="F28">
        <v>1</v>
      </c>
      <c r="G28">
        <v>1</v>
      </c>
      <c r="H28">
        <v>3</v>
      </c>
      <c r="I28">
        <v>0</v>
      </c>
      <c r="J28">
        <v>0</v>
      </c>
    </row>
    <row r="29" spans="1:19">
      <c r="A29" t="s">
        <v>78</v>
      </c>
      <c r="B29" t="s">
        <v>116</v>
      </c>
      <c r="C29">
        <v>4</v>
      </c>
      <c r="D29">
        <v>3</v>
      </c>
      <c r="E29">
        <v>97</v>
      </c>
      <c r="F29">
        <v>1</v>
      </c>
      <c r="G29">
        <v>1</v>
      </c>
      <c r="H29">
        <v>3</v>
      </c>
      <c r="I29">
        <v>0</v>
      </c>
      <c r="J29">
        <v>0</v>
      </c>
    </row>
    <row r="30" spans="1:19">
      <c r="A30" t="s">
        <v>79</v>
      </c>
      <c r="B30" t="s">
        <v>93</v>
      </c>
      <c r="C30">
        <v>6</v>
      </c>
      <c r="D30">
        <v>3</v>
      </c>
      <c r="E30">
        <v>94</v>
      </c>
      <c r="F30">
        <v>1</v>
      </c>
      <c r="G30">
        <v>1</v>
      </c>
      <c r="H30">
        <v>3</v>
      </c>
      <c r="I30">
        <v>0</v>
      </c>
      <c r="J30">
        <v>0</v>
      </c>
    </row>
    <row r="31" spans="1:19">
      <c r="A31" t="s">
        <v>80</v>
      </c>
      <c r="B31" t="s">
        <v>117</v>
      </c>
      <c r="C31">
        <v>3</v>
      </c>
      <c r="D31">
        <v>2</v>
      </c>
      <c r="E31">
        <v>94</v>
      </c>
      <c r="F31">
        <v>1</v>
      </c>
      <c r="G31">
        <v>1</v>
      </c>
      <c r="H31">
        <v>3</v>
      </c>
      <c r="I31">
        <v>0</v>
      </c>
      <c r="J31">
        <v>0</v>
      </c>
    </row>
    <row r="32" spans="1:19">
      <c r="A32" t="s">
        <v>81</v>
      </c>
      <c r="B32" t="s">
        <v>94</v>
      </c>
      <c r="C32">
        <v>5</v>
      </c>
      <c r="D32">
        <v>2</v>
      </c>
      <c r="E32">
        <v>98</v>
      </c>
      <c r="F32">
        <v>1</v>
      </c>
      <c r="G32">
        <v>1</v>
      </c>
      <c r="H32">
        <v>3</v>
      </c>
      <c r="I32">
        <v>0</v>
      </c>
      <c r="J32">
        <v>0</v>
      </c>
    </row>
    <row r="33" spans="1:10">
      <c r="A33" t="s">
        <v>83</v>
      </c>
      <c r="B33" t="s">
        <v>118</v>
      </c>
      <c r="C33">
        <v>7</v>
      </c>
      <c r="D33">
        <v>2</v>
      </c>
      <c r="E33">
        <v>98</v>
      </c>
      <c r="F33">
        <v>1</v>
      </c>
      <c r="G33">
        <v>1</v>
      </c>
      <c r="H33">
        <v>3</v>
      </c>
      <c r="I33">
        <v>0</v>
      </c>
      <c r="J33">
        <v>0</v>
      </c>
    </row>
    <row r="34" spans="1:10">
      <c r="A34" t="s">
        <v>82</v>
      </c>
      <c r="B34" t="s">
        <v>95</v>
      </c>
      <c r="C34">
        <v>0</v>
      </c>
      <c r="D34">
        <v>0</v>
      </c>
      <c r="E34">
        <v>0</v>
      </c>
      <c r="F34">
        <v>0</v>
      </c>
      <c r="G34">
        <v>0</v>
      </c>
      <c r="H34">
        <v>0</v>
      </c>
      <c r="I34">
        <v>0</v>
      </c>
      <c r="J34">
        <v>0</v>
      </c>
    </row>
    <row r="35" spans="1:10">
      <c r="A35" t="s">
        <v>84</v>
      </c>
      <c r="B35" t="s">
        <v>119</v>
      </c>
      <c r="C35">
        <v>0</v>
      </c>
      <c r="D35">
        <v>0</v>
      </c>
      <c r="E35">
        <v>0</v>
      </c>
      <c r="F35">
        <v>0</v>
      </c>
      <c r="G35">
        <v>0</v>
      </c>
      <c r="H35">
        <v>0</v>
      </c>
      <c r="I35">
        <v>0</v>
      </c>
      <c r="J35">
        <v>0</v>
      </c>
    </row>
    <row r="36" spans="1:10">
      <c r="A36" t="s">
        <v>85</v>
      </c>
      <c r="B36" t="s">
        <v>96</v>
      </c>
      <c r="C36">
        <v>0</v>
      </c>
      <c r="D36">
        <v>0</v>
      </c>
      <c r="E36">
        <v>0</v>
      </c>
      <c r="F36">
        <v>0</v>
      </c>
      <c r="G36">
        <v>0</v>
      </c>
      <c r="H36">
        <v>0</v>
      </c>
      <c r="I36">
        <v>0</v>
      </c>
      <c r="J36">
        <v>0</v>
      </c>
    </row>
    <row r="37" spans="1:10">
      <c r="A37" t="s">
        <v>86</v>
      </c>
      <c r="B37" t="s">
        <v>120</v>
      </c>
      <c r="C37">
        <v>0</v>
      </c>
      <c r="D37">
        <v>0</v>
      </c>
      <c r="E37">
        <v>0</v>
      </c>
      <c r="F37">
        <v>0</v>
      </c>
      <c r="G37">
        <v>0</v>
      </c>
      <c r="H37">
        <v>0</v>
      </c>
      <c r="I37">
        <v>0</v>
      </c>
      <c r="J37">
        <v>0</v>
      </c>
    </row>
    <row r="38" spans="1:10">
      <c r="A38" t="s">
        <v>87</v>
      </c>
      <c r="B38" t="s">
        <v>97</v>
      </c>
      <c r="C38">
        <v>0</v>
      </c>
      <c r="D38">
        <v>0</v>
      </c>
      <c r="E38">
        <v>0</v>
      </c>
      <c r="F38">
        <v>0</v>
      </c>
      <c r="G38">
        <v>0</v>
      </c>
      <c r="H38">
        <v>0</v>
      </c>
      <c r="I38">
        <v>0</v>
      </c>
      <c r="J38">
        <v>0</v>
      </c>
    </row>
    <row r="39" spans="1:10">
      <c r="A39" t="s">
        <v>88</v>
      </c>
      <c r="B39" t="s">
        <v>121</v>
      </c>
      <c r="C39">
        <v>0</v>
      </c>
      <c r="D39">
        <v>0</v>
      </c>
      <c r="E39">
        <v>0</v>
      </c>
      <c r="F39">
        <v>0</v>
      </c>
      <c r="G39">
        <v>0</v>
      </c>
      <c r="H39">
        <v>0</v>
      </c>
      <c r="I39">
        <v>0</v>
      </c>
      <c r="J39">
        <v>0</v>
      </c>
    </row>
    <row r="40" spans="1:10">
      <c r="A40" t="s">
        <v>89</v>
      </c>
      <c r="B40" t="s">
        <v>98</v>
      </c>
      <c r="C40">
        <v>0</v>
      </c>
      <c r="D40">
        <v>0</v>
      </c>
      <c r="E40">
        <v>0</v>
      </c>
      <c r="F40">
        <v>0</v>
      </c>
      <c r="G40">
        <v>0</v>
      </c>
      <c r="H40">
        <v>0</v>
      </c>
      <c r="I40">
        <v>0</v>
      </c>
      <c r="J40">
        <v>0</v>
      </c>
    </row>
    <row r="41" spans="1:10">
      <c r="A41" t="s">
        <v>90</v>
      </c>
      <c r="B41" t="s">
        <v>122</v>
      </c>
      <c r="C41">
        <v>0</v>
      </c>
      <c r="D41">
        <v>0</v>
      </c>
      <c r="E41">
        <v>0</v>
      </c>
      <c r="F41">
        <v>0</v>
      </c>
      <c r="G41">
        <v>0</v>
      </c>
      <c r="H41">
        <v>0</v>
      </c>
      <c r="I41">
        <v>0</v>
      </c>
      <c r="J41">
        <v>0</v>
      </c>
    </row>
    <row r="42" spans="1:10">
      <c r="A42" t="s">
        <v>91</v>
      </c>
      <c r="B42" t="s">
        <v>99</v>
      </c>
      <c r="C42">
        <v>0</v>
      </c>
      <c r="D42">
        <v>0</v>
      </c>
      <c r="E42">
        <v>0</v>
      </c>
      <c r="F42">
        <v>0</v>
      </c>
      <c r="G42">
        <v>0</v>
      </c>
      <c r="H42">
        <v>0</v>
      </c>
      <c r="I42">
        <v>0</v>
      </c>
      <c r="J42">
        <v>0</v>
      </c>
    </row>
    <row r="43" spans="1:10">
      <c r="A43" t="s">
        <v>92</v>
      </c>
      <c r="B43" t="s">
        <v>123</v>
      </c>
      <c r="C43">
        <v>0</v>
      </c>
      <c r="D43">
        <v>0</v>
      </c>
      <c r="E43">
        <v>0</v>
      </c>
      <c r="F43">
        <v>0</v>
      </c>
      <c r="G43">
        <v>0</v>
      </c>
      <c r="H43">
        <v>0</v>
      </c>
      <c r="I43">
        <v>0</v>
      </c>
      <c r="J43">
        <v>0</v>
      </c>
    </row>
    <row r="46" spans="1:10" ht="21">
      <c r="B46" s="19" t="s">
        <v>68</v>
      </c>
    </row>
    <row r="47" spans="1:10" hidden="1">
      <c r="C47" s="2"/>
    </row>
    <row r="48" spans="1:10" hidden="1">
      <c r="B48" s="1" t="s">
        <v>69</v>
      </c>
      <c r="E48" s="2"/>
    </row>
    <row r="49" spans="1:10" hidden="1">
      <c r="A49" t="str">
        <f>A28</f>
        <v>MOB_0</v>
      </c>
      <c r="B49" t="str">
        <f>B28</f>
        <v>MOB_00</v>
      </c>
      <c r="C49" s="2">
        <f>C28</f>
        <v>5</v>
      </c>
      <c r="D49" s="2">
        <f t="shared" ref="D49:J49" si="2">D28</f>
        <v>4</v>
      </c>
      <c r="E49" s="2">
        <f t="shared" si="2"/>
        <v>97</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3</v>
      </c>
      <c r="E50" s="2">
        <f t="shared" si="3"/>
        <v>97</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6</v>
      </c>
      <c r="D51" s="2">
        <f t="shared" si="3"/>
        <v>3</v>
      </c>
      <c r="E51" s="2">
        <f t="shared" si="3"/>
        <v>94</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3</v>
      </c>
      <c r="D52" s="2">
        <f t="shared" si="3"/>
        <v>2</v>
      </c>
      <c r="E52" s="2">
        <f t="shared" si="3"/>
        <v>94</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5</v>
      </c>
      <c r="D53" s="2">
        <f t="shared" si="3"/>
        <v>2</v>
      </c>
      <c r="E53" s="2">
        <f t="shared" si="3"/>
        <v>98</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7</v>
      </c>
      <c r="D54" s="2">
        <f t="shared" si="3"/>
        <v>2</v>
      </c>
      <c r="E54" s="2">
        <f t="shared" si="3"/>
        <v>98</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70</v>
      </c>
      <c r="C67" s="2"/>
      <c r="D67" s="2"/>
      <c r="E67" s="2"/>
      <c r="F67" s="2"/>
      <c r="G67" s="2"/>
      <c r="H67" s="2"/>
      <c r="I67" s="2"/>
      <c r="J67" s="2"/>
    </row>
    <row r="68" spans="1:10" hidden="1">
      <c r="A68" t="str">
        <f>A28</f>
        <v>MOB_0</v>
      </c>
      <c r="B68" t="str">
        <f>B28</f>
        <v>MOB_00</v>
      </c>
      <c r="C68" s="2" t="str">
        <f t="shared" ref="C68:J68" si="4">IF(C28&lt;16,CONCATENATE("0",C49), C49)</f>
        <v>05</v>
      </c>
      <c r="D68" s="2" t="str">
        <f t="shared" si="4"/>
        <v>04</v>
      </c>
      <c r="E68" s="2">
        <f t="shared" si="4"/>
        <v>97</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03</v>
      </c>
      <c r="E69" s="2">
        <f t="shared" si="6"/>
        <v>97</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06</v>
      </c>
      <c r="D70" s="2" t="str">
        <f t="shared" si="6"/>
        <v>03</v>
      </c>
      <c r="E70" s="2">
        <f t="shared" si="6"/>
        <v>94</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03</v>
      </c>
      <c r="D71" s="2" t="str">
        <f t="shared" si="6"/>
        <v>02</v>
      </c>
      <c r="E71" s="2">
        <f t="shared" si="6"/>
        <v>94</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05</v>
      </c>
      <c r="D72" s="2" t="str">
        <f t="shared" si="6"/>
        <v>02</v>
      </c>
      <c r="E72" s="2">
        <f t="shared" si="6"/>
        <v>98</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07</v>
      </c>
      <c r="D73" s="2" t="str">
        <f t="shared" si="6"/>
        <v>02</v>
      </c>
      <c r="E73" s="2">
        <f t="shared" si="6"/>
        <v>98</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71</v>
      </c>
      <c r="I87" s="1" t="s">
        <v>115</v>
      </c>
      <c r="Q87" s="1"/>
    </row>
    <row r="88" spans="1:17" hidden="1">
      <c r="A88" t="str">
        <f>A28</f>
        <v>MOB_0</v>
      </c>
      <c r="B88" t="str">
        <f>B28</f>
        <v>MOB_00</v>
      </c>
      <c r="C88" t="str">
        <f>CONCATENATE(C68,".",D68)</f>
        <v>05.04</v>
      </c>
      <c r="D88" t="str">
        <f t="shared" ref="D88:I88" si="7">CONCATENATE(C88,".",E68)</f>
        <v>05.04.97</v>
      </c>
      <c r="E88" t="str">
        <f t="shared" si="7"/>
        <v>05.04.97.01</v>
      </c>
      <c r="F88" t="str">
        <f t="shared" si="7"/>
        <v>05.04.97.01.01</v>
      </c>
      <c r="G88" t="str">
        <f t="shared" si="7"/>
        <v>05.04.97.01.01.03</v>
      </c>
      <c r="H88" t="str">
        <f t="shared" si="7"/>
        <v>05.04.97.01.01.03.00</v>
      </c>
      <c r="I88" t="str">
        <f t="shared" si="7"/>
        <v>05.04.97.01.01.03.00.00</v>
      </c>
    </row>
    <row r="89" spans="1:17" hidden="1">
      <c r="A89" t="str">
        <f t="shared" ref="A89:B103" si="8">A29</f>
        <v>MOB_1</v>
      </c>
      <c r="B89" t="str">
        <f t="shared" si="8"/>
        <v>MOB_08</v>
      </c>
      <c r="C89" t="str">
        <f t="shared" ref="C89:C103" si="9">CONCATENATE(C69,".",D69)</f>
        <v>04.03</v>
      </c>
      <c r="D89" t="str">
        <f t="shared" ref="D89:I103" si="10">CONCATENATE(C89,".",E69)</f>
        <v>04.03.97</v>
      </c>
      <c r="E89" t="str">
        <f t="shared" si="10"/>
        <v>04.03.97.01</v>
      </c>
      <c r="F89" t="str">
        <f t="shared" si="10"/>
        <v>04.03.97.01.01</v>
      </c>
      <c r="G89" t="str">
        <f t="shared" si="10"/>
        <v>04.03.97.01.01.03</v>
      </c>
      <c r="H89" t="str">
        <f t="shared" si="10"/>
        <v>04.03.97.01.01.03.00</v>
      </c>
      <c r="I89" t="str">
        <f>CONCATENATE(H89,".",J69)</f>
        <v>04.03.97.01.01.03.00.00</v>
      </c>
    </row>
    <row r="90" spans="1:17" hidden="1">
      <c r="A90" t="str">
        <f t="shared" si="8"/>
        <v>MOB_2</v>
      </c>
      <c r="B90" t="str">
        <f t="shared" si="8"/>
        <v>MOB_10</v>
      </c>
      <c r="C90" t="str">
        <f t="shared" si="9"/>
        <v>06.03</v>
      </c>
      <c r="D90" t="str">
        <f t="shared" si="10"/>
        <v>06.03.94</v>
      </c>
      <c r="E90" t="str">
        <f t="shared" si="10"/>
        <v>06.03.94.01</v>
      </c>
      <c r="F90" t="str">
        <f t="shared" si="10"/>
        <v>06.03.94.01.01</v>
      </c>
      <c r="G90" t="str">
        <f t="shared" si="10"/>
        <v>06.03.94.01.01.03</v>
      </c>
      <c r="H90" t="str">
        <f t="shared" si="10"/>
        <v>06.03.94.01.01.03.00</v>
      </c>
      <c r="I90" t="str">
        <f t="shared" si="10"/>
        <v>06.03.94.01.01.03.00.00</v>
      </c>
    </row>
    <row r="91" spans="1:17" hidden="1">
      <c r="A91" t="str">
        <f t="shared" si="8"/>
        <v>MOB_3</v>
      </c>
      <c r="B91" t="str">
        <f t="shared" si="8"/>
        <v>MOB_18</v>
      </c>
      <c r="C91" t="str">
        <f t="shared" si="9"/>
        <v>03.02</v>
      </c>
      <c r="D91" t="str">
        <f t="shared" si="10"/>
        <v>03.02.94</v>
      </c>
      <c r="E91" t="str">
        <f t="shared" si="10"/>
        <v>03.02.94.01</v>
      </c>
      <c r="F91" t="str">
        <f t="shared" si="10"/>
        <v>03.02.94.01.01</v>
      </c>
      <c r="G91" t="str">
        <f t="shared" si="10"/>
        <v>03.02.94.01.01.03</v>
      </c>
      <c r="H91" t="str">
        <f t="shared" si="10"/>
        <v>03.02.94.01.01.03.00</v>
      </c>
      <c r="I91" t="str">
        <f t="shared" si="10"/>
        <v>03.02.94.01.01.03.00.00</v>
      </c>
    </row>
    <row r="92" spans="1:17" hidden="1">
      <c r="A92" t="str">
        <f t="shared" si="8"/>
        <v>MOB_4</v>
      </c>
      <c r="B92" t="str">
        <f t="shared" si="8"/>
        <v>MOB_20</v>
      </c>
      <c r="C92" t="str">
        <f t="shared" si="9"/>
        <v>05.02</v>
      </c>
      <c r="D92" t="str">
        <f t="shared" si="10"/>
        <v>05.02.98</v>
      </c>
      <c r="E92" t="str">
        <f t="shared" si="10"/>
        <v>05.02.98.01</v>
      </c>
      <c r="F92" t="str">
        <f t="shared" si="10"/>
        <v>05.02.98.01.01</v>
      </c>
      <c r="G92" t="str">
        <f t="shared" si="10"/>
        <v>05.02.98.01.01.03</v>
      </c>
      <c r="H92" t="str">
        <f t="shared" si="10"/>
        <v>05.02.98.01.01.03.00</v>
      </c>
      <c r="I92" t="str">
        <f t="shared" si="10"/>
        <v>05.02.98.01.01.03.00.00</v>
      </c>
    </row>
    <row r="93" spans="1:17" hidden="1">
      <c r="A93" t="str">
        <f t="shared" si="8"/>
        <v>MOB_5</v>
      </c>
      <c r="B93" t="str">
        <f t="shared" si="8"/>
        <v>MOB_28</v>
      </c>
      <c r="C93" t="str">
        <f t="shared" si="9"/>
        <v>07.02</v>
      </c>
      <c r="D93" t="str">
        <f t="shared" si="10"/>
        <v>07.02.98</v>
      </c>
      <c r="E93" t="str">
        <f t="shared" si="10"/>
        <v>07.02.98.01</v>
      </c>
      <c r="F93" t="str">
        <f t="shared" si="10"/>
        <v>07.02.98.01.01</v>
      </c>
      <c r="G93" t="str">
        <f t="shared" si="10"/>
        <v>07.02.98.01.01.03</v>
      </c>
      <c r="H93" t="str">
        <f t="shared" si="10"/>
        <v>07.02.98.01.01.03.00</v>
      </c>
      <c r="I93" t="str">
        <f t="shared" si="10"/>
        <v>07.02.98.01.01.03.00.00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IY98"/>
  <sheetViews>
    <sheetView topLeftCell="A25" workbookViewId="0">
      <selection activeCell="E70" sqref="E70"/>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7" max="7" width="12.85546875" customWidth="1"/>
    <col min="8" max="8" width="12.140625" customWidth="1"/>
    <col min="10" max="10" width="12.85546875" customWidth="1"/>
    <col min="11" max="11" width="12.140625" customWidth="1"/>
    <col min="13" max="13" width="12.85546875" customWidth="1"/>
    <col min="14" max="14" width="12.140625" customWidth="1"/>
    <col min="16" max="16" width="12.85546875" customWidth="1"/>
    <col min="17" max="17" width="12.140625" customWidth="1"/>
    <col min="19" max="19" width="12.85546875" customWidth="1"/>
    <col min="20" max="20" width="12.140625" customWidth="1"/>
    <col min="22" max="22" width="12.85546875" customWidth="1"/>
    <col min="23" max="23" width="12.140625" customWidth="1"/>
    <col min="25" max="25" width="12.85546875" customWidth="1"/>
    <col min="26" max="26" width="12.140625" customWidth="1"/>
    <col min="28" max="28" width="12.85546875" customWidth="1"/>
    <col min="29" max="29" width="12.140625" customWidth="1"/>
    <col min="31" max="31" width="12.85546875" customWidth="1"/>
    <col min="32" max="32" width="12.140625" customWidth="1"/>
    <col min="34" max="34" width="12.85546875" customWidth="1"/>
    <col min="35" max="35" width="12.140625" customWidth="1"/>
    <col min="37" max="37" width="12.85546875" customWidth="1"/>
    <col min="38" max="38" width="12.140625" customWidth="1"/>
    <col min="40" max="40" width="12.85546875" customWidth="1"/>
    <col min="41" max="41" width="12.140625" customWidth="1"/>
    <col min="43" max="43" width="12.85546875" customWidth="1"/>
    <col min="45" max="45" width="12.85546875" customWidth="1"/>
    <col min="48" max="48" width="12.85546875" customWidth="1"/>
    <col min="49" max="49" width="12.140625" customWidth="1"/>
    <col min="51" max="51" width="12.85546875" customWidth="1"/>
    <col min="52" max="52" width="12.140625" customWidth="1"/>
  </cols>
  <sheetData>
    <row r="1" spans="1:5">
      <c r="A1" s="69" t="s">
        <v>580</v>
      </c>
      <c r="B1" s="69"/>
    </row>
    <row r="3" spans="1:5">
      <c r="A3" t="s">
        <v>581</v>
      </c>
    </row>
    <row r="4" spans="1:5">
      <c r="A4" t="s">
        <v>583</v>
      </c>
    </row>
    <row r="5" spans="1:5">
      <c r="C5" t="s">
        <v>582</v>
      </c>
    </row>
    <row r="8" spans="1:5" ht="23.25">
      <c r="A8" s="72" t="s">
        <v>586</v>
      </c>
      <c r="B8" s="72"/>
    </row>
    <row r="9" spans="1:5" ht="16.5" customHeight="1">
      <c r="A9" s="72"/>
      <c r="B9" s="72"/>
    </row>
    <row r="10" spans="1:5">
      <c r="D10" t="s">
        <v>74</v>
      </c>
      <c r="E10" t="s">
        <v>584</v>
      </c>
    </row>
    <row r="12" spans="1:5">
      <c r="A12" s="1" t="s">
        <v>73</v>
      </c>
      <c r="B12" s="1"/>
      <c r="D12" s="18"/>
    </row>
    <row r="15" spans="1:5">
      <c r="C15" t="str">
        <f>E10</f>
        <v>COMBAT.MAP_OBJECT.GROUP_ID.LOOKUP</v>
      </c>
      <c r="D15" t="s">
        <v>67</v>
      </c>
      <c r="E15" t="str">
        <f>IX37</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18" spans="1:259">
      <c r="A18" s="5" t="s">
        <v>604</v>
      </c>
      <c r="B18" s="5"/>
    </row>
    <row r="19" spans="1:259">
      <c r="A19" s="5"/>
      <c r="B19" s="5"/>
    </row>
    <row r="20" spans="1:259">
      <c r="A20" s="5"/>
      <c r="B20" s="5"/>
      <c r="C20" s="2" t="s">
        <v>605</v>
      </c>
      <c r="D20">
        <v>0</v>
      </c>
      <c r="E20">
        <f>D20+1</f>
        <v>1</v>
      </c>
      <c r="F20">
        <f t="shared" ref="F20:K20" si="0">E20+1</f>
        <v>2</v>
      </c>
      <c r="G20">
        <f t="shared" si="0"/>
        <v>3</v>
      </c>
      <c r="H20">
        <f t="shared" si="0"/>
        <v>4</v>
      </c>
      <c r="I20">
        <f t="shared" si="0"/>
        <v>5</v>
      </c>
      <c r="J20">
        <f t="shared" si="0"/>
        <v>6</v>
      </c>
      <c r="K20">
        <f t="shared" si="0"/>
        <v>7</v>
      </c>
      <c r="L20">
        <f t="shared" ref="L20:R20" si="1">K20+1</f>
        <v>8</v>
      </c>
      <c r="M20">
        <f t="shared" si="1"/>
        <v>9</v>
      </c>
      <c r="N20">
        <f t="shared" si="1"/>
        <v>10</v>
      </c>
      <c r="O20">
        <f t="shared" si="1"/>
        <v>11</v>
      </c>
      <c r="P20">
        <f t="shared" si="1"/>
        <v>12</v>
      </c>
      <c r="Q20">
        <f t="shared" si="1"/>
        <v>13</v>
      </c>
      <c r="R20">
        <f t="shared" si="1"/>
        <v>14</v>
      </c>
      <c r="S20">
        <f>R20+1</f>
        <v>15</v>
      </c>
      <c r="T20">
        <f t="shared" ref="T20:AH20" si="2">S20+1</f>
        <v>16</v>
      </c>
      <c r="U20">
        <f t="shared" si="2"/>
        <v>17</v>
      </c>
      <c r="V20">
        <f t="shared" si="2"/>
        <v>18</v>
      </c>
      <c r="W20">
        <f t="shared" si="2"/>
        <v>19</v>
      </c>
      <c r="X20">
        <f t="shared" si="2"/>
        <v>20</v>
      </c>
      <c r="Y20">
        <f t="shared" si="2"/>
        <v>21</v>
      </c>
      <c r="Z20">
        <f t="shared" ref="Z20" si="3">Y20+1</f>
        <v>22</v>
      </c>
      <c r="AA20">
        <f t="shared" si="2"/>
        <v>23</v>
      </c>
      <c r="AB20">
        <f t="shared" si="2"/>
        <v>24</v>
      </c>
      <c r="AC20">
        <f t="shared" ref="AC20" si="4">AB20+1</f>
        <v>25</v>
      </c>
      <c r="AD20">
        <f t="shared" si="2"/>
        <v>26</v>
      </c>
      <c r="AE20">
        <f t="shared" si="2"/>
        <v>27</v>
      </c>
      <c r="AF20">
        <f t="shared" ref="AF20" si="5">AE20+1</f>
        <v>28</v>
      </c>
      <c r="AG20">
        <f t="shared" si="2"/>
        <v>29</v>
      </c>
      <c r="AH20">
        <f t="shared" si="2"/>
        <v>30</v>
      </c>
      <c r="AI20">
        <f t="shared" ref="AI20" si="6">AH20+1</f>
        <v>31</v>
      </c>
      <c r="AJ20">
        <f t="shared" ref="AJ20:CA20" si="7">AI20+1</f>
        <v>32</v>
      </c>
      <c r="AK20">
        <f t="shared" si="7"/>
        <v>33</v>
      </c>
      <c r="AL20">
        <f t="shared" si="7"/>
        <v>34</v>
      </c>
      <c r="AM20">
        <f t="shared" si="7"/>
        <v>35</v>
      </c>
      <c r="AN20">
        <f t="shared" si="7"/>
        <v>36</v>
      </c>
      <c r="AO20">
        <f t="shared" si="7"/>
        <v>37</v>
      </c>
      <c r="AP20">
        <f t="shared" si="7"/>
        <v>38</v>
      </c>
      <c r="AQ20">
        <f t="shared" si="7"/>
        <v>39</v>
      </c>
      <c r="AR20">
        <f t="shared" si="7"/>
        <v>40</v>
      </c>
      <c r="AS20">
        <f t="shared" si="7"/>
        <v>41</v>
      </c>
      <c r="AT20">
        <f t="shared" si="7"/>
        <v>42</v>
      </c>
      <c r="AU20">
        <f t="shared" si="7"/>
        <v>43</v>
      </c>
      <c r="AV20">
        <f t="shared" si="7"/>
        <v>44</v>
      </c>
      <c r="AW20">
        <f t="shared" si="7"/>
        <v>45</v>
      </c>
      <c r="AX20">
        <f t="shared" si="7"/>
        <v>46</v>
      </c>
      <c r="AY20">
        <f t="shared" si="7"/>
        <v>47</v>
      </c>
      <c r="AZ20">
        <f t="shared" si="7"/>
        <v>48</v>
      </c>
      <c r="BA20">
        <f t="shared" si="7"/>
        <v>49</v>
      </c>
      <c r="BB20">
        <f t="shared" si="7"/>
        <v>50</v>
      </c>
      <c r="BC20">
        <f t="shared" si="7"/>
        <v>51</v>
      </c>
      <c r="BD20">
        <f t="shared" si="7"/>
        <v>52</v>
      </c>
      <c r="BE20">
        <f t="shared" si="7"/>
        <v>53</v>
      </c>
      <c r="BF20">
        <f t="shared" si="7"/>
        <v>54</v>
      </c>
      <c r="BG20">
        <f t="shared" si="7"/>
        <v>55</v>
      </c>
      <c r="BH20">
        <f t="shared" si="7"/>
        <v>56</v>
      </c>
      <c r="BI20">
        <f t="shared" si="7"/>
        <v>57</v>
      </c>
      <c r="BJ20">
        <f t="shared" si="7"/>
        <v>58</v>
      </c>
      <c r="BK20">
        <f t="shared" si="7"/>
        <v>59</v>
      </c>
      <c r="BL20">
        <f t="shared" si="7"/>
        <v>60</v>
      </c>
      <c r="BM20">
        <f t="shared" si="7"/>
        <v>61</v>
      </c>
      <c r="BN20">
        <f t="shared" si="7"/>
        <v>62</v>
      </c>
      <c r="BO20">
        <f t="shared" si="7"/>
        <v>63</v>
      </c>
      <c r="BP20">
        <f t="shared" si="7"/>
        <v>64</v>
      </c>
      <c r="BQ20">
        <f t="shared" si="7"/>
        <v>65</v>
      </c>
      <c r="BR20">
        <f t="shared" si="7"/>
        <v>66</v>
      </c>
      <c r="BS20">
        <f t="shared" si="7"/>
        <v>67</v>
      </c>
      <c r="BT20">
        <f t="shared" si="7"/>
        <v>68</v>
      </c>
      <c r="BU20">
        <f t="shared" si="7"/>
        <v>69</v>
      </c>
      <c r="BV20">
        <f t="shared" si="7"/>
        <v>70</v>
      </c>
      <c r="BW20">
        <f t="shared" si="7"/>
        <v>71</v>
      </c>
      <c r="BX20">
        <f t="shared" si="7"/>
        <v>72</v>
      </c>
      <c r="BY20">
        <f t="shared" si="7"/>
        <v>73</v>
      </c>
      <c r="BZ20">
        <f t="shared" si="7"/>
        <v>74</v>
      </c>
      <c r="CA20">
        <f t="shared" si="7"/>
        <v>75</v>
      </c>
      <c r="CB20">
        <f t="shared" ref="CB20:CP20" si="8">CA20+1</f>
        <v>76</v>
      </c>
      <c r="CC20">
        <f t="shared" si="8"/>
        <v>77</v>
      </c>
      <c r="CD20">
        <f t="shared" si="8"/>
        <v>78</v>
      </c>
      <c r="CE20">
        <f t="shared" si="8"/>
        <v>79</v>
      </c>
      <c r="CF20">
        <f t="shared" si="8"/>
        <v>80</v>
      </c>
      <c r="CG20">
        <f t="shared" si="8"/>
        <v>81</v>
      </c>
      <c r="CH20">
        <f t="shared" si="8"/>
        <v>82</v>
      </c>
      <c r="CI20">
        <f t="shared" si="8"/>
        <v>83</v>
      </c>
      <c r="CJ20">
        <f t="shared" si="8"/>
        <v>84</v>
      </c>
      <c r="CK20">
        <f t="shared" si="8"/>
        <v>85</v>
      </c>
      <c r="CL20">
        <f t="shared" si="8"/>
        <v>86</v>
      </c>
      <c r="CM20">
        <f t="shared" si="8"/>
        <v>87</v>
      </c>
      <c r="CN20">
        <f t="shared" si="8"/>
        <v>88</v>
      </c>
      <c r="CO20">
        <f t="shared" si="8"/>
        <v>89</v>
      </c>
      <c r="CP20">
        <f t="shared" si="8"/>
        <v>90</v>
      </c>
      <c r="CQ20">
        <f>CP20+1</f>
        <v>91</v>
      </c>
      <c r="CR20">
        <f t="shared" ref="CR20:DD20" si="9">CQ20+1</f>
        <v>92</v>
      </c>
      <c r="CS20">
        <f t="shared" si="9"/>
        <v>93</v>
      </c>
      <c r="CT20">
        <f t="shared" si="9"/>
        <v>94</v>
      </c>
      <c r="CU20">
        <f t="shared" si="9"/>
        <v>95</v>
      </c>
      <c r="CV20">
        <f t="shared" si="9"/>
        <v>96</v>
      </c>
      <c r="CW20">
        <f t="shared" si="9"/>
        <v>97</v>
      </c>
      <c r="CX20">
        <f t="shared" si="9"/>
        <v>98</v>
      </c>
      <c r="CY20">
        <f t="shared" si="9"/>
        <v>99</v>
      </c>
      <c r="CZ20">
        <f t="shared" si="9"/>
        <v>100</v>
      </c>
      <c r="DA20">
        <f t="shared" si="9"/>
        <v>101</v>
      </c>
      <c r="DB20">
        <f t="shared" si="9"/>
        <v>102</v>
      </c>
      <c r="DC20">
        <f t="shared" si="9"/>
        <v>103</v>
      </c>
      <c r="DD20">
        <f t="shared" si="9"/>
        <v>104</v>
      </c>
      <c r="DE20">
        <f>DD20+1</f>
        <v>105</v>
      </c>
      <c r="DF20">
        <f t="shared" ref="DF20:EB20" si="10">DE20+1</f>
        <v>106</v>
      </c>
      <c r="DG20">
        <f t="shared" si="10"/>
        <v>107</v>
      </c>
      <c r="DH20">
        <f t="shared" si="10"/>
        <v>108</v>
      </c>
      <c r="DI20">
        <f t="shared" si="10"/>
        <v>109</v>
      </c>
      <c r="DJ20">
        <f t="shared" si="10"/>
        <v>110</v>
      </c>
      <c r="DK20">
        <f t="shared" si="10"/>
        <v>111</v>
      </c>
      <c r="DL20">
        <f t="shared" si="10"/>
        <v>112</v>
      </c>
      <c r="DM20">
        <f t="shared" si="10"/>
        <v>113</v>
      </c>
      <c r="DN20">
        <f t="shared" si="10"/>
        <v>114</v>
      </c>
      <c r="DO20">
        <f t="shared" si="10"/>
        <v>115</v>
      </c>
      <c r="DP20">
        <f t="shared" si="10"/>
        <v>116</v>
      </c>
      <c r="DQ20">
        <f t="shared" si="10"/>
        <v>117</v>
      </c>
      <c r="DR20">
        <f t="shared" si="10"/>
        <v>118</v>
      </c>
      <c r="DS20">
        <f t="shared" si="10"/>
        <v>119</v>
      </c>
      <c r="DT20">
        <f t="shared" si="10"/>
        <v>120</v>
      </c>
      <c r="DU20">
        <f t="shared" si="10"/>
        <v>121</v>
      </c>
      <c r="DV20">
        <f t="shared" si="10"/>
        <v>122</v>
      </c>
      <c r="DW20">
        <f t="shared" si="10"/>
        <v>123</v>
      </c>
      <c r="DX20">
        <f t="shared" si="10"/>
        <v>124</v>
      </c>
      <c r="DY20">
        <f t="shared" si="10"/>
        <v>125</v>
      </c>
      <c r="DZ20">
        <f t="shared" si="10"/>
        <v>126</v>
      </c>
      <c r="EA20">
        <f t="shared" si="10"/>
        <v>127</v>
      </c>
      <c r="EB20">
        <f t="shared" si="10"/>
        <v>128</v>
      </c>
      <c r="EC20">
        <f>EB20+1</f>
        <v>129</v>
      </c>
      <c r="ED20">
        <f t="shared" ref="ED20:EP20" si="11">EC20+1</f>
        <v>130</v>
      </c>
      <c r="EE20">
        <f t="shared" si="11"/>
        <v>131</v>
      </c>
      <c r="EF20">
        <f t="shared" si="11"/>
        <v>132</v>
      </c>
      <c r="EG20">
        <f t="shared" si="11"/>
        <v>133</v>
      </c>
      <c r="EH20">
        <f t="shared" si="11"/>
        <v>134</v>
      </c>
      <c r="EI20">
        <f t="shared" si="11"/>
        <v>135</v>
      </c>
      <c r="EJ20">
        <f t="shared" si="11"/>
        <v>136</v>
      </c>
      <c r="EK20">
        <f t="shared" si="11"/>
        <v>137</v>
      </c>
      <c r="EL20">
        <f t="shared" si="11"/>
        <v>138</v>
      </c>
      <c r="EM20">
        <f t="shared" si="11"/>
        <v>139</v>
      </c>
      <c r="EN20">
        <f t="shared" si="11"/>
        <v>140</v>
      </c>
      <c r="EO20">
        <f t="shared" si="11"/>
        <v>141</v>
      </c>
      <c r="EP20">
        <f t="shared" si="11"/>
        <v>142</v>
      </c>
      <c r="EQ20">
        <f>EP20+1</f>
        <v>143</v>
      </c>
      <c r="ER20">
        <f t="shared" ref="ER20:FX20" si="12">EQ20+1</f>
        <v>144</v>
      </c>
      <c r="ES20">
        <f t="shared" si="12"/>
        <v>145</v>
      </c>
      <c r="ET20">
        <f t="shared" si="12"/>
        <v>146</v>
      </c>
      <c r="EU20">
        <f t="shared" si="12"/>
        <v>147</v>
      </c>
      <c r="EV20">
        <f t="shared" si="12"/>
        <v>148</v>
      </c>
      <c r="EW20">
        <f t="shared" si="12"/>
        <v>149</v>
      </c>
      <c r="EX20">
        <f t="shared" si="12"/>
        <v>150</v>
      </c>
      <c r="EY20">
        <f t="shared" si="12"/>
        <v>151</v>
      </c>
      <c r="EZ20">
        <f t="shared" si="12"/>
        <v>152</v>
      </c>
      <c r="FA20">
        <f t="shared" si="12"/>
        <v>153</v>
      </c>
      <c r="FB20">
        <f t="shared" si="12"/>
        <v>154</v>
      </c>
      <c r="FC20">
        <f t="shared" si="12"/>
        <v>155</v>
      </c>
      <c r="FD20">
        <f t="shared" si="12"/>
        <v>156</v>
      </c>
      <c r="FE20">
        <f t="shared" si="12"/>
        <v>157</v>
      </c>
      <c r="FF20">
        <f t="shared" si="12"/>
        <v>158</v>
      </c>
      <c r="FG20">
        <f t="shared" si="12"/>
        <v>159</v>
      </c>
      <c r="FH20">
        <f t="shared" si="12"/>
        <v>160</v>
      </c>
      <c r="FI20">
        <f t="shared" si="12"/>
        <v>161</v>
      </c>
      <c r="FJ20">
        <f t="shared" si="12"/>
        <v>162</v>
      </c>
      <c r="FK20">
        <f t="shared" si="12"/>
        <v>163</v>
      </c>
      <c r="FL20">
        <f t="shared" si="12"/>
        <v>164</v>
      </c>
      <c r="FM20">
        <f t="shared" si="12"/>
        <v>165</v>
      </c>
      <c r="FN20">
        <f t="shared" si="12"/>
        <v>166</v>
      </c>
      <c r="FO20">
        <f t="shared" si="12"/>
        <v>167</v>
      </c>
      <c r="FP20">
        <f t="shared" si="12"/>
        <v>168</v>
      </c>
      <c r="FQ20">
        <f t="shared" si="12"/>
        <v>169</v>
      </c>
      <c r="FR20">
        <f t="shared" si="12"/>
        <v>170</v>
      </c>
      <c r="FS20">
        <f t="shared" si="12"/>
        <v>171</v>
      </c>
      <c r="FT20">
        <f t="shared" si="12"/>
        <v>172</v>
      </c>
      <c r="FU20">
        <f t="shared" si="12"/>
        <v>173</v>
      </c>
      <c r="FV20">
        <f t="shared" si="12"/>
        <v>174</v>
      </c>
      <c r="FW20">
        <f t="shared" si="12"/>
        <v>175</v>
      </c>
      <c r="FX20">
        <f t="shared" si="12"/>
        <v>176</v>
      </c>
      <c r="FY20">
        <f>FX20+1</f>
        <v>177</v>
      </c>
      <c r="FZ20">
        <f t="shared" ref="FZ20:GL20" si="13">FY20+1</f>
        <v>178</v>
      </c>
      <c r="GA20">
        <f t="shared" si="13"/>
        <v>179</v>
      </c>
      <c r="GB20">
        <f t="shared" si="13"/>
        <v>180</v>
      </c>
      <c r="GC20">
        <f t="shared" si="13"/>
        <v>181</v>
      </c>
      <c r="GD20">
        <f t="shared" si="13"/>
        <v>182</v>
      </c>
      <c r="GE20">
        <f t="shared" si="13"/>
        <v>183</v>
      </c>
      <c r="GF20">
        <f t="shared" si="13"/>
        <v>184</v>
      </c>
      <c r="GG20">
        <f t="shared" si="13"/>
        <v>185</v>
      </c>
      <c r="GH20">
        <f t="shared" si="13"/>
        <v>186</v>
      </c>
      <c r="GI20">
        <f t="shared" si="13"/>
        <v>187</v>
      </c>
      <c r="GJ20">
        <f t="shared" si="13"/>
        <v>188</v>
      </c>
      <c r="GK20">
        <f t="shared" si="13"/>
        <v>189</v>
      </c>
      <c r="GL20">
        <f t="shared" si="13"/>
        <v>190</v>
      </c>
      <c r="GM20">
        <f>GL20+1</f>
        <v>191</v>
      </c>
      <c r="GN20">
        <f t="shared" ref="GN20:HZ20" si="14">GM20+1</f>
        <v>192</v>
      </c>
      <c r="GO20">
        <f t="shared" si="14"/>
        <v>193</v>
      </c>
      <c r="GP20">
        <f t="shared" si="14"/>
        <v>194</v>
      </c>
      <c r="GQ20">
        <f t="shared" si="14"/>
        <v>195</v>
      </c>
      <c r="GR20">
        <f t="shared" si="14"/>
        <v>196</v>
      </c>
      <c r="GS20">
        <f t="shared" si="14"/>
        <v>197</v>
      </c>
      <c r="GT20">
        <f t="shared" si="14"/>
        <v>198</v>
      </c>
      <c r="GU20">
        <f t="shared" si="14"/>
        <v>199</v>
      </c>
      <c r="GV20">
        <f t="shared" si="14"/>
        <v>200</v>
      </c>
      <c r="GW20">
        <f t="shared" si="14"/>
        <v>201</v>
      </c>
      <c r="GX20">
        <f t="shared" si="14"/>
        <v>202</v>
      </c>
      <c r="GY20">
        <f t="shared" si="14"/>
        <v>203</v>
      </c>
      <c r="GZ20">
        <f t="shared" si="14"/>
        <v>204</v>
      </c>
      <c r="HA20">
        <f t="shared" si="14"/>
        <v>205</v>
      </c>
      <c r="HB20">
        <f t="shared" si="14"/>
        <v>206</v>
      </c>
      <c r="HC20">
        <f t="shared" si="14"/>
        <v>207</v>
      </c>
      <c r="HD20">
        <f t="shared" si="14"/>
        <v>208</v>
      </c>
      <c r="HE20">
        <f t="shared" si="14"/>
        <v>209</v>
      </c>
      <c r="HF20">
        <f t="shared" si="14"/>
        <v>210</v>
      </c>
      <c r="HG20">
        <f t="shared" si="14"/>
        <v>211</v>
      </c>
      <c r="HH20">
        <f t="shared" si="14"/>
        <v>212</v>
      </c>
      <c r="HI20">
        <f t="shared" si="14"/>
        <v>213</v>
      </c>
      <c r="HJ20">
        <f t="shared" si="14"/>
        <v>214</v>
      </c>
      <c r="HK20">
        <f t="shared" si="14"/>
        <v>215</v>
      </c>
      <c r="HL20">
        <f t="shared" si="14"/>
        <v>216</v>
      </c>
      <c r="HM20">
        <f t="shared" si="14"/>
        <v>217</v>
      </c>
      <c r="HN20">
        <f t="shared" si="14"/>
        <v>218</v>
      </c>
      <c r="HO20">
        <f t="shared" si="14"/>
        <v>219</v>
      </c>
      <c r="HP20">
        <f t="shared" si="14"/>
        <v>220</v>
      </c>
      <c r="HQ20">
        <f t="shared" si="14"/>
        <v>221</v>
      </c>
      <c r="HR20">
        <f t="shared" si="14"/>
        <v>222</v>
      </c>
      <c r="HS20">
        <f t="shared" si="14"/>
        <v>223</v>
      </c>
      <c r="HT20">
        <f t="shared" si="14"/>
        <v>224</v>
      </c>
      <c r="HU20">
        <f t="shared" si="14"/>
        <v>225</v>
      </c>
      <c r="HV20">
        <f t="shared" si="14"/>
        <v>226</v>
      </c>
      <c r="HW20">
        <f t="shared" si="14"/>
        <v>227</v>
      </c>
      <c r="HX20">
        <f t="shared" si="14"/>
        <v>228</v>
      </c>
      <c r="HY20">
        <f t="shared" si="14"/>
        <v>229</v>
      </c>
      <c r="HZ20">
        <f t="shared" si="14"/>
        <v>230</v>
      </c>
      <c r="IA20">
        <f>HZ20+1</f>
        <v>231</v>
      </c>
      <c r="IB20">
        <f t="shared" ref="IB20:IN20" si="15">IA20+1</f>
        <v>232</v>
      </c>
      <c r="IC20">
        <f t="shared" si="15"/>
        <v>233</v>
      </c>
      <c r="ID20">
        <f t="shared" si="15"/>
        <v>234</v>
      </c>
      <c r="IE20">
        <f t="shared" si="15"/>
        <v>235</v>
      </c>
      <c r="IF20">
        <f t="shared" si="15"/>
        <v>236</v>
      </c>
      <c r="IG20">
        <f t="shared" si="15"/>
        <v>237</v>
      </c>
      <c r="IH20">
        <f t="shared" si="15"/>
        <v>238</v>
      </c>
      <c r="II20">
        <f t="shared" si="15"/>
        <v>239</v>
      </c>
      <c r="IJ20">
        <f t="shared" si="15"/>
        <v>240</v>
      </c>
      <c r="IK20">
        <f t="shared" si="15"/>
        <v>241</v>
      </c>
      <c r="IL20">
        <f t="shared" si="15"/>
        <v>242</v>
      </c>
      <c r="IM20">
        <f t="shared" si="15"/>
        <v>243</v>
      </c>
      <c r="IN20">
        <f t="shared" si="15"/>
        <v>244</v>
      </c>
      <c r="IO20">
        <f>IN20+1</f>
        <v>245</v>
      </c>
      <c r="IP20">
        <f t="shared" ref="IP20:IY20" si="16">IO20+1</f>
        <v>246</v>
      </c>
      <c r="IQ20">
        <f t="shared" si="16"/>
        <v>247</v>
      </c>
      <c r="IR20">
        <f t="shared" si="16"/>
        <v>248</v>
      </c>
      <c r="IS20">
        <f t="shared" si="16"/>
        <v>249</v>
      </c>
      <c r="IT20">
        <f t="shared" si="16"/>
        <v>250</v>
      </c>
      <c r="IU20">
        <f t="shared" si="16"/>
        <v>251</v>
      </c>
      <c r="IV20">
        <f t="shared" si="16"/>
        <v>252</v>
      </c>
      <c r="IW20">
        <f t="shared" si="16"/>
        <v>253</v>
      </c>
      <c r="IX20">
        <f t="shared" si="16"/>
        <v>254</v>
      </c>
      <c r="IY20">
        <f t="shared" si="16"/>
        <v>255</v>
      </c>
    </row>
    <row r="21" spans="1:259">
      <c r="C21" s="2" t="s">
        <v>606</v>
      </c>
      <c r="D21" s="70" t="str">
        <f>DEC2HEX(D20)</f>
        <v>0</v>
      </c>
      <c r="E21" s="70" t="str">
        <f>DEC2HEX(E20)</f>
        <v>1</v>
      </c>
      <c r="F21" s="70" t="str">
        <f t="shared" ref="F21:K21" si="17">DEC2HEX(F20)</f>
        <v>2</v>
      </c>
      <c r="G21" s="70" t="str">
        <f t="shared" si="17"/>
        <v>3</v>
      </c>
      <c r="H21" s="70" t="str">
        <f t="shared" si="17"/>
        <v>4</v>
      </c>
      <c r="I21" s="70" t="str">
        <f t="shared" si="17"/>
        <v>5</v>
      </c>
      <c r="J21" s="70" t="str">
        <f t="shared" si="17"/>
        <v>6</v>
      </c>
      <c r="K21" s="70" t="str">
        <f t="shared" si="17"/>
        <v>7</v>
      </c>
      <c r="L21" s="70" t="str">
        <f t="shared" ref="L21" si="18">DEC2HEX(L20)</f>
        <v>8</v>
      </c>
      <c r="M21" s="70" t="str">
        <f t="shared" ref="M21" si="19">DEC2HEX(M20)</f>
        <v>9</v>
      </c>
      <c r="N21" s="70" t="str">
        <f t="shared" ref="N21" si="20">DEC2HEX(N20)</f>
        <v>A</v>
      </c>
      <c r="O21" s="70" t="str">
        <f t="shared" ref="O21" si="21">DEC2HEX(O20)</f>
        <v>B</v>
      </c>
      <c r="P21" s="70" t="str">
        <f t="shared" ref="P21:Q21" si="22">DEC2HEX(P20)</f>
        <v>C</v>
      </c>
      <c r="Q21" s="70" t="str">
        <f t="shared" si="22"/>
        <v>D</v>
      </c>
      <c r="R21" s="70" t="str">
        <f t="shared" ref="R21" si="23">DEC2HEX(R20)</f>
        <v>E</v>
      </c>
      <c r="S21" s="70" t="str">
        <f>DEC2HEX(S20)</f>
        <v>F</v>
      </c>
      <c r="T21" s="70" t="str">
        <f t="shared" ref="T21:U21" si="24">DEC2HEX(T20)</f>
        <v>10</v>
      </c>
      <c r="U21" s="70" t="str">
        <f t="shared" si="24"/>
        <v>11</v>
      </c>
      <c r="V21" s="70" t="str">
        <f t="shared" ref="V21" si="25">DEC2HEX(V20)</f>
        <v>12</v>
      </c>
      <c r="W21" s="70" t="str">
        <f t="shared" ref="W21" si="26">DEC2HEX(W20)</f>
        <v>13</v>
      </c>
      <c r="X21" s="70" t="str">
        <f t="shared" ref="X21" si="27">DEC2HEX(X20)</f>
        <v>14</v>
      </c>
      <c r="Y21" s="70" t="str">
        <f t="shared" ref="Y21:Z21" si="28">DEC2HEX(Y20)</f>
        <v>15</v>
      </c>
      <c r="Z21" s="70" t="str">
        <f t="shared" si="28"/>
        <v>16</v>
      </c>
      <c r="AA21" s="70" t="str">
        <f t="shared" ref="AA21" si="29">DEC2HEX(AA20)</f>
        <v>17</v>
      </c>
      <c r="AB21" s="70" t="str">
        <f t="shared" ref="AB21:AC21" si="30">DEC2HEX(AB20)</f>
        <v>18</v>
      </c>
      <c r="AC21" s="70" t="str">
        <f t="shared" si="30"/>
        <v>19</v>
      </c>
      <c r="AD21" s="70" t="str">
        <f t="shared" ref="AD21" si="31">DEC2HEX(AD20)</f>
        <v>1A</v>
      </c>
      <c r="AE21" s="70" t="str">
        <f t="shared" ref="AE21:AF21" si="32">DEC2HEX(AE20)</f>
        <v>1B</v>
      </c>
      <c r="AF21" s="70" t="str">
        <f t="shared" si="32"/>
        <v>1C</v>
      </c>
      <c r="AG21" s="70" t="str">
        <f t="shared" ref="AG21" si="33">DEC2HEX(AG20)</f>
        <v>1D</v>
      </c>
      <c r="AH21" s="70" t="str">
        <f t="shared" ref="AH21:AI21" si="34">DEC2HEX(AH20)</f>
        <v>1E</v>
      </c>
      <c r="AI21" s="70" t="str">
        <f t="shared" si="34"/>
        <v>1F</v>
      </c>
      <c r="AJ21" s="70" t="str">
        <f t="shared" ref="AJ21:AL21" si="35">DEC2HEX(AJ20)</f>
        <v>20</v>
      </c>
      <c r="AK21" s="70" t="str">
        <f t="shared" si="35"/>
        <v>21</v>
      </c>
      <c r="AL21" s="70" t="str">
        <f t="shared" si="35"/>
        <v>22</v>
      </c>
      <c r="AM21" s="70" t="str">
        <f t="shared" ref="AM21" si="36">DEC2HEX(AM20)</f>
        <v>23</v>
      </c>
      <c r="AN21" s="70" t="str">
        <f t="shared" ref="AN21:AO21" si="37">DEC2HEX(AN20)</f>
        <v>24</v>
      </c>
      <c r="AO21" s="70" t="str">
        <f t="shared" si="37"/>
        <v>25</v>
      </c>
      <c r="AP21" s="70" t="str">
        <f t="shared" ref="AP21" si="38">DEC2HEX(AP20)</f>
        <v>26</v>
      </c>
      <c r="AQ21" s="70" t="str">
        <f t="shared" ref="AQ21:AR21" si="39">DEC2HEX(AQ20)</f>
        <v>27</v>
      </c>
      <c r="AR21" s="70" t="str">
        <f t="shared" si="39"/>
        <v>28</v>
      </c>
      <c r="AS21" s="70" t="str">
        <f t="shared" ref="AS21" si="40">DEC2HEX(AS20)</f>
        <v>29</v>
      </c>
      <c r="AT21" s="70" t="str">
        <f t="shared" ref="AT21:AU21" si="41">DEC2HEX(AT20)</f>
        <v>2A</v>
      </c>
      <c r="AU21" s="70" t="str">
        <f t="shared" si="41"/>
        <v>2B</v>
      </c>
      <c r="AV21" s="70" t="str">
        <f t="shared" ref="AV21:AX21" si="42">DEC2HEX(AV20)</f>
        <v>2C</v>
      </c>
      <c r="AW21" s="70" t="str">
        <f t="shared" si="42"/>
        <v>2D</v>
      </c>
      <c r="AX21" s="70" t="str">
        <f t="shared" si="42"/>
        <v>2E</v>
      </c>
      <c r="AY21" s="70" t="str">
        <f t="shared" ref="AY21" si="43">DEC2HEX(AY20)</f>
        <v>2F</v>
      </c>
      <c r="AZ21" s="70" t="str">
        <f t="shared" ref="AZ21:BA21" si="44">DEC2HEX(AZ20)</f>
        <v>30</v>
      </c>
      <c r="BA21" s="70" t="str">
        <f t="shared" si="44"/>
        <v>31</v>
      </c>
      <c r="BB21" s="70" t="str">
        <f t="shared" ref="BB21" si="45">DEC2HEX(BB20)</f>
        <v>32</v>
      </c>
      <c r="BC21" s="70" t="str">
        <f t="shared" ref="BC21" si="46">DEC2HEX(BC20)</f>
        <v>33</v>
      </c>
      <c r="BD21" s="70" t="str">
        <f t="shared" ref="BD21" si="47">DEC2HEX(BD20)</f>
        <v>34</v>
      </c>
      <c r="BE21" s="70" t="str">
        <f t="shared" ref="BE21" si="48">DEC2HEX(BE20)</f>
        <v>35</v>
      </c>
      <c r="BF21" s="70" t="str">
        <f t="shared" ref="BF21" si="49">DEC2HEX(BF20)</f>
        <v>36</v>
      </c>
      <c r="BG21" s="70" t="str">
        <f t="shared" ref="BG21" si="50">DEC2HEX(BG20)</f>
        <v>37</v>
      </c>
      <c r="BH21" s="70" t="str">
        <f t="shared" ref="BH21" si="51">DEC2HEX(BH20)</f>
        <v>38</v>
      </c>
      <c r="BI21" s="70" t="str">
        <f t="shared" ref="BI21" si="52">DEC2HEX(BI20)</f>
        <v>39</v>
      </c>
      <c r="BJ21" s="70" t="str">
        <f t="shared" ref="BJ21:BK21" si="53">DEC2HEX(BJ20)</f>
        <v>3A</v>
      </c>
      <c r="BK21" s="70" t="str">
        <f t="shared" si="53"/>
        <v>3B</v>
      </c>
      <c r="BL21" s="70" t="str">
        <f t="shared" ref="BL21" si="54">DEC2HEX(BL20)</f>
        <v>3C</v>
      </c>
      <c r="BM21" s="70" t="str">
        <f t="shared" ref="BM21" si="55">DEC2HEX(BM20)</f>
        <v>3D</v>
      </c>
      <c r="BN21" s="70" t="str">
        <f t="shared" ref="BN21" si="56">DEC2HEX(BN20)</f>
        <v>3E</v>
      </c>
      <c r="BO21" s="70" t="str">
        <f t="shared" ref="BO21" si="57">DEC2HEX(BO20)</f>
        <v>3F</v>
      </c>
      <c r="BP21" s="70" t="str">
        <f t="shared" ref="BP21" si="58">DEC2HEX(BP20)</f>
        <v>40</v>
      </c>
      <c r="BQ21" s="70" t="str">
        <f t="shared" ref="BQ21" si="59">DEC2HEX(BQ20)</f>
        <v>41</v>
      </c>
      <c r="BR21" s="70" t="str">
        <f t="shared" ref="BR21" si="60">DEC2HEX(BR20)</f>
        <v>42</v>
      </c>
      <c r="BS21" s="70" t="str">
        <f t="shared" ref="BS21" si="61">DEC2HEX(BS20)</f>
        <v>43</v>
      </c>
      <c r="BT21" s="70" t="str">
        <f t="shared" ref="BT21" si="62">DEC2HEX(BT20)</f>
        <v>44</v>
      </c>
      <c r="BU21" s="70" t="str">
        <f t="shared" ref="BU21" si="63">DEC2HEX(BU20)</f>
        <v>45</v>
      </c>
      <c r="BV21" s="70" t="str">
        <f t="shared" ref="BV21" si="64">DEC2HEX(BV20)</f>
        <v>46</v>
      </c>
      <c r="BW21" s="70" t="str">
        <f t="shared" ref="BW21" si="65">DEC2HEX(BW20)</f>
        <v>47</v>
      </c>
      <c r="BX21" s="70" t="str">
        <f t="shared" ref="BX21" si="66">DEC2HEX(BX20)</f>
        <v>48</v>
      </c>
      <c r="BY21" s="70" t="str">
        <f t="shared" ref="BY21" si="67">DEC2HEX(BY20)</f>
        <v>49</v>
      </c>
      <c r="BZ21" s="70" t="str">
        <f t="shared" ref="BZ21" si="68">DEC2HEX(BZ20)</f>
        <v>4A</v>
      </c>
      <c r="CA21" s="70" t="str">
        <f t="shared" ref="CA21" si="69">DEC2HEX(CA20)</f>
        <v>4B</v>
      </c>
      <c r="CB21" s="70" t="str">
        <f t="shared" ref="CB21" si="70">DEC2HEX(CB20)</f>
        <v>4C</v>
      </c>
      <c r="CC21" s="70" t="str">
        <f t="shared" ref="CC21" si="71">DEC2HEX(CC20)</f>
        <v>4D</v>
      </c>
      <c r="CD21" s="70" t="str">
        <f t="shared" ref="CD21" si="72">DEC2HEX(CD20)</f>
        <v>4E</v>
      </c>
      <c r="CE21" s="70" t="str">
        <f t="shared" ref="CE21" si="73">DEC2HEX(CE20)</f>
        <v>4F</v>
      </c>
      <c r="CF21" s="70" t="str">
        <f t="shared" ref="CF21" si="74">DEC2HEX(CF20)</f>
        <v>50</v>
      </c>
      <c r="CG21" s="70" t="str">
        <f t="shared" ref="CG21" si="75">DEC2HEX(CG20)</f>
        <v>51</v>
      </c>
      <c r="CH21" s="70" t="str">
        <f t="shared" ref="CH21" si="76">DEC2HEX(CH20)</f>
        <v>52</v>
      </c>
      <c r="CI21" s="70" t="str">
        <f t="shared" ref="CI21" si="77">DEC2HEX(CI20)</f>
        <v>53</v>
      </c>
      <c r="CJ21" s="70" t="str">
        <f t="shared" ref="CJ21" si="78">DEC2HEX(CJ20)</f>
        <v>54</v>
      </c>
      <c r="CK21" s="70" t="str">
        <f t="shared" ref="CK21" si="79">DEC2HEX(CK20)</f>
        <v>55</v>
      </c>
      <c r="CL21" s="70" t="str">
        <f t="shared" ref="CL21" si="80">DEC2HEX(CL20)</f>
        <v>56</v>
      </c>
      <c r="CM21" s="70" t="str">
        <f t="shared" ref="CM21" si="81">DEC2HEX(CM20)</f>
        <v>57</v>
      </c>
      <c r="CN21" s="70" t="str">
        <f t="shared" ref="CN21:CO21" si="82">DEC2HEX(CN20)</f>
        <v>58</v>
      </c>
      <c r="CO21" s="70" t="str">
        <f t="shared" si="82"/>
        <v>59</v>
      </c>
      <c r="CP21" s="70" t="str">
        <f t="shared" ref="CP21" si="83">DEC2HEX(CP20)</f>
        <v>5A</v>
      </c>
      <c r="CQ21" s="70" t="str">
        <f>DEC2HEX(CQ20)</f>
        <v>5B</v>
      </c>
      <c r="CR21" s="70" t="str">
        <f t="shared" ref="CR21" si="84">DEC2HEX(CR20)</f>
        <v>5C</v>
      </c>
      <c r="CS21" s="70" t="str">
        <f t="shared" ref="CS21" si="85">DEC2HEX(CS20)</f>
        <v>5D</v>
      </c>
      <c r="CT21" s="70" t="str">
        <f t="shared" ref="CT21" si="86">DEC2HEX(CT20)</f>
        <v>5E</v>
      </c>
      <c r="CU21" s="70" t="str">
        <f t="shared" ref="CU21" si="87">DEC2HEX(CU20)</f>
        <v>5F</v>
      </c>
      <c r="CV21" s="70" t="str">
        <f t="shared" ref="CV21" si="88">DEC2HEX(CV20)</f>
        <v>60</v>
      </c>
      <c r="CW21" s="70" t="str">
        <f t="shared" ref="CW21" si="89">DEC2HEX(CW20)</f>
        <v>61</v>
      </c>
      <c r="CX21" s="70" t="str">
        <f t="shared" ref="CX21" si="90">DEC2HEX(CX20)</f>
        <v>62</v>
      </c>
      <c r="CY21" s="70" t="str">
        <f t="shared" ref="CY21" si="91">DEC2HEX(CY20)</f>
        <v>63</v>
      </c>
      <c r="CZ21" s="70" t="str">
        <f t="shared" ref="CZ21" si="92">DEC2HEX(CZ20)</f>
        <v>64</v>
      </c>
      <c r="DA21" s="70" t="str">
        <f t="shared" ref="DA21" si="93">DEC2HEX(DA20)</f>
        <v>65</v>
      </c>
      <c r="DB21" s="70" t="str">
        <f t="shared" ref="DB21" si="94">DEC2HEX(DB20)</f>
        <v>66</v>
      </c>
      <c r="DC21" s="70" t="str">
        <f t="shared" ref="DC21" si="95">DEC2HEX(DC20)</f>
        <v>67</v>
      </c>
      <c r="DD21" s="70" t="str">
        <f t="shared" ref="DD21" si="96">DEC2HEX(DD20)</f>
        <v>68</v>
      </c>
      <c r="DE21" s="70" t="str">
        <f>DEC2HEX(DE20)</f>
        <v>69</v>
      </c>
      <c r="DF21" s="70" t="str">
        <f t="shared" ref="DF21" si="97">DEC2HEX(DF20)</f>
        <v>6A</v>
      </c>
      <c r="DG21" s="70" t="str">
        <f t="shared" ref="DG21" si="98">DEC2HEX(DG20)</f>
        <v>6B</v>
      </c>
      <c r="DH21" s="70" t="str">
        <f t="shared" ref="DH21" si="99">DEC2HEX(DH20)</f>
        <v>6C</v>
      </c>
      <c r="DI21" s="70" t="str">
        <f t="shared" ref="DI21" si="100">DEC2HEX(DI20)</f>
        <v>6D</v>
      </c>
      <c r="DJ21" s="70" t="str">
        <f t="shared" ref="DJ21" si="101">DEC2HEX(DJ20)</f>
        <v>6E</v>
      </c>
      <c r="DK21" s="70" t="str">
        <f t="shared" ref="DK21" si="102">DEC2HEX(DK20)</f>
        <v>6F</v>
      </c>
      <c r="DL21" s="70" t="str">
        <f t="shared" ref="DL21" si="103">DEC2HEX(DL20)</f>
        <v>70</v>
      </c>
      <c r="DM21" s="70" t="str">
        <f t="shared" ref="DM21" si="104">DEC2HEX(DM20)</f>
        <v>71</v>
      </c>
      <c r="DN21" s="70" t="str">
        <f t="shared" ref="DN21" si="105">DEC2HEX(DN20)</f>
        <v>72</v>
      </c>
      <c r="DO21" s="70" t="str">
        <f t="shared" ref="DO21" si="106">DEC2HEX(DO20)</f>
        <v>73</v>
      </c>
      <c r="DP21" s="70" t="str">
        <f t="shared" ref="DP21" si="107">DEC2HEX(DP20)</f>
        <v>74</v>
      </c>
      <c r="DQ21" s="70" t="str">
        <f t="shared" ref="DQ21" si="108">DEC2HEX(DQ20)</f>
        <v>75</v>
      </c>
      <c r="DR21" s="70" t="str">
        <f t="shared" ref="DR21" si="109">DEC2HEX(DR20)</f>
        <v>76</v>
      </c>
      <c r="DS21" s="70" t="str">
        <f t="shared" ref="DS21" si="110">DEC2HEX(DS20)</f>
        <v>77</v>
      </c>
      <c r="DT21" s="70" t="str">
        <f t="shared" ref="DT21" si="111">DEC2HEX(DT20)</f>
        <v>78</v>
      </c>
      <c r="DU21" s="70" t="str">
        <f t="shared" ref="DU21" si="112">DEC2HEX(DU20)</f>
        <v>79</v>
      </c>
      <c r="DV21" s="70" t="str">
        <f t="shared" ref="DV21" si="113">DEC2HEX(DV20)</f>
        <v>7A</v>
      </c>
      <c r="DW21" s="70" t="str">
        <f t="shared" ref="DW21" si="114">DEC2HEX(DW20)</f>
        <v>7B</v>
      </c>
      <c r="DX21" s="70" t="str">
        <f t="shared" ref="DX21" si="115">DEC2HEX(DX20)</f>
        <v>7C</v>
      </c>
      <c r="DY21" s="70" t="str">
        <f t="shared" ref="DY21" si="116">DEC2HEX(DY20)</f>
        <v>7D</v>
      </c>
      <c r="DZ21" s="70" t="str">
        <f t="shared" ref="DZ21" si="117">DEC2HEX(DZ20)</f>
        <v>7E</v>
      </c>
      <c r="EA21" s="70" t="str">
        <f t="shared" ref="EA21" si="118">DEC2HEX(EA20)</f>
        <v>7F</v>
      </c>
      <c r="EB21" s="70" t="str">
        <f t="shared" ref="EB21" si="119">DEC2HEX(EB20)</f>
        <v>80</v>
      </c>
      <c r="EC21" s="70" t="str">
        <f>DEC2HEX(EC20)</f>
        <v>81</v>
      </c>
      <c r="ED21" s="70" t="str">
        <f t="shared" ref="ED21" si="120">DEC2HEX(ED20)</f>
        <v>82</v>
      </c>
      <c r="EE21" s="70" t="str">
        <f t="shared" ref="EE21" si="121">DEC2HEX(EE20)</f>
        <v>83</v>
      </c>
      <c r="EF21" s="70" t="str">
        <f t="shared" ref="EF21" si="122">DEC2HEX(EF20)</f>
        <v>84</v>
      </c>
      <c r="EG21" s="70" t="str">
        <f t="shared" ref="EG21" si="123">DEC2HEX(EG20)</f>
        <v>85</v>
      </c>
      <c r="EH21" s="70" t="str">
        <f t="shared" ref="EH21" si="124">DEC2HEX(EH20)</f>
        <v>86</v>
      </c>
      <c r="EI21" s="70" t="str">
        <f t="shared" ref="EI21" si="125">DEC2HEX(EI20)</f>
        <v>87</v>
      </c>
      <c r="EJ21" s="70" t="str">
        <f t="shared" ref="EJ21" si="126">DEC2HEX(EJ20)</f>
        <v>88</v>
      </c>
      <c r="EK21" s="70" t="str">
        <f t="shared" ref="EK21" si="127">DEC2HEX(EK20)</f>
        <v>89</v>
      </c>
      <c r="EL21" s="70" t="str">
        <f t="shared" ref="EL21" si="128">DEC2HEX(EL20)</f>
        <v>8A</v>
      </c>
      <c r="EM21" s="70" t="str">
        <f t="shared" ref="EM21" si="129">DEC2HEX(EM20)</f>
        <v>8B</v>
      </c>
      <c r="EN21" s="70" t="str">
        <f t="shared" ref="EN21" si="130">DEC2HEX(EN20)</f>
        <v>8C</v>
      </c>
      <c r="EO21" s="70" t="str">
        <f t="shared" ref="EO21" si="131">DEC2HEX(EO20)</f>
        <v>8D</v>
      </c>
      <c r="EP21" s="70" t="str">
        <f t="shared" ref="EP21" si="132">DEC2HEX(EP20)</f>
        <v>8E</v>
      </c>
      <c r="EQ21" s="70" t="str">
        <f>DEC2HEX(EQ20)</f>
        <v>8F</v>
      </c>
      <c r="ER21" s="70" t="str">
        <f t="shared" ref="ER21" si="133">DEC2HEX(ER20)</f>
        <v>90</v>
      </c>
      <c r="ES21" s="70" t="str">
        <f t="shared" ref="ES21" si="134">DEC2HEX(ES20)</f>
        <v>91</v>
      </c>
      <c r="ET21" s="70" t="str">
        <f t="shared" ref="ET21" si="135">DEC2HEX(ET20)</f>
        <v>92</v>
      </c>
      <c r="EU21" s="70" t="str">
        <f t="shared" ref="EU21" si="136">DEC2HEX(EU20)</f>
        <v>93</v>
      </c>
      <c r="EV21" s="70" t="str">
        <f t="shared" ref="EV21" si="137">DEC2HEX(EV20)</f>
        <v>94</v>
      </c>
      <c r="EW21" s="70" t="str">
        <f t="shared" ref="EW21" si="138">DEC2HEX(EW20)</f>
        <v>95</v>
      </c>
      <c r="EX21" s="70" t="str">
        <f t="shared" ref="EX21" si="139">DEC2HEX(EX20)</f>
        <v>96</v>
      </c>
      <c r="EY21" s="70" t="str">
        <f t="shared" ref="EY21" si="140">DEC2HEX(EY20)</f>
        <v>97</v>
      </c>
      <c r="EZ21" s="70" t="str">
        <f t="shared" ref="EZ21" si="141">DEC2HEX(EZ20)</f>
        <v>98</v>
      </c>
      <c r="FA21" s="70" t="str">
        <f t="shared" ref="FA21" si="142">DEC2HEX(FA20)</f>
        <v>99</v>
      </c>
      <c r="FB21" s="70" t="str">
        <f t="shared" ref="FB21" si="143">DEC2HEX(FB20)</f>
        <v>9A</v>
      </c>
      <c r="FC21" s="70" t="str">
        <f t="shared" ref="FC21" si="144">DEC2HEX(FC20)</f>
        <v>9B</v>
      </c>
      <c r="FD21" s="70" t="str">
        <f t="shared" ref="FD21" si="145">DEC2HEX(FD20)</f>
        <v>9C</v>
      </c>
      <c r="FE21" s="70" t="str">
        <f t="shared" ref="FE21" si="146">DEC2HEX(FE20)</f>
        <v>9D</v>
      </c>
      <c r="FF21" s="70" t="str">
        <f t="shared" ref="FF21" si="147">DEC2HEX(FF20)</f>
        <v>9E</v>
      </c>
      <c r="FG21" s="70" t="str">
        <f t="shared" ref="FG21" si="148">DEC2HEX(FG20)</f>
        <v>9F</v>
      </c>
      <c r="FH21" s="70" t="str">
        <f t="shared" ref="FH21" si="149">DEC2HEX(FH20)</f>
        <v>A0</v>
      </c>
      <c r="FI21" s="70" t="str">
        <f t="shared" ref="FI21" si="150">DEC2HEX(FI20)</f>
        <v>A1</v>
      </c>
      <c r="FJ21" s="70" t="str">
        <f t="shared" ref="FJ21" si="151">DEC2HEX(FJ20)</f>
        <v>A2</v>
      </c>
      <c r="FK21" s="70" t="str">
        <f t="shared" ref="FK21" si="152">DEC2HEX(FK20)</f>
        <v>A3</v>
      </c>
      <c r="FL21" s="70" t="str">
        <f t="shared" ref="FL21" si="153">DEC2HEX(FL20)</f>
        <v>A4</v>
      </c>
      <c r="FM21" s="70" t="str">
        <f t="shared" ref="FM21" si="154">DEC2HEX(FM20)</f>
        <v>A5</v>
      </c>
      <c r="FN21" s="70" t="str">
        <f t="shared" ref="FN21" si="155">DEC2HEX(FN20)</f>
        <v>A6</v>
      </c>
      <c r="FO21" s="70" t="str">
        <f t="shared" ref="FO21" si="156">DEC2HEX(FO20)</f>
        <v>A7</v>
      </c>
      <c r="FP21" s="70" t="str">
        <f t="shared" ref="FP21" si="157">DEC2HEX(FP20)</f>
        <v>A8</v>
      </c>
      <c r="FQ21" s="70" t="str">
        <f t="shared" ref="FQ21" si="158">DEC2HEX(FQ20)</f>
        <v>A9</v>
      </c>
      <c r="FR21" s="70" t="str">
        <f t="shared" ref="FR21" si="159">DEC2HEX(FR20)</f>
        <v>AA</v>
      </c>
      <c r="FS21" s="70" t="str">
        <f t="shared" ref="FS21" si="160">DEC2HEX(FS20)</f>
        <v>AB</v>
      </c>
      <c r="FT21" s="70" t="str">
        <f t="shared" ref="FT21" si="161">DEC2HEX(FT20)</f>
        <v>AC</v>
      </c>
      <c r="FU21" s="70" t="str">
        <f t="shared" ref="FU21" si="162">DEC2HEX(FU20)</f>
        <v>AD</v>
      </c>
      <c r="FV21" s="70" t="str">
        <f t="shared" ref="FV21" si="163">DEC2HEX(FV20)</f>
        <v>AE</v>
      </c>
      <c r="FW21" s="70" t="str">
        <f t="shared" ref="FW21" si="164">DEC2HEX(FW20)</f>
        <v>AF</v>
      </c>
      <c r="FX21" s="70" t="str">
        <f t="shared" ref="FX21" si="165">DEC2HEX(FX20)</f>
        <v>B0</v>
      </c>
      <c r="FY21" s="70" t="str">
        <f>DEC2HEX(FY20)</f>
        <v>B1</v>
      </c>
      <c r="FZ21" s="70" t="str">
        <f t="shared" ref="FZ21" si="166">DEC2HEX(FZ20)</f>
        <v>B2</v>
      </c>
      <c r="GA21" s="70" t="str">
        <f t="shared" ref="GA21" si="167">DEC2HEX(GA20)</f>
        <v>B3</v>
      </c>
      <c r="GB21" s="70" t="str">
        <f t="shared" ref="GB21" si="168">DEC2HEX(GB20)</f>
        <v>B4</v>
      </c>
      <c r="GC21" s="70" t="str">
        <f t="shared" ref="GC21" si="169">DEC2HEX(GC20)</f>
        <v>B5</v>
      </c>
      <c r="GD21" s="70" t="str">
        <f t="shared" ref="GD21" si="170">DEC2HEX(GD20)</f>
        <v>B6</v>
      </c>
      <c r="GE21" s="70" t="str">
        <f t="shared" ref="GE21" si="171">DEC2HEX(GE20)</f>
        <v>B7</v>
      </c>
      <c r="GF21" s="70" t="str">
        <f t="shared" ref="GF21" si="172">DEC2HEX(GF20)</f>
        <v>B8</v>
      </c>
      <c r="GG21" s="70" t="str">
        <f t="shared" ref="GG21" si="173">DEC2HEX(GG20)</f>
        <v>B9</v>
      </c>
      <c r="GH21" s="70" t="str">
        <f t="shared" ref="GH21" si="174">DEC2HEX(GH20)</f>
        <v>BA</v>
      </c>
      <c r="GI21" s="70" t="str">
        <f t="shared" ref="GI21" si="175">DEC2HEX(GI20)</f>
        <v>BB</v>
      </c>
      <c r="GJ21" s="70" t="str">
        <f t="shared" ref="GJ21" si="176">DEC2HEX(GJ20)</f>
        <v>BC</v>
      </c>
      <c r="GK21" s="70" t="str">
        <f t="shared" ref="GK21" si="177">DEC2HEX(GK20)</f>
        <v>BD</v>
      </c>
      <c r="GL21" s="70" t="str">
        <f t="shared" ref="GL21" si="178">DEC2HEX(GL20)</f>
        <v>BE</v>
      </c>
      <c r="GM21" s="70" t="str">
        <f>DEC2HEX(GM20)</f>
        <v>BF</v>
      </c>
      <c r="GN21" s="70" t="str">
        <f t="shared" ref="GN21" si="179">DEC2HEX(GN20)</f>
        <v>C0</v>
      </c>
      <c r="GO21" s="70" t="str">
        <f t="shared" ref="GO21" si="180">DEC2HEX(GO20)</f>
        <v>C1</v>
      </c>
      <c r="GP21" s="70" t="str">
        <f t="shared" ref="GP21" si="181">DEC2HEX(GP20)</f>
        <v>C2</v>
      </c>
      <c r="GQ21" s="70" t="str">
        <f t="shared" ref="GQ21" si="182">DEC2HEX(GQ20)</f>
        <v>C3</v>
      </c>
      <c r="GR21" s="70" t="str">
        <f t="shared" ref="GR21" si="183">DEC2HEX(GR20)</f>
        <v>C4</v>
      </c>
      <c r="GS21" s="70" t="str">
        <f t="shared" ref="GS21" si="184">DEC2HEX(GS20)</f>
        <v>C5</v>
      </c>
      <c r="GT21" s="70" t="str">
        <f t="shared" ref="GT21" si="185">DEC2HEX(GT20)</f>
        <v>C6</v>
      </c>
      <c r="GU21" s="70" t="str">
        <f t="shared" ref="GU21" si="186">DEC2HEX(GU20)</f>
        <v>C7</v>
      </c>
      <c r="GV21" s="70" t="str">
        <f t="shared" ref="GV21" si="187">DEC2HEX(GV20)</f>
        <v>C8</v>
      </c>
      <c r="GW21" s="70" t="str">
        <f t="shared" ref="GW21" si="188">DEC2HEX(GW20)</f>
        <v>C9</v>
      </c>
      <c r="GX21" s="70" t="str">
        <f t="shared" ref="GX21" si="189">DEC2HEX(GX20)</f>
        <v>CA</v>
      </c>
      <c r="GY21" s="70" t="str">
        <f t="shared" ref="GY21" si="190">DEC2HEX(GY20)</f>
        <v>CB</v>
      </c>
      <c r="GZ21" s="70" t="str">
        <f t="shared" ref="GZ21" si="191">DEC2HEX(GZ20)</f>
        <v>CC</v>
      </c>
      <c r="HA21" s="70" t="str">
        <f t="shared" ref="HA21" si="192">DEC2HEX(HA20)</f>
        <v>CD</v>
      </c>
      <c r="HB21" s="70" t="str">
        <f t="shared" ref="HB21" si="193">DEC2HEX(HB20)</f>
        <v>CE</v>
      </c>
      <c r="HC21" s="70" t="str">
        <f t="shared" ref="HC21" si="194">DEC2HEX(HC20)</f>
        <v>CF</v>
      </c>
      <c r="HD21" s="70" t="str">
        <f t="shared" ref="HD21" si="195">DEC2HEX(HD20)</f>
        <v>D0</v>
      </c>
      <c r="HE21" s="70" t="str">
        <f t="shared" ref="HE21" si="196">DEC2HEX(HE20)</f>
        <v>D1</v>
      </c>
      <c r="HF21" s="70" t="str">
        <f t="shared" ref="HF21" si="197">DEC2HEX(HF20)</f>
        <v>D2</v>
      </c>
      <c r="HG21" s="70" t="str">
        <f t="shared" ref="HG21" si="198">DEC2HEX(HG20)</f>
        <v>D3</v>
      </c>
      <c r="HH21" s="70" t="str">
        <f t="shared" ref="HH21" si="199">DEC2HEX(HH20)</f>
        <v>D4</v>
      </c>
      <c r="HI21" s="70" t="str">
        <f t="shared" ref="HI21" si="200">DEC2HEX(HI20)</f>
        <v>D5</v>
      </c>
      <c r="HJ21" s="70" t="str">
        <f t="shared" ref="HJ21" si="201">DEC2HEX(HJ20)</f>
        <v>D6</v>
      </c>
      <c r="HK21" s="70" t="str">
        <f t="shared" ref="HK21" si="202">DEC2HEX(HK20)</f>
        <v>D7</v>
      </c>
      <c r="HL21" s="70" t="str">
        <f t="shared" ref="HL21" si="203">DEC2HEX(HL20)</f>
        <v>D8</v>
      </c>
      <c r="HM21" s="70" t="str">
        <f t="shared" ref="HM21" si="204">DEC2HEX(HM20)</f>
        <v>D9</v>
      </c>
      <c r="HN21" s="70" t="str">
        <f t="shared" ref="HN21" si="205">DEC2HEX(HN20)</f>
        <v>DA</v>
      </c>
      <c r="HO21" s="70" t="str">
        <f t="shared" ref="HO21" si="206">DEC2HEX(HO20)</f>
        <v>DB</v>
      </c>
      <c r="HP21" s="70" t="str">
        <f t="shared" ref="HP21" si="207">DEC2HEX(HP20)</f>
        <v>DC</v>
      </c>
      <c r="HQ21" s="70" t="str">
        <f t="shared" ref="HQ21" si="208">DEC2HEX(HQ20)</f>
        <v>DD</v>
      </c>
      <c r="HR21" s="70" t="str">
        <f t="shared" ref="HR21" si="209">DEC2HEX(HR20)</f>
        <v>DE</v>
      </c>
      <c r="HS21" s="70" t="str">
        <f t="shared" ref="HS21" si="210">DEC2HEX(HS20)</f>
        <v>DF</v>
      </c>
      <c r="HT21" s="70" t="str">
        <f t="shared" ref="HT21" si="211">DEC2HEX(HT20)</f>
        <v>E0</v>
      </c>
      <c r="HU21" s="70" t="str">
        <f t="shared" ref="HU21" si="212">DEC2HEX(HU20)</f>
        <v>E1</v>
      </c>
      <c r="HV21" s="70" t="str">
        <f t="shared" ref="HV21" si="213">DEC2HEX(HV20)</f>
        <v>E2</v>
      </c>
      <c r="HW21" s="70" t="str">
        <f t="shared" ref="HW21" si="214">DEC2HEX(HW20)</f>
        <v>E3</v>
      </c>
      <c r="HX21" s="70" t="str">
        <f t="shared" ref="HX21" si="215">DEC2HEX(HX20)</f>
        <v>E4</v>
      </c>
      <c r="HY21" s="70" t="str">
        <f t="shared" ref="HY21" si="216">DEC2HEX(HY20)</f>
        <v>E5</v>
      </c>
      <c r="HZ21" s="70" t="str">
        <f t="shared" ref="HZ21" si="217">DEC2HEX(HZ20)</f>
        <v>E6</v>
      </c>
      <c r="IA21" s="70" t="str">
        <f>DEC2HEX(IA20)</f>
        <v>E7</v>
      </c>
      <c r="IB21" s="70" t="str">
        <f t="shared" ref="IB21" si="218">DEC2HEX(IB20)</f>
        <v>E8</v>
      </c>
      <c r="IC21" s="70" t="str">
        <f t="shared" ref="IC21" si="219">DEC2HEX(IC20)</f>
        <v>E9</v>
      </c>
      <c r="ID21" s="70" t="str">
        <f t="shared" ref="ID21" si="220">DEC2HEX(ID20)</f>
        <v>EA</v>
      </c>
      <c r="IE21" s="70" t="str">
        <f t="shared" ref="IE21" si="221">DEC2HEX(IE20)</f>
        <v>EB</v>
      </c>
      <c r="IF21" s="70" t="str">
        <f t="shared" ref="IF21" si="222">DEC2HEX(IF20)</f>
        <v>EC</v>
      </c>
      <c r="IG21" s="70" t="str">
        <f t="shared" ref="IG21" si="223">DEC2HEX(IG20)</f>
        <v>ED</v>
      </c>
      <c r="IH21" s="70" t="str">
        <f t="shared" ref="IH21" si="224">DEC2HEX(IH20)</f>
        <v>EE</v>
      </c>
      <c r="II21" s="70" t="str">
        <f t="shared" ref="II21" si="225">DEC2HEX(II20)</f>
        <v>EF</v>
      </c>
      <c r="IJ21" s="70" t="str">
        <f t="shared" ref="IJ21" si="226">DEC2HEX(IJ20)</f>
        <v>F0</v>
      </c>
      <c r="IK21" s="70" t="str">
        <f t="shared" ref="IK21" si="227">DEC2HEX(IK20)</f>
        <v>F1</v>
      </c>
      <c r="IL21" s="70" t="str">
        <f t="shared" ref="IL21" si="228">DEC2HEX(IL20)</f>
        <v>F2</v>
      </c>
      <c r="IM21" s="70" t="str">
        <f t="shared" ref="IM21" si="229">DEC2HEX(IM20)</f>
        <v>F3</v>
      </c>
      <c r="IN21" s="70" t="str">
        <f t="shared" ref="IN21" si="230">DEC2HEX(IN20)</f>
        <v>F4</v>
      </c>
      <c r="IO21" s="70" t="str">
        <f>DEC2HEX(IO20)</f>
        <v>F5</v>
      </c>
      <c r="IP21" s="70" t="str">
        <f t="shared" ref="IP21" si="231">DEC2HEX(IP20)</f>
        <v>F6</v>
      </c>
      <c r="IQ21" s="70" t="str">
        <f t="shared" ref="IQ21" si="232">DEC2HEX(IQ20)</f>
        <v>F7</v>
      </c>
      <c r="IR21" s="70" t="str">
        <f t="shared" ref="IR21" si="233">DEC2HEX(IR20)</f>
        <v>F8</v>
      </c>
      <c r="IS21" s="70" t="str">
        <f t="shared" ref="IS21" si="234">DEC2HEX(IS20)</f>
        <v>F9</v>
      </c>
      <c r="IT21" s="70" t="str">
        <f t="shared" ref="IT21" si="235">DEC2HEX(IT20)</f>
        <v>FA</v>
      </c>
      <c r="IU21" s="70" t="str">
        <f t="shared" ref="IU21" si="236">DEC2HEX(IU20)</f>
        <v>FB</v>
      </c>
      <c r="IV21" s="70" t="str">
        <f t="shared" ref="IV21" si="237">DEC2HEX(IV20)</f>
        <v>FC</v>
      </c>
      <c r="IW21" s="70" t="str">
        <f t="shared" ref="IW21" si="238">DEC2HEX(IW20)</f>
        <v>FD</v>
      </c>
      <c r="IX21" s="70" t="str">
        <f t="shared" ref="IX21" si="239">DEC2HEX(IX20)</f>
        <v>FE</v>
      </c>
      <c r="IY21" s="70" t="str">
        <f t="shared" ref="IY21" si="240">DEC2HEX(IY20)</f>
        <v>FF</v>
      </c>
    </row>
    <row r="22" spans="1:259" ht="6" customHeight="1">
      <c r="C22" s="2"/>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c r="EG22" s="71"/>
      <c r="EH22" s="71"/>
      <c r="EI22" s="71"/>
      <c r="EJ22" s="71"/>
      <c r="EK22" s="71"/>
      <c r="EL22" s="71"/>
      <c r="EM22" s="71"/>
      <c r="EN22" s="71"/>
      <c r="EO22" s="71"/>
      <c r="EP22" s="71"/>
      <c r="EQ22" s="71"/>
      <c r="ER22" s="71"/>
      <c r="ES22" s="71"/>
      <c r="ET22" s="71"/>
      <c r="EU22" s="71"/>
      <c r="EV22" s="71"/>
      <c r="EW22" s="71"/>
      <c r="EX22" s="71"/>
      <c r="EY22" s="71"/>
      <c r="EZ22" s="71"/>
      <c r="FA22" s="71"/>
      <c r="FB22" s="71"/>
      <c r="FC22" s="71"/>
      <c r="FD22" s="71"/>
      <c r="FE22" s="71"/>
      <c r="FF22" s="71"/>
      <c r="FG22" s="71"/>
      <c r="FH22" s="71"/>
      <c r="FI22" s="71"/>
      <c r="FJ22" s="71"/>
      <c r="FK22" s="71"/>
      <c r="FL22" s="71"/>
      <c r="FM22" s="71"/>
      <c r="FN22" s="71"/>
      <c r="FO22" s="71"/>
      <c r="FP22" s="71"/>
      <c r="FQ22" s="71"/>
      <c r="FR22" s="71"/>
      <c r="FS22" s="71"/>
      <c r="FT22" s="71"/>
      <c r="FU22" s="71"/>
      <c r="FV22" s="71"/>
      <c r="FW22" s="71"/>
      <c r="FX22" s="71"/>
      <c r="FY22" s="71"/>
      <c r="FZ22" s="71"/>
      <c r="GA22" s="71"/>
      <c r="GB22" s="71"/>
      <c r="GC22" s="71"/>
      <c r="GD22" s="71"/>
      <c r="GE22" s="71"/>
      <c r="GF22" s="71"/>
      <c r="GG22" s="71"/>
      <c r="GH22" s="71"/>
      <c r="GI22" s="71"/>
      <c r="GJ22" s="71"/>
      <c r="GK22" s="71"/>
      <c r="GL22" s="71"/>
      <c r="GM22" s="71"/>
      <c r="GN22" s="71"/>
      <c r="GO22" s="71"/>
      <c r="GP22" s="71"/>
      <c r="GQ22" s="71"/>
      <c r="GR22" s="71"/>
      <c r="GS22" s="71"/>
      <c r="GT22" s="71"/>
      <c r="GU22" s="71"/>
      <c r="GV22" s="71"/>
      <c r="GW22" s="71"/>
      <c r="GX22" s="71"/>
      <c r="GY22" s="71"/>
      <c r="GZ22" s="71"/>
      <c r="HA22" s="71"/>
      <c r="HB22" s="71"/>
      <c r="HC22" s="71"/>
      <c r="HD22" s="71"/>
      <c r="HE22" s="71"/>
      <c r="HF22" s="71"/>
      <c r="HG22" s="71"/>
      <c r="HH22" s="71"/>
      <c r="HI22" s="71"/>
      <c r="HJ22" s="71"/>
      <c r="HK22" s="71"/>
      <c r="HL22" s="71"/>
      <c r="HM22" s="71"/>
      <c r="HN22" s="71"/>
      <c r="HO22" s="71"/>
      <c r="HP22" s="71"/>
      <c r="HQ22" s="71"/>
      <c r="HR22" s="71"/>
      <c r="HS22" s="71"/>
      <c r="HT22" s="71"/>
      <c r="HU22" s="71"/>
      <c r="HV22" s="71"/>
      <c r="HW22" s="71"/>
      <c r="HX22" s="71"/>
      <c r="HY22" s="71"/>
      <c r="HZ22" s="71"/>
      <c r="IA22" s="71"/>
      <c r="IB22" s="71"/>
      <c r="IC22" s="71"/>
      <c r="ID22" s="71"/>
      <c r="IE22" s="71"/>
      <c r="IF22" s="71"/>
      <c r="IG22" s="71"/>
      <c r="IH22" s="71"/>
      <c r="II22" s="71"/>
      <c r="IJ22" s="71"/>
      <c r="IK22" s="71"/>
      <c r="IL22" s="71"/>
      <c r="IM22" s="71"/>
      <c r="IN22" s="71"/>
      <c r="IO22" s="71"/>
      <c r="IP22" s="71"/>
      <c r="IQ22" s="71"/>
      <c r="IR22" s="71"/>
      <c r="IS22" s="71"/>
      <c r="IT22" s="71"/>
      <c r="IU22" s="71"/>
      <c r="IV22" s="71"/>
      <c r="IW22" s="71"/>
      <c r="IX22" s="71"/>
      <c r="IY22" s="71"/>
    </row>
    <row r="23" spans="1:259">
      <c r="D23" t="s">
        <v>632</v>
      </c>
      <c r="E23" t="s">
        <v>632</v>
      </c>
      <c r="F23" t="s">
        <v>632</v>
      </c>
      <c r="G23" t="s">
        <v>632</v>
      </c>
      <c r="H23" t="s">
        <v>632</v>
      </c>
      <c r="I23" t="s">
        <v>632</v>
      </c>
      <c r="J23" t="s">
        <v>632</v>
      </c>
      <c r="K23" t="s">
        <v>632</v>
      </c>
      <c r="L23" t="s">
        <v>632</v>
      </c>
      <c r="M23" t="s">
        <v>632</v>
      </c>
      <c r="N23" t="s">
        <v>632</v>
      </c>
      <c r="O23" t="s">
        <v>632</v>
      </c>
      <c r="P23" t="s">
        <v>632</v>
      </c>
      <c r="Q23" t="s">
        <v>632</v>
      </c>
      <c r="R23" t="s">
        <v>632</v>
      </c>
      <c r="S23" t="s">
        <v>632</v>
      </c>
      <c r="T23" t="s">
        <v>632</v>
      </c>
      <c r="U23" t="s">
        <v>632</v>
      </c>
      <c r="V23" t="s">
        <v>632</v>
      </c>
      <c r="W23" t="s">
        <v>632</v>
      </c>
      <c r="X23" t="s">
        <v>632</v>
      </c>
      <c r="Y23" t="s">
        <v>632</v>
      </c>
      <c r="Z23" t="s">
        <v>632</v>
      </c>
      <c r="AA23" t="s">
        <v>632</v>
      </c>
      <c r="AB23" t="s">
        <v>632</v>
      </c>
      <c r="AC23" t="s">
        <v>632</v>
      </c>
      <c r="AD23" t="s">
        <v>632</v>
      </c>
      <c r="AE23" t="s">
        <v>632</v>
      </c>
      <c r="AF23" t="s">
        <v>632</v>
      </c>
      <c r="AG23" t="s">
        <v>632</v>
      </c>
      <c r="AH23" t="s">
        <v>632</v>
      </c>
      <c r="AI23" t="s">
        <v>632</v>
      </c>
      <c r="AJ23" t="s">
        <v>632</v>
      </c>
      <c r="AK23" t="s">
        <v>632</v>
      </c>
      <c r="AL23" t="s">
        <v>632</v>
      </c>
      <c r="AM23" t="s">
        <v>632</v>
      </c>
      <c r="AN23" t="s">
        <v>632</v>
      </c>
      <c r="AO23" t="s">
        <v>632</v>
      </c>
      <c r="AP23" t="s">
        <v>632</v>
      </c>
      <c r="AQ23" t="s">
        <v>632</v>
      </c>
      <c r="AR23" t="s">
        <v>632</v>
      </c>
      <c r="AS23" t="s">
        <v>632</v>
      </c>
      <c r="AT23" t="s">
        <v>632</v>
      </c>
      <c r="AU23" t="s">
        <v>632</v>
      </c>
      <c r="AV23" t="s">
        <v>632</v>
      </c>
      <c r="AW23" t="s">
        <v>632</v>
      </c>
      <c r="AX23" t="s">
        <v>632</v>
      </c>
      <c r="AY23" t="s">
        <v>632</v>
      </c>
      <c r="AZ23" t="s">
        <v>632</v>
      </c>
      <c r="BA23" t="s">
        <v>632</v>
      </c>
      <c r="BB23" t="s">
        <v>632</v>
      </c>
      <c r="BC23" t="s">
        <v>632</v>
      </c>
      <c r="BD23" t="s">
        <v>632</v>
      </c>
      <c r="BE23" t="s">
        <v>632</v>
      </c>
      <c r="BF23" t="s">
        <v>632</v>
      </c>
      <c r="BG23" t="s">
        <v>632</v>
      </c>
      <c r="BH23" t="s">
        <v>632</v>
      </c>
      <c r="BI23" t="s">
        <v>632</v>
      </c>
      <c r="BJ23" t="s">
        <v>632</v>
      </c>
      <c r="BK23" t="s">
        <v>632</v>
      </c>
      <c r="BL23" t="s">
        <v>632</v>
      </c>
      <c r="BM23" t="s">
        <v>632</v>
      </c>
      <c r="BN23" t="s">
        <v>632</v>
      </c>
      <c r="BO23" t="s">
        <v>632</v>
      </c>
      <c r="BP23" t="s">
        <v>632</v>
      </c>
      <c r="BQ23" t="s">
        <v>632</v>
      </c>
      <c r="BR23" t="s">
        <v>632</v>
      </c>
      <c r="BS23" t="s">
        <v>632</v>
      </c>
      <c r="BT23" t="s">
        <v>632</v>
      </c>
      <c r="BU23" t="s">
        <v>632</v>
      </c>
      <c r="BV23" t="s">
        <v>632</v>
      </c>
      <c r="BW23" t="s">
        <v>632</v>
      </c>
      <c r="BX23" t="s">
        <v>632</v>
      </c>
      <c r="BY23" t="s">
        <v>632</v>
      </c>
      <c r="BZ23" t="s">
        <v>632</v>
      </c>
      <c r="CA23" t="s">
        <v>632</v>
      </c>
      <c r="CB23" t="s">
        <v>632</v>
      </c>
      <c r="CC23" t="s">
        <v>632</v>
      </c>
      <c r="CD23" t="s">
        <v>632</v>
      </c>
      <c r="CE23" t="s">
        <v>632</v>
      </c>
      <c r="CF23" t="s">
        <v>632</v>
      </c>
      <c r="CG23" t="s">
        <v>632</v>
      </c>
      <c r="CH23" t="s">
        <v>632</v>
      </c>
      <c r="CI23" t="s">
        <v>632</v>
      </c>
      <c r="CJ23" t="s">
        <v>632</v>
      </c>
      <c r="CK23" t="s">
        <v>632</v>
      </c>
      <c r="CL23" t="s">
        <v>632</v>
      </c>
      <c r="CM23" t="s">
        <v>632</v>
      </c>
      <c r="CN23" t="s">
        <v>632</v>
      </c>
      <c r="CO23" t="s">
        <v>632</v>
      </c>
      <c r="CP23" t="s">
        <v>632</v>
      </c>
      <c r="CQ23" t="s">
        <v>632</v>
      </c>
      <c r="CR23" t="s">
        <v>632</v>
      </c>
      <c r="CS23" t="s">
        <v>632</v>
      </c>
      <c r="CT23" t="s">
        <v>632</v>
      </c>
      <c r="CU23" t="s">
        <v>632</v>
      </c>
      <c r="CV23" t="s">
        <v>632</v>
      </c>
      <c r="CW23" t="s">
        <v>632</v>
      </c>
      <c r="CX23" t="s">
        <v>632</v>
      </c>
      <c r="CY23" t="s">
        <v>632</v>
      </c>
      <c r="CZ23" t="s">
        <v>632</v>
      </c>
      <c r="DA23" t="s">
        <v>632</v>
      </c>
      <c r="DB23" t="s">
        <v>632</v>
      </c>
      <c r="DC23" t="s">
        <v>632</v>
      </c>
      <c r="DD23" t="s">
        <v>632</v>
      </c>
      <c r="DE23" t="s">
        <v>632</v>
      </c>
      <c r="DF23" t="s">
        <v>632</v>
      </c>
      <c r="DG23" t="s">
        <v>632</v>
      </c>
      <c r="DH23" t="s">
        <v>632</v>
      </c>
      <c r="DI23" t="s">
        <v>632</v>
      </c>
      <c r="DJ23" t="s">
        <v>632</v>
      </c>
      <c r="DK23" t="s">
        <v>632</v>
      </c>
      <c r="DL23" t="s">
        <v>632</v>
      </c>
      <c r="DM23" t="s">
        <v>632</v>
      </c>
      <c r="DN23" t="s">
        <v>632</v>
      </c>
      <c r="DO23" t="s">
        <v>632</v>
      </c>
      <c r="DP23" t="s">
        <v>632</v>
      </c>
      <c r="DQ23" t="s">
        <v>632</v>
      </c>
      <c r="DR23" t="s">
        <v>632</v>
      </c>
      <c r="DS23" t="s">
        <v>632</v>
      </c>
      <c r="DT23" t="s">
        <v>632</v>
      </c>
      <c r="DU23" t="s">
        <v>632</v>
      </c>
      <c r="DV23" t="s">
        <v>632</v>
      </c>
      <c r="DW23" t="s">
        <v>632</v>
      </c>
      <c r="DX23" t="s">
        <v>632</v>
      </c>
      <c r="DY23" t="s">
        <v>632</v>
      </c>
      <c r="DZ23" t="s">
        <v>632</v>
      </c>
      <c r="EA23" t="s">
        <v>632</v>
      </c>
      <c r="EB23" t="s">
        <v>632</v>
      </c>
      <c r="EC23" t="s">
        <v>632</v>
      </c>
      <c r="ED23" t="s">
        <v>632</v>
      </c>
      <c r="EE23" t="s">
        <v>632</v>
      </c>
      <c r="EF23" t="s">
        <v>632</v>
      </c>
      <c r="EG23" t="s">
        <v>632</v>
      </c>
      <c r="EH23" t="s">
        <v>632</v>
      </c>
      <c r="EI23" t="s">
        <v>632</v>
      </c>
      <c r="EJ23" t="s">
        <v>632</v>
      </c>
      <c r="EK23" t="s">
        <v>632</v>
      </c>
      <c r="EL23" t="s">
        <v>632</v>
      </c>
      <c r="EM23" t="s">
        <v>632</v>
      </c>
      <c r="EN23" t="s">
        <v>632</v>
      </c>
      <c r="EO23" t="s">
        <v>632</v>
      </c>
      <c r="EP23" t="s">
        <v>632</v>
      </c>
      <c r="EQ23" t="s">
        <v>632</v>
      </c>
      <c r="ER23" t="s">
        <v>632</v>
      </c>
      <c r="ES23" t="s">
        <v>632</v>
      </c>
      <c r="ET23" t="s">
        <v>632</v>
      </c>
      <c r="EU23" t="s">
        <v>632</v>
      </c>
      <c r="EV23" t="s">
        <v>632</v>
      </c>
      <c r="EW23" t="s">
        <v>632</v>
      </c>
      <c r="EX23" t="s">
        <v>632</v>
      </c>
      <c r="EY23" t="s">
        <v>632</v>
      </c>
      <c r="EZ23" t="s">
        <v>632</v>
      </c>
      <c r="FA23" t="s">
        <v>632</v>
      </c>
      <c r="FB23" t="s">
        <v>632</v>
      </c>
      <c r="FC23" t="s">
        <v>632</v>
      </c>
      <c r="FD23" t="s">
        <v>632</v>
      </c>
      <c r="FE23" t="s">
        <v>632</v>
      </c>
      <c r="FF23" t="s">
        <v>632</v>
      </c>
      <c r="FG23" t="s">
        <v>632</v>
      </c>
      <c r="FH23" t="s">
        <v>632</v>
      </c>
      <c r="FI23" t="s">
        <v>632</v>
      </c>
      <c r="FJ23" t="s">
        <v>632</v>
      </c>
      <c r="FK23" t="s">
        <v>632</v>
      </c>
      <c r="FL23" t="s">
        <v>632</v>
      </c>
      <c r="FM23" t="s">
        <v>632</v>
      </c>
      <c r="FN23" t="s">
        <v>632</v>
      </c>
      <c r="FO23" t="s">
        <v>632</v>
      </c>
      <c r="FP23" t="s">
        <v>632</v>
      </c>
      <c r="FQ23" t="s">
        <v>632</v>
      </c>
      <c r="FR23" t="s">
        <v>632</v>
      </c>
      <c r="FS23" t="s">
        <v>632</v>
      </c>
      <c r="FT23" t="s">
        <v>632</v>
      </c>
      <c r="FU23" t="s">
        <v>632</v>
      </c>
      <c r="FV23" t="s">
        <v>632</v>
      </c>
      <c r="FW23" t="s">
        <v>632</v>
      </c>
      <c r="FX23" t="s">
        <v>632</v>
      </c>
      <c r="FY23" t="s">
        <v>632</v>
      </c>
      <c r="FZ23" t="s">
        <v>632</v>
      </c>
      <c r="GA23" t="s">
        <v>632</v>
      </c>
      <c r="GB23" t="s">
        <v>632</v>
      </c>
      <c r="GC23" t="s">
        <v>632</v>
      </c>
      <c r="GD23" t="s">
        <v>632</v>
      </c>
      <c r="GE23" t="s">
        <v>632</v>
      </c>
      <c r="GF23" t="s">
        <v>632</v>
      </c>
      <c r="GG23" t="s">
        <v>632</v>
      </c>
      <c r="GH23" t="s">
        <v>632</v>
      </c>
      <c r="GI23" t="s">
        <v>632</v>
      </c>
      <c r="GJ23" t="s">
        <v>632</v>
      </c>
      <c r="GK23" t="s">
        <v>632</v>
      </c>
      <c r="GL23" t="s">
        <v>632</v>
      </c>
      <c r="GM23" t="s">
        <v>632</v>
      </c>
      <c r="GN23" t="s">
        <v>632</v>
      </c>
      <c r="GO23" t="s">
        <v>632</v>
      </c>
      <c r="GP23" t="s">
        <v>632</v>
      </c>
      <c r="GQ23" t="s">
        <v>632</v>
      </c>
      <c r="GR23" t="s">
        <v>632</v>
      </c>
      <c r="GS23" t="s">
        <v>632</v>
      </c>
      <c r="GT23" t="s">
        <v>632</v>
      </c>
      <c r="GU23" t="s">
        <v>632</v>
      </c>
      <c r="GV23" t="s">
        <v>632</v>
      </c>
      <c r="GW23" t="s">
        <v>632</v>
      </c>
      <c r="GX23" t="s">
        <v>632</v>
      </c>
      <c r="GY23" t="s">
        <v>632</v>
      </c>
      <c r="GZ23" t="s">
        <v>632</v>
      </c>
      <c r="HA23" t="s">
        <v>632</v>
      </c>
      <c r="HB23" t="s">
        <v>632</v>
      </c>
      <c r="HC23" t="s">
        <v>632</v>
      </c>
      <c r="HD23" t="s">
        <v>632</v>
      </c>
      <c r="HE23" t="s">
        <v>632</v>
      </c>
      <c r="HF23" t="s">
        <v>632</v>
      </c>
      <c r="HG23" t="s">
        <v>632</v>
      </c>
      <c r="HH23" t="s">
        <v>632</v>
      </c>
      <c r="HI23" t="s">
        <v>632</v>
      </c>
      <c r="HJ23" t="s">
        <v>632</v>
      </c>
      <c r="HK23" t="s">
        <v>632</v>
      </c>
      <c r="HL23" t="s">
        <v>632</v>
      </c>
      <c r="HM23" t="s">
        <v>632</v>
      </c>
      <c r="HN23" t="s">
        <v>632</v>
      </c>
      <c r="HO23" t="s">
        <v>632</v>
      </c>
      <c r="HP23" t="s">
        <v>632</v>
      </c>
      <c r="HQ23" t="s">
        <v>632</v>
      </c>
      <c r="HR23" t="s">
        <v>632</v>
      </c>
      <c r="HS23" t="s">
        <v>632</v>
      </c>
      <c r="HT23" t="s">
        <v>632</v>
      </c>
      <c r="HU23" t="s">
        <v>632</v>
      </c>
      <c r="HV23" t="s">
        <v>632</v>
      </c>
      <c r="HW23" t="s">
        <v>632</v>
      </c>
      <c r="HX23" t="s">
        <v>632</v>
      </c>
      <c r="HY23">
        <v>0</v>
      </c>
      <c r="HZ23" t="s">
        <v>632</v>
      </c>
      <c r="IA23" t="s">
        <v>632</v>
      </c>
      <c r="IB23" t="s">
        <v>632</v>
      </c>
      <c r="IC23" t="s">
        <v>632</v>
      </c>
      <c r="ID23" t="s">
        <v>632</v>
      </c>
      <c r="IE23" t="s">
        <v>632</v>
      </c>
      <c r="IF23" t="s">
        <v>632</v>
      </c>
      <c r="IG23" t="s">
        <v>632</v>
      </c>
      <c r="IH23" t="s">
        <v>632</v>
      </c>
      <c r="II23" t="s">
        <v>632</v>
      </c>
      <c r="IJ23" t="s">
        <v>632</v>
      </c>
      <c r="IK23" t="s">
        <v>632</v>
      </c>
      <c r="IL23" t="s">
        <v>632</v>
      </c>
      <c r="IM23" t="s">
        <v>632</v>
      </c>
      <c r="IN23" t="s">
        <v>632</v>
      </c>
      <c r="IO23" t="s">
        <v>632</v>
      </c>
      <c r="IP23" t="s">
        <v>632</v>
      </c>
      <c r="IQ23" t="s">
        <v>632</v>
      </c>
      <c r="IR23" t="s">
        <v>632</v>
      </c>
      <c r="IS23" t="s">
        <v>632</v>
      </c>
      <c r="IT23" t="s">
        <v>632</v>
      </c>
      <c r="IU23" t="s">
        <v>632</v>
      </c>
      <c r="IV23" t="s">
        <v>632</v>
      </c>
      <c r="IW23" t="s">
        <v>632</v>
      </c>
      <c r="IX23" t="s">
        <v>632</v>
      </c>
      <c r="IY23" t="s">
        <v>632</v>
      </c>
    </row>
    <row r="24" spans="1:259">
      <c r="F24" s="2"/>
    </row>
    <row r="25" spans="1:259" ht="21">
      <c r="C25" s="19" t="s">
        <v>68</v>
      </c>
    </row>
    <row r="26" spans="1:259" hidden="1">
      <c r="D26" s="2"/>
    </row>
    <row r="27" spans="1:259" hidden="1">
      <c r="C27" s="1" t="s">
        <v>585</v>
      </c>
      <c r="F27" s="2"/>
    </row>
    <row r="28" spans="1:259" hidden="1">
      <c r="D28" s="2" t="str">
        <f>D23</f>
        <v>AA</v>
      </c>
      <c r="E28" s="2" t="str">
        <f>E23</f>
        <v>AA</v>
      </c>
      <c r="F28" s="2" t="str">
        <f>F23</f>
        <v>AA</v>
      </c>
      <c r="G28" s="2" t="str">
        <f>G23</f>
        <v>AA</v>
      </c>
      <c r="H28" s="2" t="str">
        <f t="shared" ref="H28:K28" si="241">H23</f>
        <v>AA</v>
      </c>
      <c r="I28" s="2" t="str">
        <f t="shared" si="241"/>
        <v>AA</v>
      </c>
      <c r="J28" s="2" t="str">
        <f t="shared" si="241"/>
        <v>AA</v>
      </c>
      <c r="K28" s="2" t="str">
        <f t="shared" si="241"/>
        <v>AA</v>
      </c>
      <c r="L28" s="2" t="str">
        <f t="shared" ref="L28:BC28" si="242">L23</f>
        <v>AA</v>
      </c>
      <c r="M28" s="2" t="str">
        <f t="shared" si="242"/>
        <v>AA</v>
      </c>
      <c r="N28" s="2" t="str">
        <f t="shared" si="242"/>
        <v>AA</v>
      </c>
      <c r="O28" s="2" t="str">
        <f t="shared" si="242"/>
        <v>AA</v>
      </c>
      <c r="P28" s="2" t="str">
        <f t="shared" si="242"/>
        <v>AA</v>
      </c>
      <c r="Q28" s="2" t="str">
        <f t="shared" si="242"/>
        <v>AA</v>
      </c>
      <c r="R28" s="2" t="str">
        <f t="shared" si="242"/>
        <v>AA</v>
      </c>
      <c r="S28" s="2" t="str">
        <f t="shared" si="242"/>
        <v>AA</v>
      </c>
      <c r="T28" s="2" t="str">
        <f t="shared" si="242"/>
        <v>AA</v>
      </c>
      <c r="U28" s="2" t="str">
        <f t="shared" si="242"/>
        <v>AA</v>
      </c>
      <c r="V28" s="2" t="str">
        <f t="shared" si="242"/>
        <v>AA</v>
      </c>
      <c r="W28" s="2" t="str">
        <f t="shared" si="242"/>
        <v>AA</v>
      </c>
      <c r="X28" s="2" t="str">
        <f t="shared" si="242"/>
        <v>AA</v>
      </c>
      <c r="Y28" s="2" t="str">
        <f t="shared" si="242"/>
        <v>AA</v>
      </c>
      <c r="Z28" s="2" t="str">
        <f t="shared" ref="Z28" si="243">Z23</f>
        <v>AA</v>
      </c>
      <c r="AA28" s="2" t="str">
        <f t="shared" si="242"/>
        <v>AA</v>
      </c>
      <c r="AB28" s="2" t="str">
        <f t="shared" si="242"/>
        <v>AA</v>
      </c>
      <c r="AC28" s="2" t="str">
        <f t="shared" ref="AC28" si="244">AC23</f>
        <v>AA</v>
      </c>
      <c r="AD28" s="2" t="str">
        <f t="shared" si="242"/>
        <v>AA</v>
      </c>
      <c r="AE28" s="2" t="str">
        <f t="shared" si="242"/>
        <v>AA</v>
      </c>
      <c r="AF28" s="2" t="str">
        <f t="shared" ref="AF28" si="245">AF23</f>
        <v>AA</v>
      </c>
      <c r="AG28" s="2" t="str">
        <f t="shared" si="242"/>
        <v>AA</v>
      </c>
      <c r="AH28" s="2" t="str">
        <f t="shared" si="242"/>
        <v>AA</v>
      </c>
      <c r="AI28" s="2" t="str">
        <f t="shared" ref="AI28" si="246">AI23</f>
        <v>AA</v>
      </c>
      <c r="AJ28" s="2" t="str">
        <f t="shared" si="242"/>
        <v>AA</v>
      </c>
      <c r="AK28" s="2" t="str">
        <f t="shared" si="242"/>
        <v>AA</v>
      </c>
      <c r="AL28" s="2" t="str">
        <f t="shared" ref="AL28" si="247">AL23</f>
        <v>AA</v>
      </c>
      <c r="AM28" s="2" t="str">
        <f t="shared" si="242"/>
        <v>AA</v>
      </c>
      <c r="AN28" s="2" t="str">
        <f t="shared" si="242"/>
        <v>AA</v>
      </c>
      <c r="AO28" s="2" t="str">
        <f t="shared" ref="AO28" si="248">AO23</f>
        <v>AA</v>
      </c>
      <c r="AP28" s="2" t="str">
        <f t="shared" si="242"/>
        <v>AA</v>
      </c>
      <c r="AQ28" s="2" t="str">
        <f t="shared" si="242"/>
        <v>AA</v>
      </c>
      <c r="AR28" s="2" t="str">
        <f t="shared" ref="AR28" si="249">AR23</f>
        <v>AA</v>
      </c>
      <c r="AS28" s="2" t="str">
        <f t="shared" si="242"/>
        <v>AA</v>
      </c>
      <c r="AT28" s="2" t="str">
        <f t="shared" si="242"/>
        <v>AA</v>
      </c>
      <c r="AU28" s="2" t="str">
        <f t="shared" ref="AU28" si="250">AU23</f>
        <v>AA</v>
      </c>
      <c r="AV28" s="2" t="str">
        <f t="shared" si="242"/>
        <v>AA</v>
      </c>
      <c r="AW28" s="2" t="str">
        <f t="shared" si="242"/>
        <v>AA</v>
      </c>
      <c r="AX28" s="2" t="str">
        <f t="shared" ref="AX28" si="251">AX23</f>
        <v>AA</v>
      </c>
      <c r="AY28" s="2" t="str">
        <f t="shared" si="242"/>
        <v>AA</v>
      </c>
      <c r="AZ28" s="2" t="str">
        <f t="shared" si="242"/>
        <v>AA</v>
      </c>
      <c r="BA28" s="2" t="str">
        <f t="shared" ref="BA28" si="252">BA23</f>
        <v>AA</v>
      </c>
      <c r="BB28" s="2" t="str">
        <f t="shared" si="242"/>
        <v>AA</v>
      </c>
      <c r="BC28" s="2" t="str">
        <f t="shared" si="242"/>
        <v>AA</v>
      </c>
      <c r="BD28" s="2" t="str">
        <f t="shared" ref="BD28:DO28" si="253">BD23</f>
        <v>AA</v>
      </c>
      <c r="BE28" s="2" t="str">
        <f t="shared" si="253"/>
        <v>AA</v>
      </c>
      <c r="BF28" s="2" t="str">
        <f t="shared" si="253"/>
        <v>AA</v>
      </c>
      <c r="BG28" s="2" t="str">
        <f t="shared" si="253"/>
        <v>AA</v>
      </c>
      <c r="BH28" s="2" t="str">
        <f t="shared" si="253"/>
        <v>AA</v>
      </c>
      <c r="BI28" s="2" t="str">
        <f t="shared" si="253"/>
        <v>AA</v>
      </c>
      <c r="BJ28" s="2" t="str">
        <f t="shared" si="253"/>
        <v>AA</v>
      </c>
      <c r="BK28" s="2" t="str">
        <f t="shared" si="253"/>
        <v>AA</v>
      </c>
      <c r="BL28" s="2" t="str">
        <f t="shared" si="253"/>
        <v>AA</v>
      </c>
      <c r="BM28" s="2" t="str">
        <f t="shared" si="253"/>
        <v>AA</v>
      </c>
      <c r="BN28" s="2" t="str">
        <f t="shared" si="253"/>
        <v>AA</v>
      </c>
      <c r="BO28" s="2" t="str">
        <f t="shared" si="253"/>
        <v>AA</v>
      </c>
      <c r="BP28" s="2" t="str">
        <f t="shared" si="253"/>
        <v>AA</v>
      </c>
      <c r="BQ28" s="2" t="str">
        <f t="shared" si="253"/>
        <v>AA</v>
      </c>
      <c r="BR28" s="2" t="str">
        <f t="shared" si="253"/>
        <v>AA</v>
      </c>
      <c r="BS28" s="2" t="str">
        <f t="shared" si="253"/>
        <v>AA</v>
      </c>
      <c r="BT28" s="2" t="str">
        <f t="shared" si="253"/>
        <v>AA</v>
      </c>
      <c r="BU28" s="2" t="str">
        <f t="shared" si="253"/>
        <v>AA</v>
      </c>
      <c r="BV28" s="2" t="str">
        <f t="shared" si="253"/>
        <v>AA</v>
      </c>
      <c r="BW28" s="2" t="str">
        <f t="shared" si="253"/>
        <v>AA</v>
      </c>
      <c r="BX28" s="2" t="str">
        <f t="shared" si="253"/>
        <v>AA</v>
      </c>
      <c r="BY28" s="2" t="str">
        <f t="shared" si="253"/>
        <v>AA</v>
      </c>
      <c r="BZ28" s="2" t="str">
        <f t="shared" si="253"/>
        <v>AA</v>
      </c>
      <c r="CA28" s="2" t="str">
        <f t="shared" si="253"/>
        <v>AA</v>
      </c>
      <c r="CB28" s="2" t="str">
        <f t="shared" si="253"/>
        <v>AA</v>
      </c>
      <c r="CC28" s="2" t="str">
        <f t="shared" si="253"/>
        <v>AA</v>
      </c>
      <c r="CD28" s="2" t="str">
        <f t="shared" si="253"/>
        <v>AA</v>
      </c>
      <c r="CE28" s="2" t="str">
        <f t="shared" si="253"/>
        <v>AA</v>
      </c>
      <c r="CF28" s="2" t="str">
        <f t="shared" si="253"/>
        <v>AA</v>
      </c>
      <c r="CG28" s="2" t="str">
        <f t="shared" si="253"/>
        <v>AA</v>
      </c>
      <c r="CH28" s="2" t="str">
        <f t="shared" si="253"/>
        <v>AA</v>
      </c>
      <c r="CI28" s="2" t="str">
        <f t="shared" si="253"/>
        <v>AA</v>
      </c>
      <c r="CJ28" s="2" t="str">
        <f t="shared" si="253"/>
        <v>AA</v>
      </c>
      <c r="CK28" s="2" t="str">
        <f t="shared" si="253"/>
        <v>AA</v>
      </c>
      <c r="CL28" s="2" t="str">
        <f t="shared" si="253"/>
        <v>AA</v>
      </c>
      <c r="CM28" s="2" t="str">
        <f t="shared" si="253"/>
        <v>AA</v>
      </c>
      <c r="CN28" s="2" t="str">
        <f t="shared" si="253"/>
        <v>AA</v>
      </c>
      <c r="CO28" s="2" t="str">
        <f t="shared" si="253"/>
        <v>AA</v>
      </c>
      <c r="CP28" s="2" t="str">
        <f t="shared" si="253"/>
        <v>AA</v>
      </c>
      <c r="CQ28" s="2" t="str">
        <f t="shared" si="253"/>
        <v>AA</v>
      </c>
      <c r="CR28" s="2" t="str">
        <f t="shared" si="253"/>
        <v>AA</v>
      </c>
      <c r="CS28" s="2" t="str">
        <f t="shared" si="253"/>
        <v>AA</v>
      </c>
      <c r="CT28" s="2" t="str">
        <f t="shared" si="253"/>
        <v>AA</v>
      </c>
      <c r="CU28" s="2" t="str">
        <f t="shared" si="253"/>
        <v>AA</v>
      </c>
      <c r="CV28" s="2" t="str">
        <f t="shared" si="253"/>
        <v>AA</v>
      </c>
      <c r="CW28" s="2" t="str">
        <f t="shared" si="253"/>
        <v>AA</v>
      </c>
      <c r="CX28" s="2" t="str">
        <f t="shared" si="253"/>
        <v>AA</v>
      </c>
      <c r="CY28" s="2" t="str">
        <f t="shared" si="253"/>
        <v>AA</v>
      </c>
      <c r="CZ28" s="2" t="str">
        <f t="shared" si="253"/>
        <v>AA</v>
      </c>
      <c r="DA28" s="2" t="str">
        <f t="shared" si="253"/>
        <v>AA</v>
      </c>
      <c r="DB28" s="2" t="str">
        <f t="shared" si="253"/>
        <v>AA</v>
      </c>
      <c r="DC28" s="2" t="str">
        <f t="shared" si="253"/>
        <v>AA</v>
      </c>
      <c r="DD28" s="2" t="str">
        <f t="shared" si="253"/>
        <v>AA</v>
      </c>
      <c r="DE28" s="2" t="str">
        <f t="shared" si="253"/>
        <v>AA</v>
      </c>
      <c r="DF28" s="2" t="str">
        <f t="shared" si="253"/>
        <v>AA</v>
      </c>
      <c r="DG28" s="2" t="str">
        <f t="shared" si="253"/>
        <v>AA</v>
      </c>
      <c r="DH28" s="2" t="str">
        <f t="shared" si="253"/>
        <v>AA</v>
      </c>
      <c r="DI28" s="2" t="str">
        <f t="shared" si="253"/>
        <v>AA</v>
      </c>
      <c r="DJ28" s="2" t="str">
        <f t="shared" si="253"/>
        <v>AA</v>
      </c>
      <c r="DK28" s="2" t="str">
        <f t="shared" si="253"/>
        <v>AA</v>
      </c>
      <c r="DL28" s="2" t="str">
        <f t="shared" si="253"/>
        <v>AA</v>
      </c>
      <c r="DM28" s="2" t="str">
        <f t="shared" si="253"/>
        <v>AA</v>
      </c>
      <c r="DN28" s="2" t="str">
        <f t="shared" si="253"/>
        <v>AA</v>
      </c>
      <c r="DO28" s="2" t="str">
        <f t="shared" si="253"/>
        <v>AA</v>
      </c>
      <c r="DP28" s="2" t="str">
        <f t="shared" ref="DP28:GA28" si="254">DP23</f>
        <v>AA</v>
      </c>
      <c r="DQ28" s="2" t="str">
        <f t="shared" si="254"/>
        <v>AA</v>
      </c>
      <c r="DR28" s="2" t="str">
        <f t="shared" si="254"/>
        <v>AA</v>
      </c>
      <c r="DS28" s="2" t="str">
        <f t="shared" si="254"/>
        <v>AA</v>
      </c>
      <c r="DT28" s="2" t="str">
        <f t="shared" si="254"/>
        <v>AA</v>
      </c>
      <c r="DU28" s="2" t="str">
        <f t="shared" si="254"/>
        <v>AA</v>
      </c>
      <c r="DV28" s="2" t="str">
        <f t="shared" si="254"/>
        <v>AA</v>
      </c>
      <c r="DW28" s="2" t="str">
        <f t="shared" si="254"/>
        <v>AA</v>
      </c>
      <c r="DX28" s="2" t="str">
        <f t="shared" si="254"/>
        <v>AA</v>
      </c>
      <c r="DY28" s="2" t="str">
        <f t="shared" si="254"/>
        <v>AA</v>
      </c>
      <c r="DZ28" s="2" t="str">
        <f t="shared" si="254"/>
        <v>AA</v>
      </c>
      <c r="EA28" s="2" t="str">
        <f t="shared" si="254"/>
        <v>AA</v>
      </c>
      <c r="EB28" s="2" t="str">
        <f t="shared" si="254"/>
        <v>AA</v>
      </c>
      <c r="EC28" s="2" t="str">
        <f t="shared" si="254"/>
        <v>AA</v>
      </c>
      <c r="ED28" s="2" t="str">
        <f t="shared" si="254"/>
        <v>AA</v>
      </c>
      <c r="EE28" s="2" t="str">
        <f t="shared" si="254"/>
        <v>AA</v>
      </c>
      <c r="EF28" s="2" t="str">
        <f t="shared" si="254"/>
        <v>AA</v>
      </c>
      <c r="EG28" s="2" t="str">
        <f t="shared" si="254"/>
        <v>AA</v>
      </c>
      <c r="EH28" s="2" t="str">
        <f t="shared" si="254"/>
        <v>AA</v>
      </c>
      <c r="EI28" s="2" t="str">
        <f t="shared" si="254"/>
        <v>AA</v>
      </c>
      <c r="EJ28" s="2" t="str">
        <f t="shared" si="254"/>
        <v>AA</v>
      </c>
      <c r="EK28" s="2" t="str">
        <f t="shared" si="254"/>
        <v>AA</v>
      </c>
      <c r="EL28" s="2" t="str">
        <f t="shared" si="254"/>
        <v>AA</v>
      </c>
      <c r="EM28" s="2" t="str">
        <f t="shared" si="254"/>
        <v>AA</v>
      </c>
      <c r="EN28" s="2" t="str">
        <f t="shared" si="254"/>
        <v>AA</v>
      </c>
      <c r="EO28" s="2" t="str">
        <f t="shared" si="254"/>
        <v>AA</v>
      </c>
      <c r="EP28" s="2" t="str">
        <f t="shared" si="254"/>
        <v>AA</v>
      </c>
      <c r="EQ28" s="2" t="str">
        <f t="shared" si="254"/>
        <v>AA</v>
      </c>
      <c r="ER28" s="2" t="str">
        <f t="shared" si="254"/>
        <v>AA</v>
      </c>
      <c r="ES28" s="2" t="str">
        <f t="shared" si="254"/>
        <v>AA</v>
      </c>
      <c r="ET28" s="2" t="str">
        <f t="shared" si="254"/>
        <v>AA</v>
      </c>
      <c r="EU28" s="2" t="str">
        <f t="shared" si="254"/>
        <v>AA</v>
      </c>
      <c r="EV28" s="2" t="str">
        <f t="shared" si="254"/>
        <v>AA</v>
      </c>
      <c r="EW28" s="2" t="str">
        <f t="shared" si="254"/>
        <v>AA</v>
      </c>
      <c r="EX28" s="2" t="str">
        <f t="shared" si="254"/>
        <v>AA</v>
      </c>
      <c r="EY28" s="2" t="str">
        <f t="shared" si="254"/>
        <v>AA</v>
      </c>
      <c r="EZ28" s="2" t="str">
        <f t="shared" si="254"/>
        <v>AA</v>
      </c>
      <c r="FA28" s="2" t="str">
        <f t="shared" si="254"/>
        <v>AA</v>
      </c>
      <c r="FB28" s="2" t="str">
        <f t="shared" si="254"/>
        <v>AA</v>
      </c>
      <c r="FC28" s="2" t="str">
        <f t="shared" si="254"/>
        <v>AA</v>
      </c>
      <c r="FD28" s="2" t="str">
        <f t="shared" si="254"/>
        <v>AA</v>
      </c>
      <c r="FE28" s="2" t="str">
        <f t="shared" si="254"/>
        <v>AA</v>
      </c>
      <c r="FF28" s="2" t="str">
        <f t="shared" si="254"/>
        <v>AA</v>
      </c>
      <c r="FG28" s="2" t="str">
        <f t="shared" si="254"/>
        <v>AA</v>
      </c>
      <c r="FH28" s="2" t="str">
        <f t="shared" si="254"/>
        <v>AA</v>
      </c>
      <c r="FI28" s="2" t="str">
        <f t="shared" si="254"/>
        <v>AA</v>
      </c>
      <c r="FJ28" s="2" t="str">
        <f t="shared" si="254"/>
        <v>AA</v>
      </c>
      <c r="FK28" s="2" t="str">
        <f t="shared" si="254"/>
        <v>AA</v>
      </c>
      <c r="FL28" s="2" t="str">
        <f t="shared" si="254"/>
        <v>AA</v>
      </c>
      <c r="FM28" s="2" t="str">
        <f t="shared" si="254"/>
        <v>AA</v>
      </c>
      <c r="FN28" s="2" t="str">
        <f t="shared" si="254"/>
        <v>AA</v>
      </c>
      <c r="FO28" s="2" t="str">
        <f t="shared" si="254"/>
        <v>AA</v>
      </c>
      <c r="FP28" s="2" t="str">
        <f t="shared" si="254"/>
        <v>AA</v>
      </c>
      <c r="FQ28" s="2" t="str">
        <f t="shared" si="254"/>
        <v>AA</v>
      </c>
      <c r="FR28" s="2" t="str">
        <f t="shared" si="254"/>
        <v>AA</v>
      </c>
      <c r="FS28" s="2" t="str">
        <f t="shared" si="254"/>
        <v>AA</v>
      </c>
      <c r="FT28" s="2" t="str">
        <f t="shared" si="254"/>
        <v>AA</v>
      </c>
      <c r="FU28" s="2" t="str">
        <f t="shared" si="254"/>
        <v>AA</v>
      </c>
      <c r="FV28" s="2" t="str">
        <f t="shared" si="254"/>
        <v>AA</v>
      </c>
      <c r="FW28" s="2" t="str">
        <f t="shared" si="254"/>
        <v>AA</v>
      </c>
      <c r="FX28" s="2" t="str">
        <f t="shared" si="254"/>
        <v>AA</v>
      </c>
      <c r="FY28" s="2" t="str">
        <f t="shared" si="254"/>
        <v>AA</v>
      </c>
      <c r="FZ28" s="2" t="str">
        <f t="shared" si="254"/>
        <v>AA</v>
      </c>
      <c r="GA28" s="2" t="str">
        <f t="shared" si="254"/>
        <v>AA</v>
      </c>
      <c r="GB28" s="2" t="str">
        <f t="shared" ref="GB28:IM28" si="255">GB23</f>
        <v>AA</v>
      </c>
      <c r="GC28" s="2" t="str">
        <f t="shared" si="255"/>
        <v>AA</v>
      </c>
      <c r="GD28" s="2" t="str">
        <f t="shared" si="255"/>
        <v>AA</v>
      </c>
      <c r="GE28" s="2" t="str">
        <f t="shared" si="255"/>
        <v>AA</v>
      </c>
      <c r="GF28" s="2" t="str">
        <f t="shared" si="255"/>
        <v>AA</v>
      </c>
      <c r="GG28" s="2" t="str">
        <f t="shared" si="255"/>
        <v>AA</v>
      </c>
      <c r="GH28" s="2" t="str">
        <f t="shared" si="255"/>
        <v>AA</v>
      </c>
      <c r="GI28" s="2" t="str">
        <f t="shared" si="255"/>
        <v>AA</v>
      </c>
      <c r="GJ28" s="2" t="str">
        <f t="shared" si="255"/>
        <v>AA</v>
      </c>
      <c r="GK28" s="2" t="str">
        <f t="shared" si="255"/>
        <v>AA</v>
      </c>
      <c r="GL28" s="2" t="str">
        <f t="shared" si="255"/>
        <v>AA</v>
      </c>
      <c r="GM28" s="2" t="str">
        <f t="shared" si="255"/>
        <v>AA</v>
      </c>
      <c r="GN28" s="2" t="str">
        <f t="shared" si="255"/>
        <v>AA</v>
      </c>
      <c r="GO28" s="2" t="str">
        <f t="shared" si="255"/>
        <v>AA</v>
      </c>
      <c r="GP28" s="2" t="str">
        <f t="shared" si="255"/>
        <v>AA</v>
      </c>
      <c r="GQ28" s="2" t="str">
        <f t="shared" si="255"/>
        <v>AA</v>
      </c>
      <c r="GR28" s="2" t="str">
        <f t="shared" si="255"/>
        <v>AA</v>
      </c>
      <c r="GS28" s="2" t="str">
        <f t="shared" si="255"/>
        <v>AA</v>
      </c>
      <c r="GT28" s="2" t="str">
        <f t="shared" si="255"/>
        <v>AA</v>
      </c>
      <c r="GU28" s="2" t="str">
        <f t="shared" si="255"/>
        <v>AA</v>
      </c>
      <c r="GV28" s="2" t="str">
        <f t="shared" si="255"/>
        <v>AA</v>
      </c>
      <c r="GW28" s="2" t="str">
        <f t="shared" si="255"/>
        <v>AA</v>
      </c>
      <c r="GX28" s="2" t="str">
        <f t="shared" si="255"/>
        <v>AA</v>
      </c>
      <c r="GY28" s="2" t="str">
        <f t="shared" si="255"/>
        <v>AA</v>
      </c>
      <c r="GZ28" s="2" t="str">
        <f t="shared" si="255"/>
        <v>AA</v>
      </c>
      <c r="HA28" s="2" t="str">
        <f t="shared" si="255"/>
        <v>AA</v>
      </c>
      <c r="HB28" s="2" t="str">
        <f t="shared" si="255"/>
        <v>AA</v>
      </c>
      <c r="HC28" s="2" t="str">
        <f t="shared" si="255"/>
        <v>AA</v>
      </c>
      <c r="HD28" s="2" t="str">
        <f t="shared" si="255"/>
        <v>AA</v>
      </c>
      <c r="HE28" s="2" t="str">
        <f t="shared" si="255"/>
        <v>AA</v>
      </c>
      <c r="HF28" s="2" t="str">
        <f t="shared" si="255"/>
        <v>AA</v>
      </c>
      <c r="HG28" s="2" t="str">
        <f t="shared" si="255"/>
        <v>AA</v>
      </c>
      <c r="HH28" s="2" t="str">
        <f t="shared" si="255"/>
        <v>AA</v>
      </c>
      <c r="HI28" s="2" t="str">
        <f t="shared" si="255"/>
        <v>AA</v>
      </c>
      <c r="HJ28" s="2" t="str">
        <f t="shared" si="255"/>
        <v>AA</v>
      </c>
      <c r="HK28" s="2" t="str">
        <f t="shared" si="255"/>
        <v>AA</v>
      </c>
      <c r="HL28" s="2" t="str">
        <f t="shared" si="255"/>
        <v>AA</v>
      </c>
      <c r="HM28" s="2" t="str">
        <f t="shared" si="255"/>
        <v>AA</v>
      </c>
      <c r="HN28" s="2" t="str">
        <f t="shared" si="255"/>
        <v>AA</v>
      </c>
      <c r="HO28" s="2" t="str">
        <f t="shared" si="255"/>
        <v>AA</v>
      </c>
      <c r="HP28" s="2" t="str">
        <f t="shared" si="255"/>
        <v>AA</v>
      </c>
      <c r="HQ28" s="2" t="str">
        <f t="shared" si="255"/>
        <v>AA</v>
      </c>
      <c r="HR28" s="2" t="str">
        <f t="shared" si="255"/>
        <v>AA</v>
      </c>
      <c r="HS28" s="2" t="str">
        <f t="shared" si="255"/>
        <v>AA</v>
      </c>
      <c r="HT28" s="2" t="str">
        <f t="shared" si="255"/>
        <v>AA</v>
      </c>
      <c r="HU28" s="2" t="str">
        <f t="shared" si="255"/>
        <v>AA</v>
      </c>
      <c r="HV28" s="2" t="str">
        <f t="shared" si="255"/>
        <v>AA</v>
      </c>
      <c r="HW28" s="2" t="str">
        <f t="shared" si="255"/>
        <v>AA</v>
      </c>
      <c r="HX28" s="2" t="str">
        <f t="shared" si="255"/>
        <v>AA</v>
      </c>
      <c r="HY28" s="2">
        <f t="shared" si="255"/>
        <v>0</v>
      </c>
      <c r="HZ28" s="2" t="str">
        <f t="shared" si="255"/>
        <v>AA</v>
      </c>
      <c r="IA28" s="2" t="str">
        <f t="shared" si="255"/>
        <v>AA</v>
      </c>
      <c r="IB28" s="2" t="str">
        <f t="shared" si="255"/>
        <v>AA</v>
      </c>
      <c r="IC28" s="2" t="str">
        <f t="shared" si="255"/>
        <v>AA</v>
      </c>
      <c r="ID28" s="2" t="str">
        <f t="shared" si="255"/>
        <v>AA</v>
      </c>
      <c r="IE28" s="2" t="str">
        <f t="shared" si="255"/>
        <v>AA</v>
      </c>
      <c r="IF28" s="2" t="str">
        <f t="shared" si="255"/>
        <v>AA</v>
      </c>
      <c r="IG28" s="2" t="str">
        <f t="shared" si="255"/>
        <v>AA</v>
      </c>
      <c r="IH28" s="2" t="str">
        <f t="shared" si="255"/>
        <v>AA</v>
      </c>
      <c r="II28" s="2" t="str">
        <f t="shared" si="255"/>
        <v>AA</v>
      </c>
      <c r="IJ28" s="2" t="str">
        <f t="shared" si="255"/>
        <v>AA</v>
      </c>
      <c r="IK28" s="2" t="str">
        <f t="shared" si="255"/>
        <v>AA</v>
      </c>
      <c r="IL28" s="2" t="str">
        <f t="shared" si="255"/>
        <v>AA</v>
      </c>
      <c r="IM28" s="2" t="str">
        <f t="shared" si="255"/>
        <v>AA</v>
      </c>
      <c r="IN28" s="2" t="str">
        <f t="shared" ref="IN28:IY28" si="256">IN23</f>
        <v>AA</v>
      </c>
      <c r="IO28" s="2" t="str">
        <f t="shared" si="256"/>
        <v>AA</v>
      </c>
      <c r="IP28" s="2" t="str">
        <f t="shared" si="256"/>
        <v>AA</v>
      </c>
      <c r="IQ28" s="2" t="str">
        <f t="shared" si="256"/>
        <v>AA</v>
      </c>
      <c r="IR28" s="2" t="str">
        <f t="shared" si="256"/>
        <v>AA</v>
      </c>
      <c r="IS28" s="2" t="str">
        <f t="shared" si="256"/>
        <v>AA</v>
      </c>
      <c r="IT28" s="2" t="str">
        <f t="shared" si="256"/>
        <v>AA</v>
      </c>
      <c r="IU28" s="2" t="str">
        <f t="shared" si="256"/>
        <v>AA</v>
      </c>
      <c r="IV28" s="2" t="str">
        <f t="shared" si="256"/>
        <v>AA</v>
      </c>
      <c r="IW28" s="2" t="str">
        <f t="shared" si="256"/>
        <v>AA</v>
      </c>
      <c r="IX28" s="2" t="str">
        <f t="shared" si="256"/>
        <v>AA</v>
      </c>
      <c r="IY28" s="2" t="str">
        <f t="shared" si="256"/>
        <v>AA</v>
      </c>
    </row>
    <row r="29" spans="1:259" hidden="1">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row>
    <row r="30" spans="1:259" hidden="1">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row>
    <row r="31" spans="1:259" hidden="1">
      <c r="C31" s="1" t="s">
        <v>70</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row>
    <row r="32" spans="1:259" hidden="1">
      <c r="D32" s="2" t="str">
        <f>IF(D23&lt;16,CONCATENATE("0",D28), D28)</f>
        <v>AA</v>
      </c>
      <c r="E32" s="2" t="str">
        <f>IF(HEX2DEC(E23)&lt;16,CONCATENATE("0",E28), E28)</f>
        <v>AA</v>
      </c>
      <c r="F32" s="2" t="str">
        <f t="shared" ref="F32:BQ32" si="257">IF(F23&lt;16,CONCATENATE("0",F28), F28)</f>
        <v>AA</v>
      </c>
      <c r="G32" s="2" t="str">
        <f t="shared" si="257"/>
        <v>AA</v>
      </c>
      <c r="H32" s="2" t="str">
        <f t="shared" si="257"/>
        <v>AA</v>
      </c>
      <c r="I32" s="2" t="str">
        <f t="shared" si="257"/>
        <v>AA</v>
      </c>
      <c r="J32" s="2" t="str">
        <f t="shared" si="257"/>
        <v>AA</v>
      </c>
      <c r="K32" s="2" t="str">
        <f t="shared" si="257"/>
        <v>AA</v>
      </c>
      <c r="L32" s="2" t="str">
        <f t="shared" si="257"/>
        <v>AA</v>
      </c>
      <c r="M32" s="2" t="str">
        <f t="shared" si="257"/>
        <v>AA</v>
      </c>
      <c r="N32" s="2" t="str">
        <f t="shared" si="257"/>
        <v>AA</v>
      </c>
      <c r="O32" s="2" t="str">
        <f t="shared" si="257"/>
        <v>AA</v>
      </c>
      <c r="P32" s="2" t="str">
        <f t="shared" si="257"/>
        <v>AA</v>
      </c>
      <c r="Q32" s="2" t="str">
        <f t="shared" si="257"/>
        <v>AA</v>
      </c>
      <c r="R32" s="2" t="str">
        <f t="shared" si="257"/>
        <v>AA</v>
      </c>
      <c r="S32" s="2" t="str">
        <f t="shared" si="257"/>
        <v>AA</v>
      </c>
      <c r="T32" s="2" t="str">
        <f t="shared" si="257"/>
        <v>AA</v>
      </c>
      <c r="U32" s="2" t="str">
        <f t="shared" si="257"/>
        <v>AA</v>
      </c>
      <c r="V32" s="2" t="str">
        <f t="shared" si="257"/>
        <v>AA</v>
      </c>
      <c r="W32" s="2" t="str">
        <f t="shared" si="257"/>
        <v>AA</v>
      </c>
      <c r="X32" s="2" t="str">
        <f t="shared" si="257"/>
        <v>AA</v>
      </c>
      <c r="Y32" s="2" t="str">
        <f t="shared" si="257"/>
        <v>AA</v>
      </c>
      <c r="Z32" s="2" t="str">
        <f t="shared" si="257"/>
        <v>AA</v>
      </c>
      <c r="AA32" s="2" t="str">
        <f t="shared" si="257"/>
        <v>AA</v>
      </c>
      <c r="AB32" s="2" t="str">
        <f t="shared" si="257"/>
        <v>AA</v>
      </c>
      <c r="AC32" s="2" t="str">
        <f t="shared" si="257"/>
        <v>AA</v>
      </c>
      <c r="AD32" s="2" t="str">
        <f t="shared" si="257"/>
        <v>AA</v>
      </c>
      <c r="AE32" s="2" t="str">
        <f t="shared" si="257"/>
        <v>AA</v>
      </c>
      <c r="AF32" s="2" t="str">
        <f t="shared" si="257"/>
        <v>AA</v>
      </c>
      <c r="AG32" s="2" t="str">
        <f t="shared" si="257"/>
        <v>AA</v>
      </c>
      <c r="AH32" s="2" t="str">
        <f t="shared" si="257"/>
        <v>AA</v>
      </c>
      <c r="AI32" s="2" t="str">
        <f t="shared" si="257"/>
        <v>AA</v>
      </c>
      <c r="AJ32" s="2" t="str">
        <f t="shared" si="257"/>
        <v>AA</v>
      </c>
      <c r="AK32" s="2" t="str">
        <f t="shared" si="257"/>
        <v>AA</v>
      </c>
      <c r="AL32" s="2" t="str">
        <f t="shared" si="257"/>
        <v>AA</v>
      </c>
      <c r="AM32" s="2" t="str">
        <f t="shared" si="257"/>
        <v>AA</v>
      </c>
      <c r="AN32" s="2" t="str">
        <f t="shared" si="257"/>
        <v>AA</v>
      </c>
      <c r="AO32" s="2" t="str">
        <f t="shared" si="257"/>
        <v>AA</v>
      </c>
      <c r="AP32" s="2" t="str">
        <f t="shared" si="257"/>
        <v>AA</v>
      </c>
      <c r="AQ32" s="2" t="str">
        <f t="shared" si="257"/>
        <v>AA</v>
      </c>
      <c r="AR32" s="2" t="str">
        <f t="shared" si="257"/>
        <v>AA</v>
      </c>
      <c r="AS32" s="2" t="str">
        <f t="shared" si="257"/>
        <v>AA</v>
      </c>
      <c r="AT32" s="2" t="str">
        <f t="shared" si="257"/>
        <v>AA</v>
      </c>
      <c r="AU32" s="2" t="str">
        <f t="shared" si="257"/>
        <v>AA</v>
      </c>
      <c r="AV32" s="2" t="str">
        <f t="shared" si="257"/>
        <v>AA</v>
      </c>
      <c r="AW32" s="2" t="str">
        <f t="shared" si="257"/>
        <v>AA</v>
      </c>
      <c r="AX32" s="2" t="str">
        <f t="shared" si="257"/>
        <v>AA</v>
      </c>
      <c r="AY32" s="2" t="str">
        <f t="shared" si="257"/>
        <v>AA</v>
      </c>
      <c r="AZ32" s="2" t="str">
        <f t="shared" si="257"/>
        <v>AA</v>
      </c>
      <c r="BA32" s="2" t="str">
        <f t="shared" si="257"/>
        <v>AA</v>
      </c>
      <c r="BB32" s="2" t="str">
        <f t="shared" si="257"/>
        <v>AA</v>
      </c>
      <c r="BC32" s="2" t="str">
        <f t="shared" si="257"/>
        <v>AA</v>
      </c>
      <c r="BD32" s="2" t="str">
        <f t="shared" si="257"/>
        <v>AA</v>
      </c>
      <c r="BE32" s="2" t="str">
        <f t="shared" si="257"/>
        <v>AA</v>
      </c>
      <c r="BF32" s="2" t="str">
        <f t="shared" si="257"/>
        <v>AA</v>
      </c>
      <c r="BG32" s="2" t="str">
        <f t="shared" si="257"/>
        <v>AA</v>
      </c>
      <c r="BH32" s="2" t="str">
        <f t="shared" si="257"/>
        <v>AA</v>
      </c>
      <c r="BI32" s="2" t="str">
        <f t="shared" si="257"/>
        <v>AA</v>
      </c>
      <c r="BJ32" s="2" t="str">
        <f t="shared" si="257"/>
        <v>AA</v>
      </c>
      <c r="BK32" s="2" t="str">
        <f t="shared" si="257"/>
        <v>AA</v>
      </c>
      <c r="BL32" s="2" t="str">
        <f t="shared" si="257"/>
        <v>AA</v>
      </c>
      <c r="BM32" s="2" t="str">
        <f t="shared" si="257"/>
        <v>AA</v>
      </c>
      <c r="BN32" s="2" t="str">
        <f t="shared" si="257"/>
        <v>AA</v>
      </c>
      <c r="BO32" s="2" t="str">
        <f t="shared" si="257"/>
        <v>AA</v>
      </c>
      <c r="BP32" s="2" t="str">
        <f t="shared" si="257"/>
        <v>AA</v>
      </c>
      <c r="BQ32" s="2" t="str">
        <f t="shared" si="257"/>
        <v>AA</v>
      </c>
      <c r="BR32" s="2" t="str">
        <f t="shared" ref="BR32:EC32" si="258">IF(BR23&lt;16,CONCATENATE("0",BR28), BR28)</f>
        <v>AA</v>
      </c>
      <c r="BS32" s="2" t="str">
        <f t="shared" si="258"/>
        <v>AA</v>
      </c>
      <c r="BT32" s="2" t="str">
        <f t="shared" si="258"/>
        <v>AA</v>
      </c>
      <c r="BU32" s="2" t="str">
        <f t="shared" si="258"/>
        <v>AA</v>
      </c>
      <c r="BV32" s="2" t="str">
        <f t="shared" si="258"/>
        <v>AA</v>
      </c>
      <c r="BW32" s="2" t="str">
        <f t="shared" si="258"/>
        <v>AA</v>
      </c>
      <c r="BX32" s="2" t="str">
        <f t="shared" si="258"/>
        <v>AA</v>
      </c>
      <c r="BY32" s="2" t="str">
        <f t="shared" si="258"/>
        <v>AA</v>
      </c>
      <c r="BZ32" s="2" t="str">
        <f t="shared" si="258"/>
        <v>AA</v>
      </c>
      <c r="CA32" s="2" t="str">
        <f t="shared" si="258"/>
        <v>AA</v>
      </c>
      <c r="CB32" s="2" t="str">
        <f t="shared" si="258"/>
        <v>AA</v>
      </c>
      <c r="CC32" s="2" t="str">
        <f t="shared" si="258"/>
        <v>AA</v>
      </c>
      <c r="CD32" s="2" t="str">
        <f t="shared" si="258"/>
        <v>AA</v>
      </c>
      <c r="CE32" s="2" t="str">
        <f t="shared" si="258"/>
        <v>AA</v>
      </c>
      <c r="CF32" s="2" t="str">
        <f t="shared" si="258"/>
        <v>AA</v>
      </c>
      <c r="CG32" s="2" t="str">
        <f t="shared" si="258"/>
        <v>AA</v>
      </c>
      <c r="CH32" s="2" t="str">
        <f t="shared" si="258"/>
        <v>AA</v>
      </c>
      <c r="CI32" s="2" t="str">
        <f t="shared" si="258"/>
        <v>AA</v>
      </c>
      <c r="CJ32" s="2" t="str">
        <f t="shared" si="258"/>
        <v>AA</v>
      </c>
      <c r="CK32" s="2" t="str">
        <f t="shared" si="258"/>
        <v>AA</v>
      </c>
      <c r="CL32" s="2" t="str">
        <f t="shared" si="258"/>
        <v>AA</v>
      </c>
      <c r="CM32" s="2" t="str">
        <f t="shared" si="258"/>
        <v>AA</v>
      </c>
      <c r="CN32" s="2" t="str">
        <f t="shared" si="258"/>
        <v>AA</v>
      </c>
      <c r="CO32" s="2" t="str">
        <f t="shared" si="258"/>
        <v>AA</v>
      </c>
      <c r="CP32" s="2" t="str">
        <f t="shared" si="258"/>
        <v>AA</v>
      </c>
      <c r="CQ32" s="2" t="str">
        <f t="shared" si="258"/>
        <v>AA</v>
      </c>
      <c r="CR32" s="2" t="str">
        <f t="shared" si="258"/>
        <v>AA</v>
      </c>
      <c r="CS32" s="2" t="str">
        <f t="shared" si="258"/>
        <v>AA</v>
      </c>
      <c r="CT32" s="2" t="str">
        <f t="shared" si="258"/>
        <v>AA</v>
      </c>
      <c r="CU32" s="2" t="str">
        <f t="shared" si="258"/>
        <v>AA</v>
      </c>
      <c r="CV32" s="2" t="str">
        <f t="shared" si="258"/>
        <v>AA</v>
      </c>
      <c r="CW32" s="2" t="str">
        <f t="shared" si="258"/>
        <v>AA</v>
      </c>
      <c r="CX32" s="2" t="str">
        <f t="shared" si="258"/>
        <v>AA</v>
      </c>
      <c r="CY32" s="2" t="str">
        <f t="shared" si="258"/>
        <v>AA</v>
      </c>
      <c r="CZ32" s="2" t="str">
        <f t="shared" si="258"/>
        <v>AA</v>
      </c>
      <c r="DA32" s="2" t="str">
        <f t="shared" si="258"/>
        <v>AA</v>
      </c>
      <c r="DB32" s="2" t="str">
        <f t="shared" si="258"/>
        <v>AA</v>
      </c>
      <c r="DC32" s="2" t="str">
        <f t="shared" si="258"/>
        <v>AA</v>
      </c>
      <c r="DD32" s="2" t="str">
        <f t="shared" si="258"/>
        <v>AA</v>
      </c>
      <c r="DE32" s="2" t="str">
        <f t="shared" si="258"/>
        <v>AA</v>
      </c>
      <c r="DF32" s="2" t="str">
        <f t="shared" si="258"/>
        <v>AA</v>
      </c>
      <c r="DG32" s="2" t="str">
        <f t="shared" si="258"/>
        <v>AA</v>
      </c>
      <c r="DH32" s="2" t="str">
        <f t="shared" si="258"/>
        <v>AA</v>
      </c>
      <c r="DI32" s="2" t="str">
        <f t="shared" si="258"/>
        <v>AA</v>
      </c>
      <c r="DJ32" s="2" t="str">
        <f t="shared" si="258"/>
        <v>AA</v>
      </c>
      <c r="DK32" s="2" t="str">
        <f t="shared" si="258"/>
        <v>AA</v>
      </c>
      <c r="DL32" s="2" t="str">
        <f t="shared" si="258"/>
        <v>AA</v>
      </c>
      <c r="DM32" s="2" t="str">
        <f t="shared" si="258"/>
        <v>AA</v>
      </c>
      <c r="DN32" s="2" t="str">
        <f t="shared" si="258"/>
        <v>AA</v>
      </c>
      <c r="DO32" s="2" t="str">
        <f t="shared" si="258"/>
        <v>AA</v>
      </c>
      <c r="DP32" s="2" t="str">
        <f t="shared" si="258"/>
        <v>AA</v>
      </c>
      <c r="DQ32" s="2" t="str">
        <f t="shared" si="258"/>
        <v>AA</v>
      </c>
      <c r="DR32" s="2" t="str">
        <f t="shared" si="258"/>
        <v>AA</v>
      </c>
      <c r="DS32" s="2" t="str">
        <f t="shared" si="258"/>
        <v>AA</v>
      </c>
      <c r="DT32" s="2" t="str">
        <f t="shared" si="258"/>
        <v>AA</v>
      </c>
      <c r="DU32" s="2" t="str">
        <f t="shared" si="258"/>
        <v>AA</v>
      </c>
      <c r="DV32" s="2" t="str">
        <f t="shared" si="258"/>
        <v>AA</v>
      </c>
      <c r="DW32" s="2" t="str">
        <f t="shared" si="258"/>
        <v>AA</v>
      </c>
      <c r="DX32" s="2" t="str">
        <f t="shared" si="258"/>
        <v>AA</v>
      </c>
      <c r="DY32" s="2" t="str">
        <f t="shared" si="258"/>
        <v>AA</v>
      </c>
      <c r="DZ32" s="2" t="str">
        <f t="shared" si="258"/>
        <v>AA</v>
      </c>
      <c r="EA32" s="2" t="str">
        <f t="shared" si="258"/>
        <v>AA</v>
      </c>
      <c r="EB32" s="2" t="str">
        <f t="shared" si="258"/>
        <v>AA</v>
      </c>
      <c r="EC32" s="2" t="str">
        <f t="shared" si="258"/>
        <v>AA</v>
      </c>
      <c r="ED32" s="2" t="str">
        <f t="shared" ref="ED32:GO32" si="259">IF(ED23&lt;16,CONCATENATE("0",ED28), ED28)</f>
        <v>AA</v>
      </c>
      <c r="EE32" s="2" t="str">
        <f t="shared" si="259"/>
        <v>AA</v>
      </c>
      <c r="EF32" s="2" t="str">
        <f t="shared" si="259"/>
        <v>AA</v>
      </c>
      <c r="EG32" s="2" t="str">
        <f t="shared" si="259"/>
        <v>AA</v>
      </c>
      <c r="EH32" s="2" t="str">
        <f t="shared" si="259"/>
        <v>AA</v>
      </c>
      <c r="EI32" s="2" t="str">
        <f t="shared" si="259"/>
        <v>AA</v>
      </c>
      <c r="EJ32" s="2" t="str">
        <f t="shared" si="259"/>
        <v>AA</v>
      </c>
      <c r="EK32" s="2" t="str">
        <f t="shared" si="259"/>
        <v>AA</v>
      </c>
      <c r="EL32" s="2" t="str">
        <f t="shared" si="259"/>
        <v>AA</v>
      </c>
      <c r="EM32" s="2" t="str">
        <f t="shared" si="259"/>
        <v>AA</v>
      </c>
      <c r="EN32" s="2" t="str">
        <f t="shared" si="259"/>
        <v>AA</v>
      </c>
      <c r="EO32" s="2" t="str">
        <f t="shared" si="259"/>
        <v>AA</v>
      </c>
      <c r="EP32" s="2" t="str">
        <f t="shared" si="259"/>
        <v>AA</v>
      </c>
      <c r="EQ32" s="2" t="str">
        <f t="shared" si="259"/>
        <v>AA</v>
      </c>
      <c r="ER32" s="2" t="str">
        <f t="shared" si="259"/>
        <v>AA</v>
      </c>
      <c r="ES32" s="2" t="str">
        <f t="shared" si="259"/>
        <v>AA</v>
      </c>
      <c r="ET32" s="2" t="str">
        <f t="shared" si="259"/>
        <v>AA</v>
      </c>
      <c r="EU32" s="2" t="str">
        <f t="shared" si="259"/>
        <v>AA</v>
      </c>
      <c r="EV32" s="2" t="str">
        <f t="shared" si="259"/>
        <v>AA</v>
      </c>
      <c r="EW32" s="2" t="str">
        <f t="shared" si="259"/>
        <v>AA</v>
      </c>
      <c r="EX32" s="2" t="str">
        <f t="shared" si="259"/>
        <v>AA</v>
      </c>
      <c r="EY32" s="2" t="str">
        <f t="shared" si="259"/>
        <v>AA</v>
      </c>
      <c r="EZ32" s="2" t="str">
        <f t="shared" si="259"/>
        <v>AA</v>
      </c>
      <c r="FA32" s="2" t="str">
        <f t="shared" si="259"/>
        <v>AA</v>
      </c>
      <c r="FB32" s="2" t="str">
        <f t="shared" si="259"/>
        <v>AA</v>
      </c>
      <c r="FC32" s="2" t="str">
        <f t="shared" si="259"/>
        <v>AA</v>
      </c>
      <c r="FD32" s="2" t="str">
        <f t="shared" si="259"/>
        <v>AA</v>
      </c>
      <c r="FE32" s="2" t="str">
        <f t="shared" si="259"/>
        <v>AA</v>
      </c>
      <c r="FF32" s="2" t="str">
        <f t="shared" si="259"/>
        <v>AA</v>
      </c>
      <c r="FG32" s="2" t="str">
        <f t="shared" si="259"/>
        <v>AA</v>
      </c>
      <c r="FH32" s="2" t="str">
        <f t="shared" si="259"/>
        <v>AA</v>
      </c>
      <c r="FI32" s="2" t="str">
        <f t="shared" si="259"/>
        <v>AA</v>
      </c>
      <c r="FJ32" s="2" t="str">
        <f t="shared" si="259"/>
        <v>AA</v>
      </c>
      <c r="FK32" s="2" t="str">
        <f t="shared" si="259"/>
        <v>AA</v>
      </c>
      <c r="FL32" s="2" t="str">
        <f t="shared" si="259"/>
        <v>AA</v>
      </c>
      <c r="FM32" s="2" t="str">
        <f t="shared" si="259"/>
        <v>AA</v>
      </c>
      <c r="FN32" s="2" t="str">
        <f t="shared" si="259"/>
        <v>AA</v>
      </c>
      <c r="FO32" s="2" t="str">
        <f t="shared" si="259"/>
        <v>AA</v>
      </c>
      <c r="FP32" s="2" t="str">
        <f t="shared" si="259"/>
        <v>AA</v>
      </c>
      <c r="FQ32" s="2" t="str">
        <f t="shared" si="259"/>
        <v>AA</v>
      </c>
      <c r="FR32" s="2" t="str">
        <f t="shared" si="259"/>
        <v>AA</v>
      </c>
      <c r="FS32" s="2" t="str">
        <f t="shared" si="259"/>
        <v>AA</v>
      </c>
      <c r="FT32" s="2" t="str">
        <f t="shared" si="259"/>
        <v>AA</v>
      </c>
      <c r="FU32" s="2" t="str">
        <f t="shared" si="259"/>
        <v>AA</v>
      </c>
      <c r="FV32" s="2" t="str">
        <f t="shared" si="259"/>
        <v>AA</v>
      </c>
      <c r="FW32" s="2" t="str">
        <f t="shared" si="259"/>
        <v>AA</v>
      </c>
      <c r="FX32" s="2" t="str">
        <f t="shared" si="259"/>
        <v>AA</v>
      </c>
      <c r="FY32" s="2" t="str">
        <f t="shared" si="259"/>
        <v>AA</v>
      </c>
      <c r="FZ32" s="2" t="str">
        <f t="shared" si="259"/>
        <v>AA</v>
      </c>
      <c r="GA32" s="2" t="str">
        <f t="shared" si="259"/>
        <v>AA</v>
      </c>
      <c r="GB32" s="2" t="str">
        <f t="shared" si="259"/>
        <v>AA</v>
      </c>
      <c r="GC32" s="2" t="str">
        <f t="shared" si="259"/>
        <v>AA</v>
      </c>
      <c r="GD32" s="2" t="str">
        <f t="shared" si="259"/>
        <v>AA</v>
      </c>
      <c r="GE32" s="2" t="str">
        <f t="shared" si="259"/>
        <v>AA</v>
      </c>
      <c r="GF32" s="2" t="str">
        <f t="shared" si="259"/>
        <v>AA</v>
      </c>
      <c r="GG32" s="2" t="str">
        <f t="shared" si="259"/>
        <v>AA</v>
      </c>
      <c r="GH32" s="2" t="str">
        <f t="shared" si="259"/>
        <v>AA</v>
      </c>
      <c r="GI32" s="2" t="str">
        <f t="shared" si="259"/>
        <v>AA</v>
      </c>
      <c r="GJ32" s="2" t="str">
        <f t="shared" si="259"/>
        <v>AA</v>
      </c>
      <c r="GK32" s="2" t="str">
        <f t="shared" si="259"/>
        <v>AA</v>
      </c>
      <c r="GL32" s="2" t="str">
        <f t="shared" si="259"/>
        <v>AA</v>
      </c>
      <c r="GM32" s="2" t="str">
        <f t="shared" si="259"/>
        <v>AA</v>
      </c>
      <c r="GN32" s="2" t="str">
        <f t="shared" si="259"/>
        <v>AA</v>
      </c>
      <c r="GO32" s="2" t="str">
        <f t="shared" si="259"/>
        <v>AA</v>
      </c>
      <c r="GP32" s="2" t="str">
        <f t="shared" ref="GP32:IY32" si="260">IF(GP23&lt;16,CONCATENATE("0",GP28), GP28)</f>
        <v>AA</v>
      </c>
      <c r="GQ32" s="2" t="str">
        <f t="shared" si="260"/>
        <v>AA</v>
      </c>
      <c r="GR32" s="2" t="str">
        <f t="shared" si="260"/>
        <v>AA</v>
      </c>
      <c r="GS32" s="2" t="str">
        <f t="shared" si="260"/>
        <v>AA</v>
      </c>
      <c r="GT32" s="2" t="str">
        <f t="shared" si="260"/>
        <v>AA</v>
      </c>
      <c r="GU32" s="2" t="str">
        <f t="shared" si="260"/>
        <v>AA</v>
      </c>
      <c r="GV32" s="2" t="str">
        <f t="shared" si="260"/>
        <v>AA</v>
      </c>
      <c r="GW32" s="2" t="str">
        <f t="shared" si="260"/>
        <v>AA</v>
      </c>
      <c r="GX32" s="2" t="str">
        <f t="shared" si="260"/>
        <v>AA</v>
      </c>
      <c r="GY32" s="2" t="str">
        <f t="shared" si="260"/>
        <v>AA</v>
      </c>
      <c r="GZ32" s="2" t="str">
        <f t="shared" si="260"/>
        <v>AA</v>
      </c>
      <c r="HA32" s="2" t="str">
        <f t="shared" si="260"/>
        <v>AA</v>
      </c>
      <c r="HB32" s="2" t="str">
        <f t="shared" si="260"/>
        <v>AA</v>
      </c>
      <c r="HC32" s="2" t="str">
        <f t="shared" si="260"/>
        <v>AA</v>
      </c>
      <c r="HD32" s="2" t="str">
        <f t="shared" si="260"/>
        <v>AA</v>
      </c>
      <c r="HE32" s="2" t="str">
        <f t="shared" si="260"/>
        <v>AA</v>
      </c>
      <c r="HF32" s="2" t="str">
        <f t="shared" si="260"/>
        <v>AA</v>
      </c>
      <c r="HG32" s="2" t="str">
        <f t="shared" si="260"/>
        <v>AA</v>
      </c>
      <c r="HH32" s="2" t="str">
        <f t="shared" si="260"/>
        <v>AA</v>
      </c>
      <c r="HI32" s="2" t="str">
        <f t="shared" si="260"/>
        <v>AA</v>
      </c>
      <c r="HJ32" s="2" t="str">
        <f t="shared" si="260"/>
        <v>AA</v>
      </c>
      <c r="HK32" s="2" t="str">
        <f t="shared" si="260"/>
        <v>AA</v>
      </c>
      <c r="HL32" s="2" t="str">
        <f t="shared" si="260"/>
        <v>AA</v>
      </c>
      <c r="HM32" s="2" t="str">
        <f t="shared" si="260"/>
        <v>AA</v>
      </c>
      <c r="HN32" s="2" t="str">
        <f t="shared" si="260"/>
        <v>AA</v>
      </c>
      <c r="HO32" s="2" t="str">
        <f t="shared" si="260"/>
        <v>AA</v>
      </c>
      <c r="HP32" s="2" t="str">
        <f t="shared" si="260"/>
        <v>AA</v>
      </c>
      <c r="HQ32" s="2" t="str">
        <f t="shared" si="260"/>
        <v>AA</v>
      </c>
      <c r="HR32" s="2" t="str">
        <f t="shared" si="260"/>
        <v>AA</v>
      </c>
      <c r="HS32" s="2" t="str">
        <f t="shared" si="260"/>
        <v>AA</v>
      </c>
      <c r="HT32" s="2" t="str">
        <f t="shared" si="260"/>
        <v>AA</v>
      </c>
      <c r="HU32" s="2" t="str">
        <f t="shared" si="260"/>
        <v>AA</v>
      </c>
      <c r="HV32" s="2" t="str">
        <f t="shared" si="260"/>
        <v>AA</v>
      </c>
      <c r="HW32" s="2" t="str">
        <f t="shared" si="260"/>
        <v>AA</v>
      </c>
      <c r="HX32" s="2" t="str">
        <f t="shared" si="260"/>
        <v>AA</v>
      </c>
      <c r="HY32" s="2" t="str">
        <f t="shared" si="260"/>
        <v>00</v>
      </c>
      <c r="HZ32" s="2" t="str">
        <f t="shared" si="260"/>
        <v>AA</v>
      </c>
      <c r="IA32" s="2" t="str">
        <f t="shared" si="260"/>
        <v>AA</v>
      </c>
      <c r="IB32" s="2" t="str">
        <f t="shared" si="260"/>
        <v>AA</v>
      </c>
      <c r="IC32" s="2" t="str">
        <f t="shared" si="260"/>
        <v>AA</v>
      </c>
      <c r="ID32" s="2" t="str">
        <f t="shared" si="260"/>
        <v>AA</v>
      </c>
      <c r="IE32" s="2" t="str">
        <f t="shared" si="260"/>
        <v>AA</v>
      </c>
      <c r="IF32" s="2" t="str">
        <f t="shared" si="260"/>
        <v>AA</v>
      </c>
      <c r="IG32" s="2" t="str">
        <f t="shared" si="260"/>
        <v>AA</v>
      </c>
      <c r="IH32" s="2" t="str">
        <f t="shared" si="260"/>
        <v>AA</v>
      </c>
      <c r="II32" s="2" t="str">
        <f t="shared" si="260"/>
        <v>AA</v>
      </c>
      <c r="IJ32" s="2" t="str">
        <f t="shared" si="260"/>
        <v>AA</v>
      </c>
      <c r="IK32" s="2" t="str">
        <f t="shared" si="260"/>
        <v>AA</v>
      </c>
      <c r="IL32" s="2" t="str">
        <f t="shared" si="260"/>
        <v>AA</v>
      </c>
      <c r="IM32" s="2" t="str">
        <f t="shared" si="260"/>
        <v>AA</v>
      </c>
      <c r="IN32" s="2" t="str">
        <f t="shared" si="260"/>
        <v>AA</v>
      </c>
      <c r="IO32" s="2" t="str">
        <f t="shared" si="260"/>
        <v>AA</v>
      </c>
      <c r="IP32" s="2" t="str">
        <f t="shared" si="260"/>
        <v>AA</v>
      </c>
      <c r="IQ32" s="2" t="str">
        <f t="shared" si="260"/>
        <v>AA</v>
      </c>
      <c r="IR32" s="2" t="str">
        <f t="shared" si="260"/>
        <v>AA</v>
      </c>
      <c r="IS32" s="2" t="str">
        <f t="shared" si="260"/>
        <v>AA</v>
      </c>
      <c r="IT32" s="2" t="str">
        <f t="shared" si="260"/>
        <v>AA</v>
      </c>
      <c r="IU32" s="2" t="str">
        <f t="shared" si="260"/>
        <v>AA</v>
      </c>
      <c r="IV32" s="2" t="str">
        <f t="shared" si="260"/>
        <v>AA</v>
      </c>
      <c r="IW32" s="2" t="str">
        <f t="shared" si="260"/>
        <v>AA</v>
      </c>
      <c r="IX32" s="2" t="str">
        <f t="shared" si="260"/>
        <v>AA</v>
      </c>
      <c r="IY32" s="2" t="str">
        <f t="shared" si="260"/>
        <v>AA</v>
      </c>
    </row>
    <row r="33" spans="1:258" hidden="1"/>
    <row r="34" spans="1:258" hidden="1"/>
    <row r="35" spans="1:258" hidden="1">
      <c r="D35" s="2"/>
    </row>
    <row r="36" spans="1:258" hidden="1">
      <c r="C36" s="1" t="s">
        <v>71</v>
      </c>
      <c r="F36" s="1"/>
      <c r="IX36" s="1" t="s">
        <v>146</v>
      </c>
    </row>
    <row r="37" spans="1:258" hidden="1">
      <c r="D37" t="str">
        <f>CONCATENATE(D32,".",E32)</f>
        <v>AA.AA</v>
      </c>
      <c r="E37" t="str">
        <f>CONCATENATE(D37,".",F32)</f>
        <v>AA.AA.AA</v>
      </c>
      <c r="F37" t="str">
        <f>CONCATENATE(E37,".",G32)</f>
        <v>AA.AA.AA.AA</v>
      </c>
      <c r="G37" t="str">
        <f t="shared" ref="G37:K37" si="261">CONCATENATE(F37,".",H32)</f>
        <v>AA.AA.AA.AA.AA</v>
      </c>
      <c r="H37" t="str">
        <f t="shared" si="261"/>
        <v>AA.AA.AA.AA.AA.AA</v>
      </c>
      <c r="I37" t="str">
        <f t="shared" si="261"/>
        <v>AA.AA.AA.AA.AA.AA.AA</v>
      </c>
      <c r="J37" t="str">
        <f t="shared" si="261"/>
        <v>AA.AA.AA.AA.AA.AA.AA.AA</v>
      </c>
      <c r="K37" t="str">
        <f t="shared" si="261"/>
        <v>AA.AA.AA.AA.AA.AA.AA.AA.AA</v>
      </c>
      <c r="L37" t="str">
        <f t="shared" ref="L37:BC37" si="262">CONCATENATE(K37,".",M32)</f>
        <v>AA.AA.AA.AA.AA.AA.AA.AA.AA.AA</v>
      </c>
      <c r="M37" t="str">
        <f t="shared" si="262"/>
        <v>AA.AA.AA.AA.AA.AA.AA.AA.AA.AA.AA</v>
      </c>
      <c r="N37" t="str">
        <f t="shared" si="262"/>
        <v>AA.AA.AA.AA.AA.AA.AA.AA.AA.AA.AA.AA</v>
      </c>
      <c r="O37" t="str">
        <f t="shared" si="262"/>
        <v>AA.AA.AA.AA.AA.AA.AA.AA.AA.AA.AA.AA.AA</v>
      </c>
      <c r="P37" t="str">
        <f t="shared" si="262"/>
        <v>AA.AA.AA.AA.AA.AA.AA.AA.AA.AA.AA.AA.AA.AA</v>
      </c>
      <c r="Q37" t="str">
        <f t="shared" si="262"/>
        <v>AA.AA.AA.AA.AA.AA.AA.AA.AA.AA.AA.AA.AA.AA.AA</v>
      </c>
      <c r="R37" t="str">
        <f t="shared" si="262"/>
        <v>AA.AA.AA.AA.AA.AA.AA.AA.AA.AA.AA.AA.AA.AA.AA.AA</v>
      </c>
      <c r="S37" t="str">
        <f t="shared" si="262"/>
        <v>AA.AA.AA.AA.AA.AA.AA.AA.AA.AA.AA.AA.AA.AA.AA.AA.AA</v>
      </c>
      <c r="T37" t="str">
        <f t="shared" si="262"/>
        <v>AA.AA.AA.AA.AA.AA.AA.AA.AA.AA.AA.AA.AA.AA.AA.AA.AA.AA</v>
      </c>
      <c r="U37" t="str">
        <f t="shared" si="262"/>
        <v>AA.AA.AA.AA.AA.AA.AA.AA.AA.AA.AA.AA.AA.AA.AA.AA.AA.AA.AA</v>
      </c>
      <c r="V37" t="str">
        <f t="shared" si="262"/>
        <v>AA.AA.AA.AA.AA.AA.AA.AA.AA.AA.AA.AA.AA.AA.AA.AA.AA.AA.AA.AA</v>
      </c>
      <c r="W37" t="str">
        <f t="shared" si="262"/>
        <v>AA.AA.AA.AA.AA.AA.AA.AA.AA.AA.AA.AA.AA.AA.AA.AA.AA.AA.AA.AA.AA</v>
      </c>
      <c r="X37" t="str">
        <f t="shared" si="262"/>
        <v>AA.AA.AA.AA.AA.AA.AA.AA.AA.AA.AA.AA.AA.AA.AA.AA.AA.AA.AA.AA.AA.AA</v>
      </c>
      <c r="Y37" t="str">
        <f t="shared" si="262"/>
        <v>AA.AA.AA.AA.AA.AA.AA.AA.AA.AA.AA.AA.AA.AA.AA.AA.AA.AA.AA.AA.AA.AA.AA</v>
      </c>
      <c r="Z37" t="str">
        <f t="shared" ref="Z37" si="263">CONCATENATE(Y37,".",AA32)</f>
        <v>AA.AA.AA.AA.AA.AA.AA.AA.AA.AA.AA.AA.AA.AA.AA.AA.AA.AA.AA.AA.AA.AA.AA.AA</v>
      </c>
      <c r="AA37" t="str">
        <f t="shared" si="262"/>
        <v>AA.AA.AA.AA.AA.AA.AA.AA.AA.AA.AA.AA.AA.AA.AA.AA.AA.AA.AA.AA.AA.AA.AA.AA.AA</v>
      </c>
      <c r="AB37" t="str">
        <f t="shared" si="262"/>
        <v>AA.AA.AA.AA.AA.AA.AA.AA.AA.AA.AA.AA.AA.AA.AA.AA.AA.AA.AA.AA.AA.AA.AA.AA.AA.AA</v>
      </c>
      <c r="AC37" t="str">
        <f t="shared" ref="AC37" si="264">CONCATENATE(AB37,".",AD32)</f>
        <v>AA.AA.AA.AA.AA.AA.AA.AA.AA.AA.AA.AA.AA.AA.AA.AA.AA.AA.AA.AA.AA.AA.AA.AA.AA.AA.AA</v>
      </c>
      <c r="AD37" t="str">
        <f t="shared" si="262"/>
        <v>AA.AA.AA.AA.AA.AA.AA.AA.AA.AA.AA.AA.AA.AA.AA.AA.AA.AA.AA.AA.AA.AA.AA.AA.AA.AA.AA.AA</v>
      </c>
      <c r="AE37" t="str">
        <f t="shared" si="262"/>
        <v>AA.AA.AA.AA.AA.AA.AA.AA.AA.AA.AA.AA.AA.AA.AA.AA.AA.AA.AA.AA.AA.AA.AA.AA.AA.AA.AA.AA.AA</v>
      </c>
      <c r="AF37" t="str">
        <f t="shared" ref="AF37" si="265">CONCATENATE(AE37,".",AG32)</f>
        <v>AA.AA.AA.AA.AA.AA.AA.AA.AA.AA.AA.AA.AA.AA.AA.AA.AA.AA.AA.AA.AA.AA.AA.AA.AA.AA.AA.AA.AA.AA</v>
      </c>
      <c r="AG37" t="str">
        <f t="shared" si="262"/>
        <v>AA.AA.AA.AA.AA.AA.AA.AA.AA.AA.AA.AA.AA.AA.AA.AA.AA.AA.AA.AA.AA.AA.AA.AA.AA.AA.AA.AA.AA.AA.AA</v>
      </c>
      <c r="AH37" t="str">
        <f t="shared" si="262"/>
        <v>AA.AA.AA.AA.AA.AA.AA.AA.AA.AA.AA.AA.AA.AA.AA.AA.AA.AA.AA.AA.AA.AA.AA.AA.AA.AA.AA.AA.AA.AA.AA.AA</v>
      </c>
      <c r="AI37" t="str">
        <f t="shared" ref="AI37" si="266">CONCATENATE(AH37,".",AJ32)</f>
        <v>AA.AA.AA.AA.AA.AA.AA.AA.AA.AA.AA.AA.AA.AA.AA.AA.AA.AA.AA.AA.AA.AA.AA.AA.AA.AA.AA.AA.AA.AA.AA.AA.AA</v>
      </c>
      <c r="AJ37" t="str">
        <f t="shared" si="262"/>
        <v>AA.AA.AA.AA.AA.AA.AA.AA.AA.AA.AA.AA.AA.AA.AA.AA.AA.AA.AA.AA.AA.AA.AA.AA.AA.AA.AA.AA.AA.AA.AA.AA.AA.AA</v>
      </c>
      <c r="AK37" t="str">
        <f t="shared" si="262"/>
        <v>AA.AA.AA.AA.AA.AA.AA.AA.AA.AA.AA.AA.AA.AA.AA.AA.AA.AA.AA.AA.AA.AA.AA.AA.AA.AA.AA.AA.AA.AA.AA.AA.AA.AA.AA</v>
      </c>
      <c r="AL37" t="str">
        <f t="shared" ref="AL37" si="267">CONCATENATE(AK37,".",AM32)</f>
        <v>AA.AA.AA.AA.AA.AA.AA.AA.AA.AA.AA.AA.AA.AA.AA.AA.AA.AA.AA.AA.AA.AA.AA.AA.AA.AA.AA.AA.AA.AA.AA.AA.AA.AA.AA.AA</v>
      </c>
      <c r="AM37" t="str">
        <f t="shared" si="262"/>
        <v>AA.AA.AA.AA.AA.AA.AA.AA.AA.AA.AA.AA.AA.AA.AA.AA.AA.AA.AA.AA.AA.AA.AA.AA.AA.AA.AA.AA.AA.AA.AA.AA.AA.AA.AA.AA.AA</v>
      </c>
      <c r="AN37" t="str">
        <f t="shared" si="262"/>
        <v>AA.AA.AA.AA.AA.AA.AA.AA.AA.AA.AA.AA.AA.AA.AA.AA.AA.AA.AA.AA.AA.AA.AA.AA.AA.AA.AA.AA.AA.AA.AA.AA.AA.AA.AA.AA.AA.AA</v>
      </c>
      <c r="AO37" t="str">
        <f t="shared" ref="AO37" si="268">CONCATENATE(AN37,".",AP32)</f>
        <v>AA.AA.AA.AA.AA.AA.AA.AA.AA.AA.AA.AA.AA.AA.AA.AA.AA.AA.AA.AA.AA.AA.AA.AA.AA.AA.AA.AA.AA.AA.AA.AA.AA.AA.AA.AA.AA.AA.AA</v>
      </c>
      <c r="AP37" t="str">
        <f t="shared" si="262"/>
        <v>AA.AA.AA.AA.AA.AA.AA.AA.AA.AA.AA.AA.AA.AA.AA.AA.AA.AA.AA.AA.AA.AA.AA.AA.AA.AA.AA.AA.AA.AA.AA.AA.AA.AA.AA.AA.AA.AA.AA.AA</v>
      </c>
      <c r="AQ37" t="str">
        <f t="shared" si="262"/>
        <v>AA.AA.AA.AA.AA.AA.AA.AA.AA.AA.AA.AA.AA.AA.AA.AA.AA.AA.AA.AA.AA.AA.AA.AA.AA.AA.AA.AA.AA.AA.AA.AA.AA.AA.AA.AA.AA.AA.AA.AA.AA</v>
      </c>
      <c r="AR37" t="str">
        <f t="shared" ref="AR37" si="269">CONCATENATE(AQ37,".",AS32)</f>
        <v>AA.AA.AA.AA.AA.AA.AA.AA.AA.AA.AA.AA.AA.AA.AA.AA.AA.AA.AA.AA.AA.AA.AA.AA.AA.AA.AA.AA.AA.AA.AA.AA.AA.AA.AA.AA.AA.AA.AA.AA.AA.AA</v>
      </c>
      <c r="AS37" t="str">
        <f t="shared" si="262"/>
        <v>AA.AA.AA.AA.AA.AA.AA.AA.AA.AA.AA.AA.AA.AA.AA.AA.AA.AA.AA.AA.AA.AA.AA.AA.AA.AA.AA.AA.AA.AA.AA.AA.AA.AA.AA.AA.AA.AA.AA.AA.AA.AA.AA</v>
      </c>
      <c r="AT37" t="str">
        <f t="shared" si="262"/>
        <v>AA.AA.AA.AA.AA.AA.AA.AA.AA.AA.AA.AA.AA.AA.AA.AA.AA.AA.AA.AA.AA.AA.AA.AA.AA.AA.AA.AA.AA.AA.AA.AA.AA.AA.AA.AA.AA.AA.AA.AA.AA.AA.AA.AA</v>
      </c>
      <c r="AU37" t="str">
        <f t="shared" ref="AU37" si="270">CONCATENATE(AT37,".",AV32)</f>
        <v>AA.AA.AA.AA.AA.AA.AA.AA.AA.AA.AA.AA.AA.AA.AA.AA.AA.AA.AA.AA.AA.AA.AA.AA.AA.AA.AA.AA.AA.AA.AA.AA.AA.AA.AA.AA.AA.AA.AA.AA.AA.AA.AA.AA.AA</v>
      </c>
      <c r="AV37" t="str">
        <f t="shared" si="262"/>
        <v>AA.AA.AA.AA.AA.AA.AA.AA.AA.AA.AA.AA.AA.AA.AA.AA.AA.AA.AA.AA.AA.AA.AA.AA.AA.AA.AA.AA.AA.AA.AA.AA.AA.AA.AA.AA.AA.AA.AA.AA.AA.AA.AA.AA.AA.AA</v>
      </c>
      <c r="AW37" t="str">
        <f t="shared" si="262"/>
        <v>AA.AA.AA.AA.AA.AA.AA.AA.AA.AA.AA.AA.AA.AA.AA.AA.AA.AA.AA.AA.AA.AA.AA.AA.AA.AA.AA.AA.AA.AA.AA.AA.AA.AA.AA.AA.AA.AA.AA.AA.AA.AA.AA.AA.AA.AA.AA</v>
      </c>
      <c r="AX37" t="str">
        <f t="shared" ref="AX37" si="271">CONCATENATE(AW37,".",AY32)</f>
        <v>AA.AA.AA.AA.AA.AA.AA.AA.AA.AA.AA.AA.AA.AA.AA.AA.AA.AA.AA.AA.AA.AA.AA.AA.AA.AA.AA.AA.AA.AA.AA.AA.AA.AA.AA.AA.AA.AA.AA.AA.AA.AA.AA.AA.AA.AA.AA.AA</v>
      </c>
      <c r="AY37" t="str">
        <f t="shared" si="262"/>
        <v>AA.AA.AA.AA.AA.AA.AA.AA.AA.AA.AA.AA.AA.AA.AA.AA.AA.AA.AA.AA.AA.AA.AA.AA.AA.AA.AA.AA.AA.AA.AA.AA.AA.AA.AA.AA.AA.AA.AA.AA.AA.AA.AA.AA.AA.AA.AA.AA.AA</v>
      </c>
      <c r="AZ37" t="str">
        <f t="shared" si="262"/>
        <v>AA.AA.AA.AA.AA.AA.AA.AA.AA.AA.AA.AA.AA.AA.AA.AA.AA.AA.AA.AA.AA.AA.AA.AA.AA.AA.AA.AA.AA.AA.AA.AA.AA.AA.AA.AA.AA.AA.AA.AA.AA.AA.AA.AA.AA.AA.AA.AA.AA.AA</v>
      </c>
      <c r="BA37" t="str">
        <f t="shared" ref="BA37" si="272">CONCATENATE(AZ37,".",BB32)</f>
        <v>AA.AA.AA.AA.AA.AA.AA.AA.AA.AA.AA.AA.AA.AA.AA.AA.AA.AA.AA.AA.AA.AA.AA.AA.AA.AA.AA.AA.AA.AA.AA.AA.AA.AA.AA.AA.AA.AA.AA.AA.AA.AA.AA.AA.AA.AA.AA.AA.AA.AA.AA</v>
      </c>
      <c r="BB37" t="str">
        <f t="shared" si="262"/>
        <v>AA.AA.AA.AA.AA.AA.AA.AA.AA.AA.AA.AA.AA.AA.AA.AA.AA.AA.AA.AA.AA.AA.AA.AA.AA.AA.AA.AA.AA.AA.AA.AA.AA.AA.AA.AA.AA.AA.AA.AA.AA.AA.AA.AA.AA.AA.AA.AA.AA.AA.AA.AA</v>
      </c>
      <c r="BC37" t="str">
        <f t="shared" si="262"/>
        <v>AA.AA.AA.AA.AA.AA.AA.AA.AA.AA.AA.AA.AA.AA.AA.AA.AA.AA.AA.AA.AA.AA.AA.AA.AA.AA.AA.AA.AA.AA.AA.AA.AA.AA.AA.AA.AA.AA.AA.AA.AA.AA.AA.AA.AA.AA.AA.AA.AA.AA.AA.AA.AA</v>
      </c>
      <c r="BD37" t="str">
        <f t="shared" ref="BD37:DO37" si="273">CONCATENATE(BC37,".",BE32)</f>
        <v>AA.AA.AA.AA.AA.AA.AA.AA.AA.AA.AA.AA.AA.AA.AA.AA.AA.AA.AA.AA.AA.AA.AA.AA.AA.AA.AA.AA.AA.AA.AA.AA.AA.AA.AA.AA.AA.AA.AA.AA.AA.AA.AA.AA.AA.AA.AA.AA.AA.AA.AA.AA.AA.AA</v>
      </c>
      <c r="BE37" t="str">
        <f t="shared" si="273"/>
        <v>AA.AA.AA.AA.AA.AA.AA.AA.AA.AA.AA.AA.AA.AA.AA.AA.AA.AA.AA.AA.AA.AA.AA.AA.AA.AA.AA.AA.AA.AA.AA.AA.AA.AA.AA.AA.AA.AA.AA.AA.AA.AA.AA.AA.AA.AA.AA.AA.AA.AA.AA.AA.AA.AA.AA</v>
      </c>
      <c r="BF37" t="str">
        <f t="shared" si="273"/>
        <v>AA.AA.AA.AA.AA.AA.AA.AA.AA.AA.AA.AA.AA.AA.AA.AA.AA.AA.AA.AA.AA.AA.AA.AA.AA.AA.AA.AA.AA.AA.AA.AA.AA.AA.AA.AA.AA.AA.AA.AA.AA.AA.AA.AA.AA.AA.AA.AA.AA.AA.AA.AA.AA.AA.AA.AA</v>
      </c>
      <c r="BG37" t="str">
        <f t="shared" si="273"/>
        <v>AA.AA.AA.AA.AA.AA.AA.AA.AA.AA.AA.AA.AA.AA.AA.AA.AA.AA.AA.AA.AA.AA.AA.AA.AA.AA.AA.AA.AA.AA.AA.AA.AA.AA.AA.AA.AA.AA.AA.AA.AA.AA.AA.AA.AA.AA.AA.AA.AA.AA.AA.AA.AA.AA.AA.AA.AA</v>
      </c>
      <c r="BH37" t="str">
        <f t="shared" si="273"/>
        <v>AA.AA.AA.AA.AA.AA.AA.AA.AA.AA.AA.AA.AA.AA.AA.AA.AA.AA.AA.AA.AA.AA.AA.AA.AA.AA.AA.AA.AA.AA.AA.AA.AA.AA.AA.AA.AA.AA.AA.AA.AA.AA.AA.AA.AA.AA.AA.AA.AA.AA.AA.AA.AA.AA.AA.AA.AA.AA</v>
      </c>
      <c r="BI37" t="str">
        <f t="shared" si="273"/>
        <v>AA.AA.AA.AA.AA.AA.AA.AA.AA.AA.AA.AA.AA.AA.AA.AA.AA.AA.AA.AA.AA.AA.AA.AA.AA.AA.AA.AA.AA.AA.AA.AA.AA.AA.AA.AA.AA.AA.AA.AA.AA.AA.AA.AA.AA.AA.AA.AA.AA.AA.AA.AA.AA.AA.AA.AA.AA.AA.AA</v>
      </c>
      <c r="BJ37" t="str">
        <f t="shared" si="273"/>
        <v>AA.AA.AA.AA.AA.AA.AA.AA.AA.AA.AA.AA.AA.AA.AA.AA.AA.AA.AA.AA.AA.AA.AA.AA.AA.AA.AA.AA.AA.AA.AA.AA.AA.AA.AA.AA.AA.AA.AA.AA.AA.AA.AA.AA.AA.AA.AA.AA.AA.AA.AA.AA.AA.AA.AA.AA.AA.AA.AA.AA</v>
      </c>
      <c r="BK37" t="str">
        <f t="shared" si="273"/>
        <v>AA.AA.AA.AA.AA.AA.AA.AA.AA.AA.AA.AA.AA.AA.AA.AA.AA.AA.AA.AA.AA.AA.AA.AA.AA.AA.AA.AA.AA.AA.AA.AA.AA.AA.AA.AA.AA.AA.AA.AA.AA.AA.AA.AA.AA.AA.AA.AA.AA.AA.AA.AA.AA.AA.AA.AA.AA.AA.AA.AA.AA</v>
      </c>
      <c r="BL37" t="str">
        <f t="shared" si="273"/>
        <v>AA.AA.AA.AA.AA.AA.AA.AA.AA.AA.AA.AA.AA.AA.AA.AA.AA.AA.AA.AA.AA.AA.AA.AA.AA.AA.AA.AA.AA.AA.AA.AA.AA.AA.AA.AA.AA.AA.AA.AA.AA.AA.AA.AA.AA.AA.AA.AA.AA.AA.AA.AA.AA.AA.AA.AA.AA.AA.AA.AA.AA.AA</v>
      </c>
      <c r="BM37" t="str">
        <f t="shared" si="273"/>
        <v>AA.AA.AA.AA.AA.AA.AA.AA.AA.AA.AA.AA.AA.AA.AA.AA.AA.AA.AA.AA.AA.AA.AA.AA.AA.AA.AA.AA.AA.AA.AA.AA.AA.AA.AA.AA.AA.AA.AA.AA.AA.AA.AA.AA.AA.AA.AA.AA.AA.AA.AA.AA.AA.AA.AA.AA.AA.AA.AA.AA.AA.AA.AA</v>
      </c>
      <c r="BN37" t="str">
        <f t="shared" si="273"/>
        <v>AA.AA.AA.AA.AA.AA.AA.AA.AA.AA.AA.AA.AA.AA.AA.AA.AA.AA.AA.AA.AA.AA.AA.AA.AA.AA.AA.AA.AA.AA.AA.AA.AA.AA.AA.AA.AA.AA.AA.AA.AA.AA.AA.AA.AA.AA.AA.AA.AA.AA.AA.AA.AA.AA.AA.AA.AA.AA.AA.AA.AA.AA.AA.AA</v>
      </c>
      <c r="BO37" t="str">
        <f t="shared" si="273"/>
        <v>AA.AA.AA.AA.AA.AA.AA.AA.AA.AA.AA.AA.AA.AA.AA.AA.AA.AA.AA.AA.AA.AA.AA.AA.AA.AA.AA.AA.AA.AA.AA.AA.AA.AA.AA.AA.AA.AA.AA.AA.AA.AA.AA.AA.AA.AA.AA.AA.AA.AA.AA.AA.AA.AA.AA.AA.AA.AA.AA.AA.AA.AA.AA.AA.AA</v>
      </c>
      <c r="BP37" t="str">
        <f t="shared" si="273"/>
        <v>AA.AA.AA.AA.AA.AA.AA.AA.AA.AA.AA.AA.AA.AA.AA.AA.AA.AA.AA.AA.AA.AA.AA.AA.AA.AA.AA.AA.AA.AA.AA.AA.AA.AA.AA.AA.AA.AA.AA.AA.AA.AA.AA.AA.AA.AA.AA.AA.AA.AA.AA.AA.AA.AA.AA.AA.AA.AA.AA.AA.AA.AA.AA.AA.AA.AA</v>
      </c>
      <c r="BQ37" t="str">
        <f t="shared" si="273"/>
        <v>AA.AA.AA.AA.AA.AA.AA.AA.AA.AA.AA.AA.AA.AA.AA.AA.AA.AA.AA.AA.AA.AA.AA.AA.AA.AA.AA.AA.AA.AA.AA.AA.AA.AA.AA.AA.AA.AA.AA.AA.AA.AA.AA.AA.AA.AA.AA.AA.AA.AA.AA.AA.AA.AA.AA.AA.AA.AA.AA.AA.AA.AA.AA.AA.AA.AA.AA</v>
      </c>
      <c r="BR37" t="str">
        <f t="shared" si="273"/>
        <v>AA.AA.AA.AA.AA.AA.AA.AA.AA.AA.AA.AA.AA.AA.AA.AA.AA.AA.AA.AA.AA.AA.AA.AA.AA.AA.AA.AA.AA.AA.AA.AA.AA.AA.AA.AA.AA.AA.AA.AA.AA.AA.AA.AA.AA.AA.AA.AA.AA.AA.AA.AA.AA.AA.AA.AA.AA.AA.AA.AA.AA.AA.AA.AA.AA.AA.AA.AA</v>
      </c>
      <c r="BS37" t="str">
        <f t="shared" si="273"/>
        <v>AA.AA.AA.AA.AA.AA.AA.AA.AA.AA.AA.AA.AA.AA.AA.AA.AA.AA.AA.AA.AA.AA.AA.AA.AA.AA.AA.AA.AA.AA.AA.AA.AA.AA.AA.AA.AA.AA.AA.AA.AA.AA.AA.AA.AA.AA.AA.AA.AA.AA.AA.AA.AA.AA.AA.AA.AA.AA.AA.AA.AA.AA.AA.AA.AA.AA.AA.AA.AA</v>
      </c>
      <c r="BT37" t="str">
        <f t="shared" si="273"/>
        <v>AA.AA.AA.AA.AA.AA.AA.AA.AA.AA.AA.AA.AA.AA.AA.AA.AA.AA.AA.AA.AA.AA.AA.AA.AA.AA.AA.AA.AA.AA.AA.AA.AA.AA.AA.AA.AA.AA.AA.AA.AA.AA.AA.AA.AA.AA.AA.AA.AA.AA.AA.AA.AA.AA.AA.AA.AA.AA.AA.AA.AA.AA.AA.AA.AA.AA.AA.AA.AA.AA</v>
      </c>
      <c r="BU37" t="str">
        <f t="shared" si="273"/>
        <v>AA.AA.AA.AA.AA.AA.AA.AA.AA.AA.AA.AA.AA.AA.AA.AA.AA.AA.AA.AA.AA.AA.AA.AA.AA.AA.AA.AA.AA.AA.AA.AA.AA.AA.AA.AA.AA.AA.AA.AA.AA.AA.AA.AA.AA.AA.AA.AA.AA.AA.AA.AA.AA.AA.AA.AA.AA.AA.AA.AA.AA.AA.AA.AA.AA.AA.AA.AA.AA.AA.AA</v>
      </c>
      <c r="BV37" t="str">
        <f t="shared" si="273"/>
        <v>AA.AA.AA.AA.AA.AA.AA.AA.AA.AA.AA.AA.AA.AA.AA.AA.AA.AA.AA.AA.AA.AA.AA.AA.AA.AA.AA.AA.AA.AA.AA.AA.AA.AA.AA.AA.AA.AA.AA.AA.AA.AA.AA.AA.AA.AA.AA.AA.AA.AA.AA.AA.AA.AA.AA.AA.AA.AA.AA.AA.AA.AA.AA.AA.AA.AA.AA.AA.AA.AA.AA.AA</v>
      </c>
      <c r="BW37" t="str">
        <f t="shared" si="273"/>
        <v>AA.AA.AA.AA.AA.AA.AA.AA.AA.AA.AA.AA.AA.AA.AA.AA.AA.AA.AA.AA.AA.AA.AA.AA.AA.AA.AA.AA.AA.AA.AA.AA.AA.AA.AA.AA.AA.AA.AA.AA.AA.AA.AA.AA.AA.AA.AA.AA.AA.AA.AA.AA.AA.AA.AA.AA.AA.AA.AA.AA.AA.AA.AA.AA.AA.AA.AA.AA.AA.AA.AA.AA.AA</v>
      </c>
      <c r="BX37" t="str">
        <f t="shared" si="273"/>
        <v>AA.AA.AA.AA.AA.AA.AA.AA.AA.AA.AA.AA.AA.AA.AA.AA.AA.AA.AA.AA.AA.AA.AA.AA.AA.AA.AA.AA.AA.AA.AA.AA.AA.AA.AA.AA.AA.AA.AA.AA.AA.AA.AA.AA.AA.AA.AA.AA.AA.AA.AA.AA.AA.AA.AA.AA.AA.AA.AA.AA.AA.AA.AA.AA.AA.AA.AA.AA.AA.AA.AA.AA.AA.AA</v>
      </c>
      <c r="BY37" t="str">
        <f t="shared" si="273"/>
        <v>AA.AA.AA.AA.AA.AA.AA.AA.AA.AA.AA.AA.AA.AA.AA.AA.AA.AA.AA.AA.AA.AA.AA.AA.AA.AA.AA.AA.AA.AA.AA.AA.AA.AA.AA.AA.AA.AA.AA.AA.AA.AA.AA.AA.AA.AA.AA.AA.AA.AA.AA.AA.AA.AA.AA.AA.AA.AA.AA.AA.AA.AA.AA.AA.AA.AA.AA.AA.AA.AA.AA.AA.AA.AA.AA</v>
      </c>
      <c r="BZ37" t="str">
        <f t="shared" si="273"/>
        <v>AA.AA.AA.AA.AA.AA.AA.AA.AA.AA.AA.AA.AA.AA.AA.AA.AA.AA.AA.AA.AA.AA.AA.AA.AA.AA.AA.AA.AA.AA.AA.AA.AA.AA.AA.AA.AA.AA.AA.AA.AA.AA.AA.AA.AA.AA.AA.AA.AA.AA.AA.AA.AA.AA.AA.AA.AA.AA.AA.AA.AA.AA.AA.AA.AA.AA.AA.AA.AA.AA.AA.AA.AA.AA.AA.AA</v>
      </c>
      <c r="CA37" t="str">
        <f t="shared" si="273"/>
        <v>AA.AA.AA.AA.AA.AA.AA.AA.AA.AA.AA.AA.AA.AA.AA.AA.AA.AA.AA.AA.AA.AA.AA.AA.AA.AA.AA.AA.AA.AA.AA.AA.AA.AA.AA.AA.AA.AA.AA.AA.AA.AA.AA.AA.AA.AA.AA.AA.AA.AA.AA.AA.AA.AA.AA.AA.AA.AA.AA.AA.AA.AA.AA.AA.AA.AA.AA.AA.AA.AA.AA.AA.AA.AA.AA.AA.AA</v>
      </c>
      <c r="CB37" t="str">
        <f t="shared" si="273"/>
        <v>AA.AA.AA.AA.AA.AA.AA.AA.AA.AA.AA.AA.AA.AA.AA.AA.AA.AA.AA.AA.AA.AA.AA.AA.AA.AA.AA.AA.AA.AA.AA.AA.AA.AA.AA.AA.AA.AA.AA.AA.AA.AA.AA.AA.AA.AA.AA.AA.AA.AA.AA.AA.AA.AA.AA.AA.AA.AA.AA.AA.AA.AA.AA.AA.AA.AA.AA.AA.AA.AA.AA.AA.AA.AA.AA.AA.AA.AA</v>
      </c>
      <c r="CC37" t="str">
        <f t="shared" si="273"/>
        <v>AA.AA.AA.AA.AA.AA.AA.AA.AA.AA.AA.AA.AA.AA.AA.AA.AA.AA.AA.AA.AA.AA.AA.AA.AA.AA.AA.AA.AA.AA.AA.AA.AA.AA.AA.AA.AA.AA.AA.AA.AA.AA.AA.AA.AA.AA.AA.AA.AA.AA.AA.AA.AA.AA.AA.AA.AA.AA.AA.AA.AA.AA.AA.AA.AA.AA.AA.AA.AA.AA.AA.AA.AA.AA.AA.AA.AA.AA.AA</v>
      </c>
      <c r="CD37" t="str">
        <f t="shared" si="273"/>
        <v>AA.AA.AA.AA.AA.AA.AA.AA.AA.AA.AA.AA.AA.AA.AA.AA.AA.AA.AA.AA.AA.AA.AA.AA.AA.AA.AA.AA.AA.AA.AA.AA.AA.AA.AA.AA.AA.AA.AA.AA.AA.AA.AA.AA.AA.AA.AA.AA.AA.AA.AA.AA.AA.AA.AA.AA.AA.AA.AA.AA.AA.AA.AA.AA.AA.AA.AA.AA.AA.AA.AA.AA.AA.AA.AA.AA.AA.AA.AA.AA</v>
      </c>
      <c r="CE37" t="str">
        <f t="shared" si="273"/>
        <v>AA.AA.AA.AA.AA.AA.AA.AA.AA.AA.AA.AA.AA.AA.AA.AA.AA.AA.AA.AA.AA.AA.AA.AA.AA.AA.AA.AA.AA.AA.AA.AA.AA.AA.AA.AA.AA.AA.AA.AA.AA.AA.AA.AA.AA.AA.AA.AA.AA.AA.AA.AA.AA.AA.AA.AA.AA.AA.AA.AA.AA.AA.AA.AA.AA.AA.AA.AA.AA.AA.AA.AA.AA.AA.AA.AA.AA.AA.AA.AA.AA</v>
      </c>
      <c r="CF37" t="str">
        <f t="shared" si="273"/>
        <v>AA.AA.AA.AA.AA.AA.AA.AA.AA.AA.AA.AA.AA.AA.AA.AA.AA.AA.AA.AA.AA.AA.AA.AA.AA.AA.AA.AA.AA.AA.AA.AA.AA.AA.AA.AA.AA.AA.AA.AA.AA.AA.AA.AA.AA.AA.AA.AA.AA.AA.AA.AA.AA.AA.AA.AA.AA.AA.AA.AA.AA.AA.AA.AA.AA.AA.AA.AA.AA.AA.AA.AA.AA.AA.AA.AA.AA.AA.AA.AA.AA.AA</v>
      </c>
      <c r="CG37" t="str">
        <f t="shared" si="273"/>
        <v>AA.AA.AA.AA.AA.AA.AA.AA.AA.AA.AA.AA.AA.AA.AA.AA.AA.AA.AA.AA.AA.AA.AA.AA.AA.AA.AA.AA.AA.AA.AA.AA.AA.AA.AA.AA.AA.AA.AA.AA.AA.AA.AA.AA.AA.AA.AA.AA.AA.AA.AA.AA.AA.AA.AA.AA.AA.AA.AA.AA.AA.AA.AA.AA.AA.AA.AA.AA.AA.AA.AA.AA.AA.AA.AA.AA.AA.AA.AA.AA.AA.AA.AA</v>
      </c>
      <c r="CH37" t="str">
        <f t="shared" si="273"/>
        <v>AA.AA.AA.AA.AA.AA.AA.AA.AA.AA.AA.AA.AA.AA.AA.AA.AA.AA.AA.AA.AA.AA.AA.AA.AA.AA.AA.AA.AA.AA.AA.AA.AA.AA.AA.AA.AA.AA.AA.AA.AA.AA.AA.AA.AA.AA.AA.AA.AA.AA.AA.AA.AA.AA.AA.AA.AA.AA.AA.AA.AA.AA.AA.AA.AA.AA.AA.AA.AA.AA.AA.AA.AA.AA.AA.AA.AA.AA.AA.AA.AA.AA.AA.AA</v>
      </c>
      <c r="CI37" t="str">
        <f t="shared" si="273"/>
        <v>AA.AA.AA.AA.AA.AA.AA.AA.AA.AA.AA.AA.AA.AA.AA.AA.AA.AA.AA.AA.AA.AA.AA.AA.AA.AA.AA.AA.AA.AA.AA.AA.AA.AA.AA.AA.AA.AA.AA.AA.AA.AA.AA.AA.AA.AA.AA.AA.AA.AA.AA.AA.AA.AA.AA.AA.AA.AA.AA.AA.AA.AA.AA.AA.AA.AA.AA.AA.AA.AA.AA.AA.AA.AA.AA.AA.AA.AA.AA.AA.AA.AA.AA.AA.AA</v>
      </c>
      <c r="CJ37" t="str">
        <f t="shared" si="273"/>
        <v>AA.AA.AA.AA.AA.AA.AA.AA.AA.AA.AA.AA.AA.AA.AA.AA.AA.AA.AA.AA.AA.AA.AA.AA.AA.AA.AA.AA.AA.AA.AA.AA.AA.AA.AA.AA.AA.AA.AA.AA.AA.AA.AA.AA.AA.AA.AA.AA.AA.AA.AA.AA.AA.AA.AA.AA.AA.AA.AA.AA.AA.AA.AA.AA.AA.AA.AA.AA.AA.AA.AA.AA.AA.AA.AA.AA.AA.AA.AA.AA.AA.AA.AA.AA.AA.AA</v>
      </c>
      <c r="CK37" t="str">
        <f t="shared" si="273"/>
        <v>AA.AA.AA.AA.AA.AA.AA.AA.AA.AA.AA.AA.AA.AA.AA.AA.AA.AA.AA.AA.AA.AA.AA.AA.AA.AA.AA.AA.AA.AA.AA.AA.AA.AA.AA.AA.AA.AA.AA.AA.AA.AA.AA.AA.AA.AA.AA.AA.AA.AA.AA.AA.AA.AA.AA.AA.AA.AA.AA.AA.AA.AA.AA.AA.AA.AA.AA.AA.AA.AA.AA.AA.AA.AA.AA.AA.AA.AA.AA.AA.AA.AA.AA.AA.AA.AA.AA</v>
      </c>
      <c r="CL37" t="str">
        <f t="shared" si="273"/>
        <v>AA.AA.AA.AA.AA.AA.AA.AA.AA.AA.AA.AA.AA.AA.AA.AA.AA.AA.AA.AA.AA.AA.AA.AA.AA.AA.AA.AA.AA.AA.AA.AA.AA.AA.AA.AA.AA.AA.AA.AA.AA.AA.AA.AA.AA.AA.AA.AA.AA.AA.AA.AA.AA.AA.AA.AA.AA.AA.AA.AA.AA.AA.AA.AA.AA.AA.AA.AA.AA.AA.AA.AA.AA.AA.AA.AA.AA.AA.AA.AA.AA.AA.AA.AA.AA.AA.AA.AA</v>
      </c>
      <c r="CM37" t="str">
        <f t="shared" si="273"/>
        <v>AA.AA.AA.AA.AA.AA.AA.AA.AA.AA.AA.AA.AA.AA.AA.AA.AA.AA.AA.AA.AA.AA.AA.AA.AA.AA.AA.AA.AA.AA.AA.AA.AA.AA.AA.AA.AA.AA.AA.AA.AA.AA.AA.AA.AA.AA.AA.AA.AA.AA.AA.AA.AA.AA.AA.AA.AA.AA.AA.AA.AA.AA.AA.AA.AA.AA.AA.AA.AA.AA.AA.AA.AA.AA.AA.AA.AA.AA.AA.AA.AA.AA.AA.AA.AA.AA.AA.AA.AA</v>
      </c>
      <c r="CN37" t="str">
        <f t="shared" si="273"/>
        <v>AA.AA.AA.AA.AA.AA.AA.AA.AA.AA.AA.AA.AA.AA.AA.AA.AA.AA.AA.AA.AA.AA.AA.AA.AA.AA.AA.AA.AA.AA.AA.AA.AA.AA.AA.AA.AA.AA.AA.AA.AA.AA.AA.AA.AA.AA.AA.AA.AA.AA.AA.AA.AA.AA.AA.AA.AA.AA.AA.AA.AA.AA.AA.AA.AA.AA.AA.AA.AA.AA.AA.AA.AA.AA.AA.AA.AA.AA.AA.AA.AA.AA.AA.AA.AA.AA.AA.AA.AA.AA</v>
      </c>
      <c r="CO37" t="str">
        <f t="shared" si="273"/>
        <v>AA.AA.AA.AA.AA.AA.AA.AA.AA.AA.AA.AA.AA.AA.AA.AA.AA.AA.AA.AA.AA.AA.AA.AA.AA.AA.AA.AA.AA.AA.AA.AA.AA.AA.AA.AA.AA.AA.AA.AA.AA.AA.AA.AA.AA.AA.AA.AA.AA.AA.AA.AA.AA.AA.AA.AA.AA.AA.AA.AA.AA.AA.AA.AA.AA.AA.AA.AA.AA.AA.AA.AA.AA.AA.AA.AA.AA.AA.AA.AA.AA.AA.AA.AA.AA.AA.AA.AA.AA.AA.AA</v>
      </c>
      <c r="CP37" t="str">
        <f t="shared" si="273"/>
        <v>AA.AA.AA.AA.AA.AA.AA.AA.AA.AA.AA.AA.AA.AA.AA.AA.AA.AA.AA.AA.AA.AA.AA.AA.AA.AA.AA.AA.AA.AA.AA.AA.AA.AA.AA.AA.AA.AA.AA.AA.AA.AA.AA.AA.AA.AA.AA.AA.AA.AA.AA.AA.AA.AA.AA.AA.AA.AA.AA.AA.AA.AA.AA.AA.AA.AA.AA.AA.AA.AA.AA.AA.AA.AA.AA.AA.AA.AA.AA.AA.AA.AA.AA.AA.AA.AA.AA.AA.AA.AA.AA.AA</v>
      </c>
      <c r="CQ37" t="str">
        <f t="shared" si="273"/>
        <v>AA.AA.AA.AA.AA.AA.AA.AA.AA.AA.AA.AA.AA.AA.AA.AA.AA.AA.AA.AA.AA.AA.AA.AA.AA.AA.AA.AA.AA.AA.AA.AA.AA.AA.AA.AA.AA.AA.AA.AA.AA.AA.AA.AA.AA.AA.AA.AA.AA.AA.AA.AA.AA.AA.AA.AA.AA.AA.AA.AA.AA.AA.AA.AA.AA.AA.AA.AA.AA.AA.AA.AA.AA.AA.AA.AA.AA.AA.AA.AA.AA.AA.AA.AA.AA.AA.AA.AA.AA.AA.AA.AA.AA</v>
      </c>
      <c r="CR37" t="str">
        <f t="shared" si="273"/>
        <v>AA.AA.AA.AA.AA.AA.AA.AA.AA.AA.AA.AA.AA.AA.AA.AA.AA.AA.AA.AA.AA.AA.AA.AA.AA.AA.AA.AA.AA.AA.AA.AA.AA.AA.AA.AA.AA.AA.AA.AA.AA.AA.AA.AA.AA.AA.AA.AA.AA.AA.AA.AA.AA.AA.AA.AA.AA.AA.AA.AA.AA.AA.AA.AA.AA.AA.AA.AA.AA.AA.AA.AA.AA.AA.AA.AA.AA.AA.AA.AA.AA.AA.AA.AA.AA.AA.AA.AA.AA.AA.AA.AA.AA.AA</v>
      </c>
      <c r="CS37" t="str">
        <f t="shared" si="273"/>
        <v>AA.AA.AA.AA.AA.AA.AA.AA.AA.AA.AA.AA.AA.AA.AA.AA.AA.AA.AA.AA.AA.AA.AA.AA.AA.AA.AA.AA.AA.AA.AA.AA.AA.AA.AA.AA.AA.AA.AA.AA.AA.AA.AA.AA.AA.AA.AA.AA.AA.AA.AA.AA.AA.AA.AA.AA.AA.AA.AA.AA.AA.AA.AA.AA.AA.AA.AA.AA.AA.AA.AA.AA.AA.AA.AA.AA.AA.AA.AA.AA.AA.AA.AA.AA.AA.AA.AA.AA.AA.AA.AA.AA.AA.AA.AA</v>
      </c>
      <c r="CT37" t="str">
        <f t="shared" si="273"/>
        <v>AA.AA.AA.AA.AA.AA.AA.AA.AA.AA.AA.AA.AA.AA.AA.AA.AA.AA.AA.AA.AA.AA.AA.AA.AA.AA.AA.AA.AA.AA.AA.AA.AA.AA.AA.AA.AA.AA.AA.AA.AA.AA.AA.AA.AA.AA.AA.AA.AA.AA.AA.AA.AA.AA.AA.AA.AA.AA.AA.AA.AA.AA.AA.AA.AA.AA.AA.AA.AA.AA.AA.AA.AA.AA.AA.AA.AA.AA.AA.AA.AA.AA.AA.AA.AA.AA.AA.AA.AA.AA.AA.AA.AA.AA.AA.AA</v>
      </c>
      <c r="CU37" t="str">
        <f t="shared" si="273"/>
        <v>AA.AA.AA.AA.AA.AA.AA.AA.AA.AA.AA.AA.AA.AA.AA.AA.AA.AA.AA.AA.AA.AA.AA.AA.AA.AA.AA.AA.AA.AA.AA.AA.AA.AA.AA.AA.AA.AA.AA.AA.AA.AA.AA.AA.AA.AA.AA.AA.AA.AA.AA.AA.AA.AA.AA.AA.AA.AA.AA.AA.AA.AA.AA.AA.AA.AA.AA.AA.AA.AA.AA.AA.AA.AA.AA.AA.AA.AA.AA.AA.AA.AA.AA.AA.AA.AA.AA.AA.AA.AA.AA.AA.AA.AA.AA.AA.AA</v>
      </c>
      <c r="CV37" t="str">
        <f t="shared" si="273"/>
        <v>AA.AA.AA.AA.AA.AA.AA.AA.AA.AA.AA.AA.AA.AA.AA.AA.AA.AA.AA.AA.AA.AA.AA.AA.AA.AA.AA.AA.AA.AA.AA.AA.AA.AA.AA.AA.AA.AA.AA.AA.AA.AA.AA.AA.AA.AA.AA.AA.AA.AA.AA.AA.AA.AA.AA.AA.AA.AA.AA.AA.AA.AA.AA.AA.AA.AA.AA.AA.AA.AA.AA.AA.AA.AA.AA.AA.AA.AA.AA.AA.AA.AA.AA.AA.AA.AA.AA.AA.AA.AA.AA.AA.AA.AA.AA.AA.AA.AA</v>
      </c>
      <c r="CW37" t="str">
        <f t="shared" si="273"/>
        <v>AA.AA.AA.AA.AA.AA.AA.AA.AA.AA.AA.AA.AA.AA.AA.AA.AA.AA.AA.AA.AA.AA.AA.AA.AA.AA.AA.AA.AA.AA.AA.AA.AA.AA.AA.AA.AA.AA.AA.AA.AA.AA.AA.AA.AA.AA.AA.AA.AA.AA.AA.AA.AA.AA.AA.AA.AA.AA.AA.AA.AA.AA.AA.AA.AA.AA.AA.AA.AA.AA.AA.AA.AA.AA.AA.AA.AA.AA.AA.AA.AA.AA.AA.AA.AA.AA.AA.AA.AA.AA.AA.AA.AA.AA.AA.AA.AA.AA.AA</v>
      </c>
      <c r="CX37" t="str">
        <f t="shared" si="273"/>
        <v>AA.AA.AA.AA.AA.AA.AA.AA.AA.AA.AA.AA.AA.AA.AA.AA.AA.AA.AA.AA.AA.AA.AA.AA.AA.AA.AA.AA.AA.AA.AA.AA.AA.AA.AA.AA.AA.AA.AA.AA.AA.AA.AA.AA.AA.AA.AA.AA.AA.AA.AA.AA.AA.AA.AA.AA.AA.AA.AA.AA.AA.AA.AA.AA.AA.AA.AA.AA.AA.AA.AA.AA.AA.AA.AA.AA.AA.AA.AA.AA.AA.AA.AA.AA.AA.AA.AA.AA.AA.AA.AA.AA.AA.AA.AA.AA.AA.AA.AA.AA</v>
      </c>
      <c r="CY37" t="str">
        <f t="shared" si="273"/>
        <v>AA.AA.AA.AA.AA.AA.AA.AA.AA.AA.AA.AA.AA.AA.AA.AA.AA.AA.AA.AA.AA.AA.AA.AA.AA.AA.AA.AA.AA.AA.AA.AA.AA.AA.AA.AA.AA.AA.AA.AA.AA.AA.AA.AA.AA.AA.AA.AA.AA.AA.AA.AA.AA.AA.AA.AA.AA.AA.AA.AA.AA.AA.AA.AA.AA.AA.AA.AA.AA.AA.AA.AA.AA.AA.AA.AA.AA.AA.AA.AA.AA.AA.AA.AA.AA.AA.AA.AA.AA.AA.AA.AA.AA.AA.AA.AA.AA.AA.AA.AA.AA</v>
      </c>
      <c r="CZ37" t="str">
        <f t="shared" si="273"/>
        <v>AA.AA.AA.AA.AA.AA.AA.AA.AA.AA.AA.AA.AA.AA.AA.AA.AA.AA.AA.AA.AA.AA.AA.AA.AA.AA.AA.AA.AA.AA.AA.AA.AA.AA.AA.AA.AA.AA.AA.AA.AA.AA.AA.AA.AA.AA.AA.AA.AA.AA.AA.AA.AA.AA.AA.AA.AA.AA.AA.AA.AA.AA.AA.AA.AA.AA.AA.AA.AA.AA.AA.AA.AA.AA.AA.AA.AA.AA.AA.AA.AA.AA.AA.AA.AA.AA.AA.AA.AA.AA.AA.AA.AA.AA.AA.AA.AA.AA.AA.AA.AA.AA</v>
      </c>
      <c r="DA37" t="str">
        <f t="shared" si="273"/>
        <v>AA.AA.AA.AA.AA.AA.AA.AA.AA.AA.AA.AA.AA.AA.AA.AA.AA.AA.AA.AA.AA.AA.AA.AA.AA.AA.AA.AA.AA.AA.AA.AA.AA.AA.AA.AA.AA.AA.AA.AA.AA.AA.AA.AA.AA.AA.AA.AA.AA.AA.AA.AA.AA.AA.AA.AA.AA.AA.AA.AA.AA.AA.AA.AA.AA.AA.AA.AA.AA.AA.AA.AA.AA.AA.AA.AA.AA.AA.AA.AA.AA.AA.AA.AA.AA.AA.AA.AA.AA.AA.AA.AA.AA.AA.AA.AA.AA.AA.AA.AA.AA.AA.AA</v>
      </c>
      <c r="DB37" t="str">
        <f t="shared" si="273"/>
        <v>AA.AA.AA.AA.AA.AA.AA.AA.AA.AA.AA.AA.AA.AA.AA.AA.AA.AA.AA.AA.AA.AA.AA.AA.AA.AA.AA.AA.AA.AA.AA.AA.AA.AA.AA.AA.AA.AA.AA.AA.AA.AA.AA.AA.AA.AA.AA.AA.AA.AA.AA.AA.AA.AA.AA.AA.AA.AA.AA.AA.AA.AA.AA.AA.AA.AA.AA.AA.AA.AA.AA.AA.AA.AA.AA.AA.AA.AA.AA.AA.AA.AA.AA.AA.AA.AA.AA.AA.AA.AA.AA.AA.AA.AA.AA.AA.AA.AA.AA.AA.AA.AA.AA.AA</v>
      </c>
      <c r="DC37" t="str">
        <f t="shared" si="273"/>
        <v>AA.AA.AA.AA.AA.AA.AA.AA.AA.AA.AA.AA.AA.AA.AA.AA.AA.AA.AA.AA.AA.AA.AA.AA.AA.AA.AA.AA.AA.AA.AA.AA.AA.AA.AA.AA.AA.AA.AA.AA.AA.AA.AA.AA.AA.AA.AA.AA.AA.AA.AA.AA.AA.AA.AA.AA.AA.AA.AA.AA.AA.AA.AA.AA.AA.AA.AA.AA.AA.AA.AA.AA.AA.AA.AA.AA.AA.AA.AA.AA.AA.AA.AA.AA.AA.AA.AA.AA.AA.AA.AA.AA.AA.AA.AA.AA.AA.AA.AA.AA.AA.AA.AA.AA.AA</v>
      </c>
      <c r="DD37" t="str">
        <f t="shared" si="273"/>
        <v>AA.AA.AA.AA.AA.AA.AA.AA.AA.AA.AA.AA.AA.AA.AA.AA.AA.AA.AA.AA.AA.AA.AA.AA.AA.AA.AA.AA.AA.AA.AA.AA.AA.AA.AA.AA.AA.AA.AA.AA.AA.AA.AA.AA.AA.AA.AA.AA.AA.AA.AA.AA.AA.AA.AA.AA.AA.AA.AA.AA.AA.AA.AA.AA.AA.AA.AA.AA.AA.AA.AA.AA.AA.AA.AA.AA.AA.AA.AA.AA.AA.AA.AA.AA.AA.AA.AA.AA.AA.AA.AA.AA.AA.AA.AA.AA.AA.AA.AA.AA.AA.AA.AA.AA.AA.AA</v>
      </c>
      <c r="DE37" t="str">
        <f t="shared" si="273"/>
        <v>AA.AA.AA.AA.AA.AA.AA.AA.AA.AA.AA.AA.AA.AA.AA.AA.AA.AA.AA.AA.AA.AA.AA.AA.AA.AA.AA.AA.AA.AA.AA.AA.AA.AA.AA.AA.AA.AA.AA.AA.AA.AA.AA.AA.AA.AA.AA.AA.AA.AA.AA.AA.AA.AA.AA.AA.AA.AA.AA.AA.AA.AA.AA.AA.AA.AA.AA.AA.AA.AA.AA.AA.AA.AA.AA.AA.AA.AA.AA.AA.AA.AA.AA.AA.AA.AA.AA.AA.AA.AA.AA.AA.AA.AA.AA.AA.AA.AA.AA.AA.AA.AA.AA.AA.AA.AA.AA</v>
      </c>
      <c r="DF37" t="str">
        <f t="shared" si="273"/>
        <v>AA.AA.AA.AA.AA.AA.AA.AA.AA.AA.AA.AA.AA.AA.AA.AA.AA.AA.AA.AA.AA.AA.AA.AA.AA.AA.AA.AA.AA.AA.AA.AA.AA.AA.AA.AA.AA.AA.AA.AA.AA.AA.AA.AA.AA.AA.AA.AA.AA.AA.AA.AA.AA.AA.AA.AA.AA.AA.AA.AA.AA.AA.AA.AA.AA.AA.AA.AA.AA.AA.AA.AA.AA.AA.AA.AA.AA.AA.AA.AA.AA.AA.AA.AA.AA.AA.AA.AA.AA.AA.AA.AA.AA.AA.AA.AA.AA.AA.AA.AA.AA.AA.AA.AA.AA.AA.AA.AA</v>
      </c>
      <c r="DG37" t="str">
        <f t="shared" si="273"/>
        <v>AA.AA.AA.AA.AA.AA.AA.AA.AA.AA.AA.AA.AA.AA.AA.AA.AA.AA.AA.AA.AA.AA.AA.AA.AA.AA.AA.AA.AA.AA.AA.AA.AA.AA.AA.AA.AA.AA.AA.AA.AA.AA.AA.AA.AA.AA.AA.AA.AA.AA.AA.AA.AA.AA.AA.AA.AA.AA.AA.AA.AA.AA.AA.AA.AA.AA.AA.AA.AA.AA.AA.AA.AA.AA.AA.AA.AA.AA.AA.AA.AA.AA.AA.AA.AA.AA.AA.AA.AA.AA.AA.AA.AA.AA.AA.AA.AA.AA.AA.AA.AA.AA.AA.AA.AA.AA.AA.AA.AA</v>
      </c>
      <c r="DH37" t="str">
        <f t="shared" si="273"/>
        <v>AA.AA.AA.AA.AA.AA.AA.AA.AA.AA.AA.AA.AA.AA.AA.AA.AA.AA.AA.AA.AA.AA.AA.AA.AA.AA.AA.AA.AA.AA.AA.AA.AA.AA.AA.AA.AA.AA.AA.AA.AA.AA.AA.AA.AA.AA.AA.AA.AA.AA.AA.AA.AA.AA.AA.AA.AA.AA.AA.AA.AA.AA.AA.AA.AA.AA.AA.AA.AA.AA.AA.AA.AA.AA.AA.AA.AA.AA.AA.AA.AA.AA.AA.AA.AA.AA.AA.AA.AA.AA.AA.AA.AA.AA.AA.AA.AA.AA.AA.AA.AA.AA.AA.AA.AA.AA.AA.AA.AA.AA</v>
      </c>
      <c r="DI37" t="str">
        <f t="shared" si="273"/>
        <v>AA.AA.AA.AA.AA.AA.AA.AA.AA.AA.AA.AA.AA.AA.AA.AA.AA.AA.AA.AA.AA.AA.AA.AA.AA.AA.AA.AA.AA.AA.AA.AA.AA.AA.AA.AA.AA.AA.AA.AA.AA.AA.AA.AA.AA.AA.AA.AA.AA.AA.AA.AA.AA.AA.AA.AA.AA.AA.AA.AA.AA.AA.AA.AA.AA.AA.AA.AA.AA.AA.AA.AA.AA.AA.AA.AA.AA.AA.AA.AA.AA.AA.AA.AA.AA.AA.AA.AA.AA.AA.AA.AA.AA.AA.AA.AA.AA.AA.AA.AA.AA.AA.AA.AA.AA.AA.AA.AA.AA.AA.AA</v>
      </c>
      <c r="DJ37" t="str">
        <f t="shared" si="273"/>
        <v>AA.AA.AA.AA.AA.AA.AA.AA.AA.AA.AA.AA.AA.AA.AA.AA.AA.AA.AA.AA.AA.AA.AA.AA.AA.AA.AA.AA.AA.AA.AA.AA.AA.AA.AA.AA.AA.AA.AA.AA.AA.AA.AA.AA.AA.AA.AA.AA.AA.AA.AA.AA.AA.AA.AA.AA.AA.AA.AA.AA.AA.AA.AA.AA.AA.AA.AA.AA.AA.AA.AA.AA.AA.AA.AA.AA.AA.AA.AA.AA.AA.AA.AA.AA.AA.AA.AA.AA.AA.AA.AA.AA.AA.AA.AA.AA.AA.AA.AA.AA.AA.AA.AA.AA.AA.AA.AA.AA.AA.AA.AA.AA</v>
      </c>
      <c r="DK37" t="str">
        <f t="shared" si="273"/>
        <v>AA.AA.AA.AA.AA.AA.AA.AA.AA.AA.AA.AA.AA.AA.AA.AA.AA.AA.AA.AA.AA.AA.AA.AA.AA.AA.AA.AA.AA.AA.AA.AA.AA.AA.AA.AA.AA.AA.AA.AA.AA.AA.AA.AA.AA.AA.AA.AA.AA.AA.AA.AA.AA.AA.AA.AA.AA.AA.AA.AA.AA.AA.AA.AA.AA.AA.AA.AA.AA.AA.AA.AA.AA.AA.AA.AA.AA.AA.AA.AA.AA.AA.AA.AA.AA.AA.AA.AA.AA.AA.AA.AA.AA.AA.AA.AA.AA.AA.AA.AA.AA.AA.AA.AA.AA.AA.AA.AA.AA.AA.AA.AA.AA</v>
      </c>
      <c r="DL37" t="str">
        <f t="shared" si="273"/>
        <v>AA.AA.AA.AA.AA.AA.AA.AA.AA.AA.AA.AA.AA.AA.AA.AA.AA.AA.AA.AA.AA.AA.AA.AA.AA.AA.AA.AA.AA.AA.AA.AA.AA.AA.AA.AA.AA.AA.AA.AA.AA.AA.AA.AA.AA.AA.AA.AA.AA.AA.AA.AA.AA.AA.AA.AA.AA.AA.AA.AA.AA.AA.AA.AA.AA.AA.AA.AA.AA.AA.AA.AA.AA.AA.AA.AA.AA.AA.AA.AA.AA.AA.AA.AA.AA.AA.AA.AA.AA.AA.AA.AA.AA.AA.AA.AA.AA.AA.AA.AA.AA.AA.AA.AA.AA.AA.AA.AA.AA.AA.AA.AA.AA.AA</v>
      </c>
      <c r="DM37" t="str">
        <f t="shared" si="273"/>
        <v>AA.AA.AA.AA.AA.AA.AA.AA.AA.AA.AA.AA.AA.AA.AA.AA.AA.AA.AA.AA.AA.AA.AA.AA.AA.AA.AA.AA.AA.AA.AA.AA.AA.AA.AA.AA.AA.AA.AA.AA.AA.AA.AA.AA.AA.AA.AA.AA.AA.AA.AA.AA.AA.AA.AA.AA.AA.AA.AA.AA.AA.AA.AA.AA.AA.AA.AA.AA.AA.AA.AA.AA.AA.AA.AA.AA.AA.AA.AA.AA.AA.AA.AA.AA.AA.AA.AA.AA.AA.AA.AA.AA.AA.AA.AA.AA.AA.AA.AA.AA.AA.AA.AA.AA.AA.AA.AA.AA.AA.AA.AA.AA.AA.AA.AA</v>
      </c>
      <c r="DN37" t="str">
        <f t="shared" si="273"/>
        <v>AA.AA.AA.AA.AA.AA.AA.AA.AA.AA.AA.AA.AA.AA.AA.AA.AA.AA.AA.AA.AA.AA.AA.AA.AA.AA.AA.AA.AA.AA.AA.AA.AA.AA.AA.AA.AA.AA.AA.AA.AA.AA.AA.AA.AA.AA.AA.AA.AA.AA.AA.AA.AA.AA.AA.AA.AA.AA.AA.AA.AA.AA.AA.AA.AA.AA.AA.AA.AA.AA.AA.AA.AA.AA.AA.AA.AA.AA.AA.AA.AA.AA.AA.AA.AA.AA.AA.AA.AA.AA.AA.AA.AA.AA.AA.AA.AA.AA.AA.AA.AA.AA.AA.AA.AA.AA.AA.AA.AA.AA.AA.AA.AA.AA.AA.AA</v>
      </c>
      <c r="DO37" t="str">
        <f t="shared" si="273"/>
        <v>AA.AA.AA.AA.AA.AA.AA.AA.AA.AA.AA.AA.AA.AA.AA.AA.AA.AA.AA.AA.AA.AA.AA.AA.AA.AA.AA.AA.AA.AA.AA.AA.AA.AA.AA.AA.AA.AA.AA.AA.AA.AA.AA.AA.AA.AA.AA.AA.AA.AA.AA.AA.AA.AA.AA.AA.AA.AA.AA.AA.AA.AA.AA.AA.AA.AA.AA.AA.AA.AA.AA.AA.AA.AA.AA.AA.AA.AA.AA.AA.AA.AA.AA.AA.AA.AA.AA.AA.AA.AA.AA.AA.AA.AA.AA.AA.AA.AA.AA.AA.AA.AA.AA.AA.AA.AA.AA.AA.AA.AA.AA.AA.AA.AA.AA.AA.AA</v>
      </c>
      <c r="DP37" t="str">
        <f t="shared" ref="DP37:GA37" si="274">CONCATENATE(DO37,".",DQ32)</f>
        <v>AA.AA.AA.AA.AA.AA.AA.AA.AA.AA.AA.AA.AA.AA.AA.AA.AA.AA.AA.AA.AA.AA.AA.AA.AA.AA.AA.AA.AA.AA.AA.AA.AA.AA.AA.AA.AA.AA.AA.AA.AA.AA.AA.AA.AA.AA.AA.AA.AA.AA.AA.AA.AA.AA.AA.AA.AA.AA.AA.AA.AA.AA.AA.AA.AA.AA.AA.AA.AA.AA.AA.AA.AA.AA.AA.AA.AA.AA.AA.AA.AA.AA.AA.AA.AA.AA.AA.AA.AA.AA.AA.AA.AA.AA.AA.AA.AA.AA.AA.AA.AA.AA.AA.AA.AA.AA.AA.AA.AA.AA.AA.AA.AA.AA.AA.AA.AA.AA</v>
      </c>
      <c r="DQ37" t="str">
        <f t="shared" si="274"/>
        <v>AA.AA.AA.AA.AA.AA.AA.AA.AA.AA.AA.AA.AA.AA.AA.AA.AA.AA.AA.AA.AA.AA.AA.AA.AA.AA.AA.AA.AA.AA.AA.AA.AA.AA.AA.AA.AA.AA.AA.AA.AA.AA.AA.AA.AA.AA.AA.AA.AA.AA.AA.AA.AA.AA.AA.AA.AA.AA.AA.AA.AA.AA.AA.AA.AA.AA.AA.AA.AA.AA.AA.AA.AA.AA.AA.AA.AA.AA.AA.AA.AA.AA.AA.AA.AA.AA.AA.AA.AA.AA.AA.AA.AA.AA.AA.AA.AA.AA.AA.AA.AA.AA.AA.AA.AA.AA.AA.AA.AA.AA.AA.AA.AA.AA.AA.AA.AA.AA.AA</v>
      </c>
      <c r="DR37" t="str">
        <f t="shared" si="274"/>
        <v>AA.AA.AA.AA.AA.AA.AA.AA.AA.AA.AA.AA.AA.AA.AA.AA.AA.AA.AA.AA.AA.AA.AA.AA.AA.AA.AA.AA.AA.AA.AA.AA.AA.AA.AA.AA.AA.AA.AA.AA.AA.AA.AA.AA.AA.AA.AA.AA.AA.AA.AA.AA.AA.AA.AA.AA.AA.AA.AA.AA.AA.AA.AA.AA.AA.AA.AA.AA.AA.AA.AA.AA.AA.AA.AA.AA.AA.AA.AA.AA.AA.AA.AA.AA.AA.AA.AA.AA.AA.AA.AA.AA.AA.AA.AA.AA.AA.AA.AA.AA.AA.AA.AA.AA.AA.AA.AA.AA.AA.AA.AA.AA.AA.AA.AA.AA.AA.AA.AA.AA</v>
      </c>
      <c r="DS37" t="str">
        <f t="shared" si="274"/>
        <v>AA.AA.AA.AA.AA.AA.AA.AA.AA.AA.AA.AA.AA.AA.AA.AA.AA.AA.AA.AA.AA.AA.AA.AA.AA.AA.AA.AA.AA.AA.AA.AA.AA.AA.AA.AA.AA.AA.AA.AA.AA.AA.AA.AA.AA.AA.AA.AA.AA.AA.AA.AA.AA.AA.AA.AA.AA.AA.AA.AA.AA.AA.AA.AA.AA.AA.AA.AA.AA.AA.AA.AA.AA.AA.AA.AA.AA.AA.AA.AA.AA.AA.AA.AA.AA.AA.AA.AA.AA.AA.AA.AA.AA.AA.AA.AA.AA.AA.AA.AA.AA.AA.AA.AA.AA.AA.AA.AA.AA.AA.AA.AA.AA.AA.AA.AA.AA.AA.AA.AA.AA</v>
      </c>
      <c r="DT37" t="str">
        <f t="shared" si="274"/>
        <v>AA.AA.AA.AA.AA.AA.AA.AA.AA.AA.AA.AA.AA.AA.AA.AA.AA.AA.AA.AA.AA.AA.AA.AA.AA.AA.AA.AA.AA.AA.AA.AA.AA.AA.AA.AA.AA.AA.AA.AA.AA.AA.AA.AA.AA.AA.AA.AA.AA.AA.AA.AA.AA.AA.AA.AA.AA.AA.AA.AA.AA.AA.AA.AA.AA.AA.AA.AA.AA.AA.AA.AA.AA.AA.AA.AA.AA.AA.AA.AA.AA.AA.AA.AA.AA.AA.AA.AA.AA.AA.AA.AA.AA.AA.AA.AA.AA.AA.AA.AA.AA.AA.AA.AA.AA.AA.AA.AA.AA.AA.AA.AA.AA.AA.AA.AA.AA.AA.AA.AA.AA.AA</v>
      </c>
      <c r="DU37" t="str">
        <f t="shared" si="274"/>
        <v>AA.AA.AA.AA.AA.AA.AA.AA.AA.AA.AA.AA.AA.AA.AA.AA.AA.AA.AA.AA.AA.AA.AA.AA.AA.AA.AA.AA.AA.AA.AA.AA.AA.AA.AA.AA.AA.AA.AA.AA.AA.AA.AA.AA.AA.AA.AA.AA.AA.AA.AA.AA.AA.AA.AA.AA.AA.AA.AA.AA.AA.AA.AA.AA.AA.AA.AA.AA.AA.AA.AA.AA.AA.AA.AA.AA.AA.AA.AA.AA.AA.AA.AA.AA.AA.AA.AA.AA.AA.AA.AA.AA.AA.AA.AA.AA.AA.AA.AA.AA.AA.AA.AA.AA.AA.AA.AA.AA.AA.AA.AA.AA.AA.AA.AA.AA.AA.AA.AA.AA.AA.AA.AA</v>
      </c>
      <c r="DV37" t="str">
        <f t="shared" si="274"/>
        <v>AA.AA.AA.AA.AA.AA.AA.AA.AA.AA.AA.AA.AA.AA.AA.AA.AA.AA.AA.AA.AA.AA.AA.AA.AA.AA.AA.AA.AA.AA.AA.AA.AA.AA.AA.AA.AA.AA.AA.AA.AA.AA.AA.AA.AA.AA.AA.AA.AA.AA.AA.AA.AA.AA.AA.AA.AA.AA.AA.AA.AA.AA.AA.AA.AA.AA.AA.AA.AA.AA.AA.AA.AA.AA.AA.AA.AA.AA.AA.AA.AA.AA.AA.AA.AA.AA.AA.AA.AA.AA.AA.AA.AA.AA.AA.AA.AA.AA.AA.AA.AA.AA.AA.AA.AA.AA.AA.AA.AA.AA.AA.AA.AA.AA.AA.AA.AA.AA.AA.AA.AA.AA.AA.AA</v>
      </c>
      <c r="DW37" t="str">
        <f t="shared" si="274"/>
        <v>AA.AA.AA.AA.AA.AA.AA.AA.AA.AA.AA.AA.AA.AA.AA.AA.AA.AA.AA.AA.AA.AA.AA.AA.AA.AA.AA.AA.AA.AA.AA.AA.AA.AA.AA.AA.AA.AA.AA.AA.AA.AA.AA.AA.AA.AA.AA.AA.AA.AA.AA.AA.AA.AA.AA.AA.AA.AA.AA.AA.AA.AA.AA.AA.AA.AA.AA.AA.AA.AA.AA.AA.AA.AA.AA.AA.AA.AA.AA.AA.AA.AA.AA.AA.AA.AA.AA.AA.AA.AA.AA.AA.AA.AA.AA.AA.AA.AA.AA.AA.AA.AA.AA.AA.AA.AA.AA.AA.AA.AA.AA.AA.AA.AA.AA.AA.AA.AA.AA.AA.AA.AA.AA.AA.AA</v>
      </c>
      <c r="DX37" t="str">
        <f t="shared" si="274"/>
        <v>AA.AA.AA.AA.AA.AA.AA.AA.AA.AA.AA.AA.AA.AA.AA.AA.AA.AA.AA.AA.AA.AA.AA.AA.AA.AA.AA.AA.AA.AA.AA.AA.AA.AA.AA.AA.AA.AA.AA.AA.AA.AA.AA.AA.AA.AA.AA.AA.AA.AA.AA.AA.AA.AA.AA.AA.AA.AA.AA.AA.AA.AA.AA.AA.AA.AA.AA.AA.AA.AA.AA.AA.AA.AA.AA.AA.AA.AA.AA.AA.AA.AA.AA.AA.AA.AA.AA.AA.AA.AA.AA.AA.AA.AA.AA.AA.AA.AA.AA.AA.AA.AA.AA.AA.AA.AA.AA.AA.AA.AA.AA.AA.AA.AA.AA.AA.AA.AA.AA.AA.AA.AA.AA.AA.AA.AA</v>
      </c>
      <c r="D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v>
      </c>
      <c r="D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v>
      </c>
      <c r="E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v>
      </c>
      <c r="E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v>
      </c>
      <c r="E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v>
      </c>
      <c r="E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v>
      </c>
      <c r="E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v>
      </c>
      <c r="E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v>
      </c>
      <c r="E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v>
      </c>
      <c r="E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B37" t="str">
        <f t="shared" ref="GB37:IM37" si="275">CONCATENATE(GA37,".",GC32)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v>
      </c>
      <c r="H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v>
      </c>
      <c r="H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v>
      </c>
      <c r="I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v>
      </c>
      <c r="I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v>
      </c>
      <c r="I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v>
      </c>
      <c r="I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v>
      </c>
      <c r="I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v>
      </c>
      <c r="I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v>
      </c>
      <c r="I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v>
      </c>
      <c r="I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v>
      </c>
      <c r="I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v>
      </c>
      <c r="I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v>
      </c>
      <c r="I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v>
      </c>
      <c r="I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v>
      </c>
      <c r="I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v>
      </c>
      <c r="IN37" t="str">
        <f t="shared" ref="IN37:IX37" si="276">CONCATENATE(IM37,".",IO32)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v>
      </c>
      <c r="IO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v>
      </c>
      <c r="IP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v>
      </c>
      <c r="IQ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v>
      </c>
      <c r="IR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v>
      </c>
      <c r="IS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v>
      </c>
      <c r="IT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v>
      </c>
      <c r="IU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v>
      </c>
      <c r="IV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v>
      </c>
      <c r="IW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v>
      </c>
      <c r="IX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38" spans="1:258" hidden="1"/>
    <row r="41" spans="1:258" ht="23.25">
      <c r="A41" s="72" t="s">
        <v>587</v>
      </c>
      <c r="B41" s="72"/>
    </row>
    <row r="44" spans="1:258">
      <c r="D44" t="s">
        <v>74</v>
      </c>
      <c r="E44" t="s">
        <v>588</v>
      </c>
    </row>
    <row r="46" spans="1:258">
      <c r="A46" s="1" t="s">
        <v>73</v>
      </c>
      <c r="B46" s="1"/>
      <c r="D46" s="18"/>
    </row>
    <row r="48" spans="1:258">
      <c r="C48" t="s">
        <v>601</v>
      </c>
    </row>
    <row r="49" spans="1:67">
      <c r="C49" t="str">
        <f t="shared" ref="C49:C54" si="277">CONCATENATE($E$10,".",C62)</f>
        <v>COMBAT.MAP_OBJECT.GROUP_ID.LOOKUP.REC_0</v>
      </c>
      <c r="D49" t="s">
        <v>67</v>
      </c>
      <c r="E49" t="str">
        <f>AZ92</f>
        <v>06.00.00.00.00.02.00.00.02.00.00.03.00.00.04.00.00.05.00.00.06.00.00.00.00.00.00.00.00.00.00.00.00.00.00.00.00.00.00.00.00.00.00.00.00.00.00.00.00.00</v>
      </c>
    </row>
    <row r="50" spans="1:67">
      <c r="C50" t="str">
        <f t="shared" si="277"/>
        <v>COMBAT.MAP_OBJECT.GROUP_ID.LOOKUP.REC_1</v>
      </c>
      <c r="D50" t="s">
        <v>67</v>
      </c>
      <c r="E50" t="str">
        <f t="shared" ref="E50:E54" si="278">AZ93</f>
        <v>00.00.00.00.00.00.00.00.00.00.00.00.00.00.00.00.00.00.00.00.00.00.00.00.00.00.00.00.00.00.00.00.00.00.00.00.00.00.00.00.00.00.00.00.00.00.00.00.00.00</v>
      </c>
    </row>
    <row r="51" spans="1:67">
      <c r="C51" t="str">
        <f t="shared" si="277"/>
        <v>COMBAT.MAP_OBJECT.GROUP_ID.LOOKUP.REC_2</v>
      </c>
      <c r="D51" t="s">
        <v>67</v>
      </c>
      <c r="E51" t="str">
        <f t="shared" si="278"/>
        <v>00.00.00.00.00.00.00.00.00.00.00.00.00.00.00.00.00.00.00.00.00.00.00.00.00.00.00.00.00.00.00.00.00.00.00.00.00.00.00.00.00.00.00.00.00.00.00.00.00.00</v>
      </c>
    </row>
    <row r="52" spans="1:67">
      <c r="C52" t="str">
        <f t="shared" si="277"/>
        <v>COMBAT.MAP_OBJECT.GROUP_ID.LOOKUP.REC_3</v>
      </c>
      <c r="D52" t="s">
        <v>67</v>
      </c>
      <c r="E52" t="str">
        <f t="shared" si="278"/>
        <v>00.00.00.00.00.00.00.00.00.00.00.00.00.00.00.00.00.00.00.00.00.00.00.00.00.00.00.00.00.00.00.00.00.00.00.00.00.00.00.00.00.00.00.00.00.00.00.00.00.00</v>
      </c>
    </row>
    <row r="53" spans="1:67">
      <c r="C53" t="str">
        <f t="shared" si="277"/>
        <v>COMBAT.MAP_OBJECT.GROUP_ID.LOOKUP.REC_4</v>
      </c>
      <c r="D53" t="s">
        <v>67</v>
      </c>
      <c r="E53" t="str">
        <f t="shared" si="278"/>
        <v>00.00.00.00.00.00.00.00.00.00.00.00.00.00.00.00.00.00.00.00.00.00.00.00.00.00.00.00.00.00.00.00.00.00.00.00.00.00.00.00.00.00.00.00.00.00.00.00.00.00</v>
      </c>
    </row>
    <row r="54" spans="1:67">
      <c r="C54" t="str">
        <f t="shared" si="277"/>
        <v>COMBAT.MAP_OBJECT.GROUP_ID.LOOKUP.REC_5</v>
      </c>
      <c r="D54" t="s">
        <v>67</v>
      </c>
      <c r="E54" t="str">
        <f t="shared" si="278"/>
        <v>00.00.00.00.00.00.00.00.00.00.00.00.00.00.00.00.00.00.00.00.00.00.00.00.00.00.00.00.00.00.00.00.00.00.00.00.00.00.00.00.00.00.00.00.00.00.00.00.00.00</v>
      </c>
    </row>
    <row r="55" spans="1:67">
      <c r="C55" t="s">
        <v>598</v>
      </c>
    </row>
    <row r="56" spans="1:67">
      <c r="C56" t="s">
        <v>602</v>
      </c>
    </row>
    <row r="57" spans="1:67">
      <c r="D57" t="s">
        <v>583</v>
      </c>
    </row>
    <row r="58" spans="1:67">
      <c r="A58" s="5" t="s">
        <v>603</v>
      </c>
      <c r="B58" s="5"/>
    </row>
    <row r="59" spans="1:67">
      <c r="A59" s="5"/>
      <c r="B59" s="5"/>
      <c r="F59" s="82" t="s">
        <v>616</v>
      </c>
      <c r="G59" s="80"/>
      <c r="H59" s="81"/>
      <c r="I59" s="82" t="s">
        <v>617</v>
      </c>
      <c r="J59" s="80"/>
      <c r="K59" s="81"/>
      <c r="L59" s="82" t="s">
        <v>618</v>
      </c>
      <c r="M59" s="80"/>
      <c r="N59" s="81"/>
      <c r="O59" s="82" t="s">
        <v>619</v>
      </c>
      <c r="P59" s="80"/>
      <c r="Q59" s="81"/>
      <c r="R59" s="82" t="s">
        <v>620</v>
      </c>
      <c r="S59" s="80"/>
      <c r="T59" s="81"/>
      <c r="U59" s="82" t="s">
        <v>621</v>
      </c>
      <c r="V59" s="80"/>
      <c r="W59" s="81"/>
      <c r="X59" s="82" t="s">
        <v>622</v>
      </c>
      <c r="Y59" s="80"/>
      <c r="Z59" s="81"/>
      <c r="AA59" s="82" t="s">
        <v>623</v>
      </c>
      <c r="AB59" s="80"/>
      <c r="AC59" s="81"/>
      <c r="AD59" s="82" t="s">
        <v>624</v>
      </c>
      <c r="AE59" s="80"/>
      <c r="AF59" s="81"/>
      <c r="AG59" s="82" t="s">
        <v>625</v>
      </c>
      <c r="AH59" s="80"/>
      <c r="AI59" s="81"/>
      <c r="AJ59" s="82" t="s">
        <v>626</v>
      </c>
      <c r="AK59" s="80"/>
      <c r="AL59" s="81"/>
      <c r="AM59" s="82" t="s">
        <v>627</v>
      </c>
      <c r="AN59" s="80"/>
      <c r="AO59" s="81"/>
      <c r="AP59" s="82" t="s">
        <v>628</v>
      </c>
      <c r="AQ59" s="80"/>
      <c r="AR59" s="81"/>
      <c r="AS59" s="82" t="s">
        <v>629</v>
      </c>
      <c r="AT59" s="80"/>
      <c r="AU59" s="81"/>
      <c r="AV59" s="82" t="s">
        <v>630</v>
      </c>
      <c r="AW59" s="80"/>
      <c r="AX59" s="81"/>
      <c r="AY59" s="82" t="s">
        <v>631</v>
      </c>
      <c r="AZ59" s="80"/>
      <c r="BA59" s="81"/>
    </row>
    <row r="60" spans="1:67">
      <c r="D60" s="15" t="s">
        <v>2</v>
      </c>
      <c r="E60" s="15" t="s">
        <v>3</v>
      </c>
      <c r="F60" s="79" t="s">
        <v>4</v>
      </c>
      <c r="G60" s="80" t="s">
        <v>5</v>
      </c>
      <c r="H60" s="81" t="s">
        <v>6</v>
      </c>
      <c r="I60" s="79" t="s">
        <v>7</v>
      </c>
      <c r="J60" s="80" t="s">
        <v>8</v>
      </c>
      <c r="K60" s="81" t="s">
        <v>9</v>
      </c>
      <c r="L60" s="79" t="s">
        <v>10</v>
      </c>
      <c r="M60" s="80" t="s">
        <v>11</v>
      </c>
      <c r="N60" s="81" t="s">
        <v>12</v>
      </c>
      <c r="O60" s="79" t="s">
        <v>13</v>
      </c>
      <c r="P60" s="80" t="s">
        <v>37</v>
      </c>
      <c r="Q60" s="81" t="s">
        <v>38</v>
      </c>
      <c r="R60" s="79" t="s">
        <v>39</v>
      </c>
      <c r="S60" s="80" t="s">
        <v>40</v>
      </c>
      <c r="T60" s="81" t="s">
        <v>49</v>
      </c>
      <c r="U60" s="79" t="s">
        <v>50</v>
      </c>
      <c r="V60" s="80" t="s">
        <v>127</v>
      </c>
      <c r="W60" s="81" t="s">
        <v>128</v>
      </c>
      <c r="X60" s="79">
        <v>6</v>
      </c>
      <c r="Y60" s="80" t="s">
        <v>130</v>
      </c>
      <c r="Z60" s="81" t="s">
        <v>131</v>
      </c>
      <c r="AA60" s="79" t="s">
        <v>64</v>
      </c>
      <c r="AB60" s="80" t="s">
        <v>58</v>
      </c>
      <c r="AC60" s="81" t="s">
        <v>59</v>
      </c>
      <c r="AD60" s="79" t="s">
        <v>53</v>
      </c>
      <c r="AE60" s="80" t="s">
        <v>54</v>
      </c>
      <c r="AF60" s="81" t="s">
        <v>132</v>
      </c>
      <c r="AG60" s="79" t="s">
        <v>55</v>
      </c>
      <c r="AH60" s="80" t="s">
        <v>57</v>
      </c>
      <c r="AI60" s="81" t="s">
        <v>56</v>
      </c>
      <c r="AJ60" s="79" t="s">
        <v>313</v>
      </c>
      <c r="AK60" s="80" t="s">
        <v>314</v>
      </c>
      <c r="AL60" s="81" t="s">
        <v>315</v>
      </c>
      <c r="AM60" s="79" t="s">
        <v>316</v>
      </c>
      <c r="AN60" s="80" t="s">
        <v>317</v>
      </c>
      <c r="AO60" s="81" t="s">
        <v>318</v>
      </c>
      <c r="AP60" s="79" t="s">
        <v>319</v>
      </c>
      <c r="AQ60" s="80" t="s">
        <v>320</v>
      </c>
      <c r="AR60" s="81" t="s">
        <v>321</v>
      </c>
      <c r="AS60" s="79" t="s">
        <v>322</v>
      </c>
      <c r="AT60" s="80" t="s">
        <v>323</v>
      </c>
      <c r="AU60" s="81" t="s">
        <v>324</v>
      </c>
      <c r="AV60" s="79" t="s">
        <v>325</v>
      </c>
      <c r="AW60" s="80" t="s">
        <v>326</v>
      </c>
      <c r="AX60" s="81" t="s">
        <v>327</v>
      </c>
      <c r="AY60" s="79" t="s">
        <v>328</v>
      </c>
      <c r="AZ60" s="80" t="s">
        <v>329</v>
      </c>
      <c r="BA60" s="81" t="s">
        <v>330</v>
      </c>
      <c r="BB60" s="6" t="s">
        <v>331</v>
      </c>
      <c r="BC60" s="6" t="s">
        <v>332</v>
      </c>
      <c r="BD60" s="6" t="s">
        <v>333</v>
      </c>
      <c r="BE60" s="6" t="s">
        <v>334</v>
      </c>
      <c r="BF60" s="6" t="s">
        <v>335</v>
      </c>
      <c r="BG60" s="6" t="s">
        <v>336</v>
      </c>
      <c r="BH60" s="6" t="s">
        <v>337</v>
      </c>
      <c r="BI60" s="6" t="s">
        <v>338</v>
      </c>
      <c r="BJ60" s="6" t="s">
        <v>339</v>
      </c>
      <c r="BK60" s="6" t="s">
        <v>340</v>
      </c>
      <c r="BL60" s="6" t="s">
        <v>341</v>
      </c>
      <c r="BM60" s="6" t="s">
        <v>342</v>
      </c>
      <c r="BN60" s="6" t="s">
        <v>343</v>
      </c>
      <c r="BO60" s="6" t="s">
        <v>344</v>
      </c>
    </row>
    <row r="61" spans="1:67">
      <c r="B61" t="s">
        <v>471</v>
      </c>
      <c r="C61" t="s">
        <v>75</v>
      </c>
      <c r="D61" t="s">
        <v>589</v>
      </c>
      <c r="E61" t="s">
        <v>590</v>
      </c>
      <c r="F61" s="64" t="s">
        <v>591</v>
      </c>
      <c r="G61" s="11" t="s">
        <v>614</v>
      </c>
      <c r="H61" s="12" t="s">
        <v>615</v>
      </c>
      <c r="I61" s="64" t="s">
        <v>591</v>
      </c>
      <c r="J61" s="11" t="s">
        <v>614</v>
      </c>
      <c r="K61" s="12" t="s">
        <v>615</v>
      </c>
      <c r="L61" s="64" t="s">
        <v>591</v>
      </c>
      <c r="M61" s="11" t="s">
        <v>614</v>
      </c>
      <c r="N61" s="12" t="s">
        <v>615</v>
      </c>
      <c r="O61" s="64" t="s">
        <v>591</v>
      </c>
      <c r="P61" s="11" t="s">
        <v>614</v>
      </c>
      <c r="Q61" s="12" t="s">
        <v>615</v>
      </c>
      <c r="R61" s="64" t="s">
        <v>591</v>
      </c>
      <c r="S61" s="11" t="s">
        <v>614</v>
      </c>
      <c r="T61" s="12" t="s">
        <v>615</v>
      </c>
      <c r="U61" s="64" t="s">
        <v>591</v>
      </c>
      <c r="V61" s="11" t="s">
        <v>614</v>
      </c>
      <c r="W61" s="12" t="s">
        <v>615</v>
      </c>
      <c r="X61" s="64" t="s">
        <v>591</v>
      </c>
      <c r="Y61" s="11" t="s">
        <v>614</v>
      </c>
      <c r="Z61" s="12" t="s">
        <v>615</v>
      </c>
      <c r="AA61" s="64" t="s">
        <v>591</v>
      </c>
      <c r="AB61" s="11" t="s">
        <v>614</v>
      </c>
      <c r="AC61" s="12" t="s">
        <v>615</v>
      </c>
      <c r="AD61" s="64" t="s">
        <v>591</v>
      </c>
      <c r="AE61" s="11" t="s">
        <v>614</v>
      </c>
      <c r="AF61" s="12" t="s">
        <v>615</v>
      </c>
      <c r="AG61" s="64" t="s">
        <v>591</v>
      </c>
      <c r="AH61" s="11" t="s">
        <v>614</v>
      </c>
      <c r="AI61" s="12" t="s">
        <v>615</v>
      </c>
      <c r="AJ61" s="64" t="s">
        <v>591</v>
      </c>
      <c r="AK61" s="11" t="s">
        <v>614</v>
      </c>
      <c r="AL61" s="12" t="s">
        <v>615</v>
      </c>
      <c r="AM61" s="64" t="s">
        <v>591</v>
      </c>
      <c r="AN61" s="11" t="s">
        <v>614</v>
      </c>
      <c r="AO61" s="12" t="s">
        <v>615</v>
      </c>
      <c r="AP61" s="64" t="s">
        <v>591</v>
      </c>
      <c r="AQ61" s="11" t="s">
        <v>614</v>
      </c>
      <c r="AR61" s="12" t="s">
        <v>615</v>
      </c>
      <c r="AS61" s="64" t="s">
        <v>591</v>
      </c>
      <c r="AT61" s="11" t="s">
        <v>614</v>
      </c>
      <c r="AU61" s="12" t="s">
        <v>615</v>
      </c>
      <c r="AV61" s="64" t="s">
        <v>591</v>
      </c>
      <c r="AW61" s="11" t="s">
        <v>614</v>
      </c>
      <c r="AX61" s="12" t="s">
        <v>615</v>
      </c>
      <c r="AY61" s="64" t="s">
        <v>591</v>
      </c>
      <c r="AZ61" s="11" t="s">
        <v>614</v>
      </c>
      <c r="BA61" s="12" t="s">
        <v>615</v>
      </c>
      <c r="BB61" s="77" t="s">
        <v>600</v>
      </c>
      <c r="BC61" s="77" t="s">
        <v>600</v>
      </c>
      <c r="BD61" s="77" t="s">
        <v>600</v>
      </c>
      <c r="BE61" s="77" t="s">
        <v>600</v>
      </c>
      <c r="BF61" s="77" t="s">
        <v>600</v>
      </c>
      <c r="BG61" s="77" t="s">
        <v>600</v>
      </c>
      <c r="BH61" s="77" t="s">
        <v>600</v>
      </c>
      <c r="BI61" s="77" t="s">
        <v>600</v>
      </c>
      <c r="BJ61" s="77" t="s">
        <v>600</v>
      </c>
      <c r="BK61" s="77" t="s">
        <v>600</v>
      </c>
      <c r="BL61" s="77" t="s">
        <v>600</v>
      </c>
      <c r="BM61" s="77" t="s">
        <v>600</v>
      </c>
      <c r="BN61" s="77" t="s">
        <v>600</v>
      </c>
      <c r="BO61" s="77" t="s">
        <v>600</v>
      </c>
    </row>
    <row r="62" spans="1:67">
      <c r="B62" t="s">
        <v>612</v>
      </c>
      <c r="C62" t="s">
        <v>592</v>
      </c>
      <c r="D62">
        <v>6</v>
      </c>
      <c r="E62">
        <v>0</v>
      </c>
      <c r="F62" s="73">
        <v>0</v>
      </c>
      <c r="G62" s="15">
        <v>0</v>
      </c>
      <c r="H62" s="74">
        <v>0</v>
      </c>
      <c r="I62" s="73">
        <v>2</v>
      </c>
      <c r="J62" s="15">
        <v>0</v>
      </c>
      <c r="K62" s="74">
        <v>0</v>
      </c>
      <c r="L62" s="73">
        <v>2</v>
      </c>
      <c r="M62" s="15">
        <v>0</v>
      </c>
      <c r="N62" s="74">
        <v>0</v>
      </c>
      <c r="O62" s="73">
        <v>3</v>
      </c>
      <c r="P62" s="15">
        <v>0</v>
      </c>
      <c r="Q62" s="74">
        <v>0</v>
      </c>
      <c r="R62" s="73">
        <v>4</v>
      </c>
      <c r="S62" s="15">
        <v>0</v>
      </c>
      <c r="T62" s="74">
        <v>0</v>
      </c>
      <c r="U62" s="73">
        <v>5</v>
      </c>
      <c r="V62" s="15">
        <v>0</v>
      </c>
      <c r="W62" s="74">
        <v>0</v>
      </c>
      <c r="X62" s="73">
        <v>6</v>
      </c>
      <c r="Y62" s="15">
        <v>0</v>
      </c>
      <c r="Z62" s="74">
        <v>0</v>
      </c>
      <c r="AA62" s="73">
        <v>0</v>
      </c>
      <c r="AB62" s="15">
        <v>0</v>
      </c>
      <c r="AC62" s="74">
        <v>0</v>
      </c>
      <c r="AD62" s="73">
        <v>0</v>
      </c>
      <c r="AE62" s="15">
        <v>0</v>
      </c>
      <c r="AF62" s="74">
        <v>0</v>
      </c>
      <c r="AG62" s="73">
        <v>0</v>
      </c>
      <c r="AH62" s="15">
        <v>0</v>
      </c>
      <c r="AI62" s="74">
        <v>0</v>
      </c>
      <c r="AJ62" s="73">
        <v>0</v>
      </c>
      <c r="AK62" s="15">
        <v>0</v>
      </c>
      <c r="AL62" s="74">
        <v>0</v>
      </c>
      <c r="AM62" s="73">
        <v>0</v>
      </c>
      <c r="AN62" s="15">
        <v>0</v>
      </c>
      <c r="AO62" s="74">
        <v>0</v>
      </c>
      <c r="AP62" s="73">
        <v>0</v>
      </c>
      <c r="AQ62" s="15">
        <v>0</v>
      </c>
      <c r="AR62" s="74">
        <v>0</v>
      </c>
      <c r="AS62" s="73">
        <v>0</v>
      </c>
      <c r="AT62" s="15">
        <v>0</v>
      </c>
      <c r="AU62" s="74">
        <v>0</v>
      </c>
      <c r="AV62" s="73">
        <v>0</v>
      </c>
      <c r="AW62" s="15">
        <v>0</v>
      </c>
      <c r="AX62" s="74">
        <v>0</v>
      </c>
      <c r="AY62" s="73">
        <v>0</v>
      </c>
      <c r="AZ62" s="15">
        <v>0</v>
      </c>
      <c r="BA62" s="74">
        <v>0</v>
      </c>
    </row>
    <row r="63" spans="1:67">
      <c r="C63" t="s">
        <v>593</v>
      </c>
      <c r="D63">
        <v>0</v>
      </c>
      <c r="E63">
        <v>0</v>
      </c>
      <c r="F63" s="73">
        <v>0</v>
      </c>
      <c r="G63" s="15">
        <v>0</v>
      </c>
      <c r="H63" s="74">
        <v>0</v>
      </c>
      <c r="I63" s="73">
        <v>0</v>
      </c>
      <c r="J63" s="15">
        <v>0</v>
      </c>
      <c r="K63" s="74">
        <v>0</v>
      </c>
      <c r="L63" s="73">
        <v>0</v>
      </c>
      <c r="M63" s="15">
        <v>0</v>
      </c>
      <c r="N63" s="74">
        <v>0</v>
      </c>
      <c r="O63" s="73">
        <v>0</v>
      </c>
      <c r="P63" s="15">
        <v>0</v>
      </c>
      <c r="Q63" s="74">
        <v>0</v>
      </c>
      <c r="R63" s="73">
        <v>0</v>
      </c>
      <c r="S63" s="15">
        <v>0</v>
      </c>
      <c r="T63" s="74">
        <v>0</v>
      </c>
      <c r="U63" s="73">
        <v>0</v>
      </c>
      <c r="V63" s="15">
        <v>0</v>
      </c>
      <c r="W63" s="74">
        <v>0</v>
      </c>
      <c r="X63" s="73">
        <v>0</v>
      </c>
      <c r="Y63" s="15">
        <v>0</v>
      </c>
      <c r="Z63" s="74">
        <v>0</v>
      </c>
      <c r="AA63" s="73">
        <v>0</v>
      </c>
      <c r="AB63" s="15">
        <v>0</v>
      </c>
      <c r="AC63" s="74">
        <v>0</v>
      </c>
      <c r="AD63" s="73">
        <v>0</v>
      </c>
      <c r="AE63" s="15">
        <v>0</v>
      </c>
      <c r="AF63" s="74">
        <v>0</v>
      </c>
      <c r="AG63" s="73">
        <v>0</v>
      </c>
      <c r="AH63" s="15">
        <v>0</v>
      </c>
      <c r="AI63" s="74">
        <v>0</v>
      </c>
      <c r="AJ63" s="73">
        <v>0</v>
      </c>
      <c r="AK63" s="15">
        <v>0</v>
      </c>
      <c r="AL63" s="74">
        <v>0</v>
      </c>
      <c r="AM63" s="73">
        <v>0</v>
      </c>
      <c r="AN63" s="15">
        <v>0</v>
      </c>
      <c r="AO63" s="74">
        <v>0</v>
      </c>
      <c r="AP63" s="73">
        <v>0</v>
      </c>
      <c r="AQ63" s="15">
        <v>0</v>
      </c>
      <c r="AR63" s="74">
        <v>0</v>
      </c>
      <c r="AS63" s="73">
        <v>0</v>
      </c>
      <c r="AT63" s="15">
        <v>0</v>
      </c>
      <c r="AU63" s="74">
        <v>0</v>
      </c>
      <c r="AV63" s="73">
        <v>0</v>
      </c>
      <c r="AW63" s="15">
        <v>0</v>
      </c>
      <c r="AX63" s="74">
        <v>0</v>
      </c>
      <c r="AY63" s="73">
        <v>0</v>
      </c>
      <c r="AZ63" s="15">
        <v>0</v>
      </c>
      <c r="BA63" s="74">
        <v>0</v>
      </c>
    </row>
    <row r="64" spans="1:67">
      <c r="C64" t="s">
        <v>594</v>
      </c>
      <c r="D64">
        <v>0</v>
      </c>
      <c r="E64">
        <v>0</v>
      </c>
      <c r="F64" s="73">
        <v>0</v>
      </c>
      <c r="G64" s="15">
        <v>0</v>
      </c>
      <c r="H64" s="74">
        <v>0</v>
      </c>
      <c r="I64" s="73">
        <v>0</v>
      </c>
      <c r="J64" s="15">
        <v>0</v>
      </c>
      <c r="K64" s="74">
        <v>0</v>
      </c>
      <c r="L64" s="73">
        <v>0</v>
      </c>
      <c r="M64" s="15">
        <v>0</v>
      </c>
      <c r="N64" s="74">
        <v>0</v>
      </c>
      <c r="O64" s="73">
        <v>0</v>
      </c>
      <c r="P64" s="15">
        <v>0</v>
      </c>
      <c r="Q64" s="74">
        <v>0</v>
      </c>
      <c r="R64" s="73">
        <v>0</v>
      </c>
      <c r="S64" s="15">
        <v>0</v>
      </c>
      <c r="T64" s="74">
        <v>0</v>
      </c>
      <c r="U64" s="73">
        <v>0</v>
      </c>
      <c r="V64" s="15">
        <v>0</v>
      </c>
      <c r="W64" s="74">
        <v>0</v>
      </c>
      <c r="X64" s="73">
        <v>0</v>
      </c>
      <c r="Y64" s="15">
        <v>0</v>
      </c>
      <c r="Z64" s="74">
        <v>0</v>
      </c>
      <c r="AA64" s="73">
        <v>0</v>
      </c>
      <c r="AB64" s="15">
        <v>0</v>
      </c>
      <c r="AC64" s="74">
        <v>0</v>
      </c>
      <c r="AD64" s="73">
        <v>0</v>
      </c>
      <c r="AE64" s="15">
        <v>0</v>
      </c>
      <c r="AF64" s="74">
        <v>0</v>
      </c>
      <c r="AG64" s="73">
        <v>0</v>
      </c>
      <c r="AH64" s="15">
        <v>0</v>
      </c>
      <c r="AI64" s="74">
        <v>0</v>
      </c>
      <c r="AJ64" s="73">
        <v>0</v>
      </c>
      <c r="AK64" s="15">
        <v>0</v>
      </c>
      <c r="AL64" s="74">
        <v>0</v>
      </c>
      <c r="AM64" s="73">
        <v>0</v>
      </c>
      <c r="AN64" s="15">
        <v>0</v>
      </c>
      <c r="AO64" s="74">
        <v>0</v>
      </c>
      <c r="AP64" s="73">
        <v>0</v>
      </c>
      <c r="AQ64" s="15">
        <v>0</v>
      </c>
      <c r="AR64" s="74">
        <v>0</v>
      </c>
      <c r="AS64" s="73">
        <v>0</v>
      </c>
      <c r="AT64" s="15">
        <v>0</v>
      </c>
      <c r="AU64" s="74">
        <v>0</v>
      </c>
      <c r="AV64" s="73">
        <v>0</v>
      </c>
      <c r="AW64" s="15">
        <v>0</v>
      </c>
      <c r="AX64" s="74">
        <v>0</v>
      </c>
      <c r="AY64" s="73">
        <v>0</v>
      </c>
      <c r="AZ64" s="15">
        <v>0</v>
      </c>
      <c r="BA64" s="74">
        <v>0</v>
      </c>
    </row>
    <row r="65" spans="1:53">
      <c r="C65" t="s">
        <v>595</v>
      </c>
      <c r="D65">
        <v>0</v>
      </c>
      <c r="E65">
        <v>0</v>
      </c>
      <c r="F65" s="73">
        <v>0</v>
      </c>
      <c r="G65" s="75">
        <v>0</v>
      </c>
      <c r="H65" s="74">
        <v>0</v>
      </c>
      <c r="I65" s="73">
        <v>0</v>
      </c>
      <c r="J65" s="75">
        <v>0</v>
      </c>
      <c r="K65" s="74">
        <v>0</v>
      </c>
      <c r="L65" s="73">
        <v>0</v>
      </c>
      <c r="M65" s="75">
        <v>0</v>
      </c>
      <c r="N65" s="74">
        <v>0</v>
      </c>
      <c r="O65" s="73">
        <v>0</v>
      </c>
      <c r="P65" s="75">
        <v>0</v>
      </c>
      <c r="Q65" s="74">
        <v>0</v>
      </c>
      <c r="R65" s="73">
        <v>0</v>
      </c>
      <c r="S65" s="75">
        <v>0</v>
      </c>
      <c r="T65" s="74">
        <v>0</v>
      </c>
      <c r="U65" s="73">
        <v>0</v>
      </c>
      <c r="V65" s="75">
        <v>0</v>
      </c>
      <c r="W65" s="74">
        <v>0</v>
      </c>
      <c r="X65" s="73">
        <v>0</v>
      </c>
      <c r="Y65" s="75">
        <v>0</v>
      </c>
      <c r="Z65" s="74">
        <v>0</v>
      </c>
      <c r="AA65" s="73">
        <v>0</v>
      </c>
      <c r="AB65" s="75">
        <v>0</v>
      </c>
      <c r="AC65" s="74">
        <v>0</v>
      </c>
      <c r="AD65" s="73">
        <v>0</v>
      </c>
      <c r="AE65" s="75">
        <v>0</v>
      </c>
      <c r="AF65" s="74">
        <v>0</v>
      </c>
      <c r="AG65" s="73">
        <v>0</v>
      </c>
      <c r="AH65" s="75">
        <v>0</v>
      </c>
      <c r="AI65" s="74">
        <v>0</v>
      </c>
      <c r="AJ65" s="73">
        <v>0</v>
      </c>
      <c r="AK65" s="75">
        <v>0</v>
      </c>
      <c r="AL65" s="74">
        <v>0</v>
      </c>
      <c r="AM65" s="73">
        <v>0</v>
      </c>
      <c r="AN65" s="75">
        <v>0</v>
      </c>
      <c r="AO65" s="74">
        <v>0</v>
      </c>
      <c r="AP65" s="73">
        <v>0</v>
      </c>
      <c r="AQ65" s="75">
        <v>0</v>
      </c>
      <c r="AR65" s="74">
        <v>0</v>
      </c>
      <c r="AS65" s="73">
        <v>0</v>
      </c>
      <c r="AT65" s="75">
        <v>0</v>
      </c>
      <c r="AU65" s="74">
        <v>0</v>
      </c>
      <c r="AV65" s="73">
        <v>0</v>
      </c>
      <c r="AW65" s="75">
        <v>0</v>
      </c>
      <c r="AX65" s="74">
        <v>0</v>
      </c>
      <c r="AY65" s="73">
        <v>0</v>
      </c>
      <c r="AZ65" s="75">
        <v>0</v>
      </c>
      <c r="BA65" s="74">
        <v>0</v>
      </c>
    </row>
    <row r="66" spans="1:53">
      <c r="C66" t="s">
        <v>596</v>
      </c>
      <c r="D66">
        <v>0</v>
      </c>
      <c r="E66">
        <v>0</v>
      </c>
      <c r="F66" s="73">
        <v>0</v>
      </c>
      <c r="G66" s="15">
        <v>0</v>
      </c>
      <c r="H66" s="74">
        <v>0</v>
      </c>
      <c r="I66" s="73">
        <v>0</v>
      </c>
      <c r="J66" s="15">
        <v>0</v>
      </c>
      <c r="K66" s="74">
        <v>0</v>
      </c>
      <c r="L66" s="73">
        <v>0</v>
      </c>
      <c r="M66" s="15">
        <v>0</v>
      </c>
      <c r="N66" s="74">
        <v>0</v>
      </c>
      <c r="O66" s="73">
        <v>0</v>
      </c>
      <c r="P66" s="15">
        <v>0</v>
      </c>
      <c r="Q66" s="74">
        <v>0</v>
      </c>
      <c r="R66" s="73">
        <v>0</v>
      </c>
      <c r="S66" s="15">
        <v>0</v>
      </c>
      <c r="T66" s="74">
        <v>0</v>
      </c>
      <c r="U66" s="73">
        <v>0</v>
      </c>
      <c r="V66" s="15">
        <v>0</v>
      </c>
      <c r="W66" s="74">
        <v>0</v>
      </c>
      <c r="X66" s="73">
        <v>0</v>
      </c>
      <c r="Y66" s="15">
        <v>0</v>
      </c>
      <c r="Z66" s="74">
        <v>0</v>
      </c>
      <c r="AA66" s="73">
        <v>0</v>
      </c>
      <c r="AB66" s="15">
        <v>0</v>
      </c>
      <c r="AC66" s="74">
        <v>0</v>
      </c>
      <c r="AD66" s="73">
        <v>0</v>
      </c>
      <c r="AE66" s="15">
        <v>0</v>
      </c>
      <c r="AF66" s="74">
        <v>0</v>
      </c>
      <c r="AG66" s="73">
        <v>0</v>
      </c>
      <c r="AH66" s="15">
        <v>0</v>
      </c>
      <c r="AI66" s="74">
        <v>0</v>
      </c>
      <c r="AJ66" s="73">
        <v>0</v>
      </c>
      <c r="AK66" s="15">
        <v>0</v>
      </c>
      <c r="AL66" s="74">
        <v>0</v>
      </c>
      <c r="AM66" s="73">
        <v>0</v>
      </c>
      <c r="AN66" s="15">
        <v>0</v>
      </c>
      <c r="AO66" s="74">
        <v>0</v>
      </c>
      <c r="AP66" s="73">
        <v>0</v>
      </c>
      <c r="AQ66" s="15">
        <v>0</v>
      </c>
      <c r="AR66" s="74">
        <v>0</v>
      </c>
      <c r="AS66" s="73">
        <v>0</v>
      </c>
      <c r="AT66" s="15">
        <v>0</v>
      </c>
      <c r="AU66" s="74">
        <v>0</v>
      </c>
      <c r="AV66" s="73">
        <v>0</v>
      </c>
      <c r="AW66" s="15">
        <v>0</v>
      </c>
      <c r="AX66" s="74">
        <v>0</v>
      </c>
      <c r="AY66" s="73">
        <v>0</v>
      </c>
      <c r="AZ66" s="15">
        <v>0</v>
      </c>
      <c r="BA66" s="74">
        <v>0</v>
      </c>
    </row>
    <row r="67" spans="1:53">
      <c r="C67" t="s">
        <v>597</v>
      </c>
      <c r="D67">
        <v>0</v>
      </c>
      <c r="E67" s="2">
        <v>0</v>
      </c>
      <c r="F67" s="73">
        <v>0</v>
      </c>
      <c r="G67" s="15">
        <v>0</v>
      </c>
      <c r="H67" s="74">
        <v>0</v>
      </c>
      <c r="I67" s="73">
        <v>0</v>
      </c>
      <c r="J67" s="15">
        <v>0</v>
      </c>
      <c r="K67" s="74">
        <v>0</v>
      </c>
      <c r="L67" s="73">
        <v>0</v>
      </c>
      <c r="M67" s="15">
        <v>0</v>
      </c>
      <c r="N67" s="74">
        <v>0</v>
      </c>
      <c r="O67" s="73">
        <v>0</v>
      </c>
      <c r="P67" s="15">
        <v>0</v>
      </c>
      <c r="Q67" s="74">
        <v>0</v>
      </c>
      <c r="R67" s="73">
        <v>0</v>
      </c>
      <c r="S67" s="15">
        <v>0</v>
      </c>
      <c r="T67" s="74">
        <v>0</v>
      </c>
      <c r="U67" s="73">
        <v>0</v>
      </c>
      <c r="V67" s="15">
        <v>0</v>
      </c>
      <c r="W67" s="74">
        <v>0</v>
      </c>
      <c r="X67" s="73">
        <v>0</v>
      </c>
      <c r="Y67" s="15">
        <v>0</v>
      </c>
      <c r="Z67" s="74">
        <v>0</v>
      </c>
      <c r="AA67" s="73">
        <v>0</v>
      </c>
      <c r="AB67" s="15">
        <v>0</v>
      </c>
      <c r="AC67" s="74">
        <v>0</v>
      </c>
      <c r="AD67" s="73">
        <v>0</v>
      </c>
      <c r="AE67" s="15">
        <v>0</v>
      </c>
      <c r="AF67" s="74">
        <v>0</v>
      </c>
      <c r="AG67" s="73">
        <v>0</v>
      </c>
      <c r="AH67" s="15">
        <v>0</v>
      </c>
      <c r="AI67" s="74">
        <v>0</v>
      </c>
      <c r="AJ67" s="73">
        <v>0</v>
      </c>
      <c r="AK67" s="15">
        <v>0</v>
      </c>
      <c r="AL67" s="74">
        <v>0</v>
      </c>
      <c r="AM67" s="73">
        <v>0</v>
      </c>
      <c r="AN67" s="15">
        <v>0</v>
      </c>
      <c r="AO67" s="74">
        <v>0</v>
      </c>
      <c r="AP67" s="73">
        <v>0</v>
      </c>
      <c r="AQ67" s="15">
        <v>0</v>
      </c>
      <c r="AR67" s="74">
        <v>0</v>
      </c>
      <c r="AS67" s="73">
        <v>0</v>
      </c>
      <c r="AT67" s="15">
        <v>0</v>
      </c>
      <c r="AU67" s="74">
        <v>0</v>
      </c>
      <c r="AV67" s="73">
        <v>0</v>
      </c>
      <c r="AW67" s="15">
        <v>0</v>
      </c>
      <c r="AX67" s="74">
        <v>0</v>
      </c>
      <c r="AY67" s="73">
        <v>0</v>
      </c>
      <c r="AZ67" s="15">
        <v>0</v>
      </c>
      <c r="BA67" s="74">
        <v>0</v>
      </c>
    </row>
    <row r="68" spans="1:53">
      <c r="F68" s="76"/>
      <c r="H68" s="74"/>
      <c r="I68" s="76"/>
      <c r="K68" s="74"/>
      <c r="L68" s="76"/>
      <c r="N68" s="74"/>
      <c r="O68" s="76"/>
      <c r="Q68" s="74"/>
      <c r="R68" s="76"/>
      <c r="T68" s="74"/>
      <c r="U68" s="76"/>
      <c r="W68" s="74"/>
      <c r="X68" s="76"/>
      <c r="Z68" s="74"/>
      <c r="AA68" s="76"/>
      <c r="AC68" s="74"/>
      <c r="AD68" s="76"/>
      <c r="AF68" s="74"/>
      <c r="AG68" s="76"/>
      <c r="AI68" s="74"/>
      <c r="AJ68" s="76"/>
      <c r="AL68" s="74"/>
      <c r="AM68" s="76"/>
      <c r="AO68" s="74"/>
      <c r="AP68" s="76"/>
      <c r="AR68" s="74"/>
      <c r="AS68" s="76"/>
      <c r="AU68" s="74"/>
      <c r="AV68" s="76"/>
      <c r="AX68" s="74"/>
      <c r="AY68" s="76"/>
      <c r="BA68" s="74"/>
    </row>
    <row r="70" spans="1:53" ht="21">
      <c r="C70" s="19" t="s">
        <v>68</v>
      </c>
    </row>
    <row r="71" spans="1:53" hidden="1">
      <c r="D71" s="2"/>
    </row>
    <row r="72" spans="1:53" hidden="1">
      <c r="C72" s="1" t="s">
        <v>599</v>
      </c>
      <c r="F72" s="2"/>
    </row>
    <row r="73" spans="1:53" hidden="1">
      <c r="A73">
        <f t="shared" ref="A73:D73" si="279">A62</f>
        <v>0</v>
      </c>
      <c r="C73" t="str">
        <f t="shared" si="279"/>
        <v>REC_0</v>
      </c>
      <c r="D73" s="2">
        <f t="shared" si="279"/>
        <v>6</v>
      </c>
      <c r="E73" s="2">
        <f>E62</f>
        <v>0</v>
      </c>
      <c r="F73" s="2">
        <f>F62</f>
        <v>0</v>
      </c>
      <c r="G73" s="2">
        <f>G62</f>
        <v>0</v>
      </c>
      <c r="H73" s="2">
        <f t="shared" ref="H73:AZ73" si="280">H62</f>
        <v>0</v>
      </c>
      <c r="I73" s="2">
        <f t="shared" si="280"/>
        <v>2</v>
      </c>
      <c r="J73" s="2">
        <f t="shared" si="280"/>
        <v>0</v>
      </c>
      <c r="K73" s="2">
        <f t="shared" si="280"/>
        <v>0</v>
      </c>
      <c r="L73" s="2">
        <f t="shared" si="280"/>
        <v>2</v>
      </c>
      <c r="M73" s="2">
        <f t="shared" si="280"/>
        <v>0</v>
      </c>
      <c r="N73" s="2">
        <f t="shared" si="280"/>
        <v>0</v>
      </c>
      <c r="O73" s="2">
        <f t="shared" si="280"/>
        <v>3</v>
      </c>
      <c r="P73" s="2">
        <f t="shared" si="280"/>
        <v>0</v>
      </c>
      <c r="Q73" s="2">
        <f t="shared" si="280"/>
        <v>0</v>
      </c>
      <c r="R73" s="2">
        <f t="shared" si="280"/>
        <v>4</v>
      </c>
      <c r="S73" s="2">
        <f t="shared" si="280"/>
        <v>0</v>
      </c>
      <c r="T73" s="2">
        <f t="shared" si="280"/>
        <v>0</v>
      </c>
      <c r="U73" s="2">
        <f t="shared" si="280"/>
        <v>5</v>
      </c>
      <c r="V73" s="2">
        <f t="shared" si="280"/>
        <v>0</v>
      </c>
      <c r="W73" s="2">
        <f t="shared" si="280"/>
        <v>0</v>
      </c>
      <c r="X73" s="2">
        <f t="shared" si="280"/>
        <v>6</v>
      </c>
      <c r="Y73" s="2">
        <f t="shared" si="280"/>
        <v>0</v>
      </c>
      <c r="Z73" s="2">
        <f t="shared" ref="Z73" si="281">Z62</f>
        <v>0</v>
      </c>
      <c r="AA73" s="2">
        <f t="shared" si="280"/>
        <v>0</v>
      </c>
      <c r="AB73" s="2">
        <f t="shared" si="280"/>
        <v>0</v>
      </c>
      <c r="AC73" s="2">
        <f t="shared" ref="AC73" si="282">AC62</f>
        <v>0</v>
      </c>
      <c r="AD73" s="2">
        <f t="shared" si="280"/>
        <v>0</v>
      </c>
      <c r="AE73" s="2">
        <f t="shared" si="280"/>
        <v>0</v>
      </c>
      <c r="AF73" s="2">
        <f t="shared" ref="AF73" si="283">AF62</f>
        <v>0</v>
      </c>
      <c r="AG73" s="2">
        <f t="shared" si="280"/>
        <v>0</v>
      </c>
      <c r="AH73" s="2">
        <f t="shared" si="280"/>
        <v>0</v>
      </c>
      <c r="AI73" s="2">
        <f t="shared" ref="AI73" si="284">AI62</f>
        <v>0</v>
      </c>
      <c r="AJ73" s="2">
        <f t="shared" si="280"/>
        <v>0</v>
      </c>
      <c r="AK73" s="2">
        <f t="shared" si="280"/>
        <v>0</v>
      </c>
      <c r="AL73" s="2">
        <f t="shared" ref="AL73" si="285">AL62</f>
        <v>0</v>
      </c>
      <c r="AM73" s="2">
        <f t="shared" si="280"/>
        <v>0</v>
      </c>
      <c r="AN73" s="2">
        <f t="shared" si="280"/>
        <v>0</v>
      </c>
      <c r="AO73" s="2">
        <f t="shared" ref="AO73" si="286">AO62</f>
        <v>0</v>
      </c>
      <c r="AP73" s="2">
        <f t="shared" si="280"/>
        <v>0</v>
      </c>
      <c r="AQ73" s="2">
        <f t="shared" si="280"/>
        <v>0</v>
      </c>
      <c r="AR73" s="2">
        <f t="shared" ref="AR73" si="287">AR62</f>
        <v>0</v>
      </c>
      <c r="AS73" s="2">
        <f t="shared" si="280"/>
        <v>0</v>
      </c>
      <c r="AT73" s="2">
        <f t="shared" si="280"/>
        <v>0</v>
      </c>
      <c r="AU73" s="2">
        <f t="shared" ref="AU73" si="288">AU62</f>
        <v>0</v>
      </c>
      <c r="AV73" s="2">
        <f t="shared" si="280"/>
        <v>0</v>
      </c>
      <c r="AW73" s="2">
        <f t="shared" si="280"/>
        <v>0</v>
      </c>
      <c r="AX73" s="2">
        <f t="shared" ref="AX73" si="289">AX62</f>
        <v>0</v>
      </c>
      <c r="AY73" s="2">
        <f t="shared" si="280"/>
        <v>0</v>
      </c>
      <c r="AZ73" s="2">
        <f t="shared" si="280"/>
        <v>0</v>
      </c>
      <c r="BA73" s="2">
        <f t="shared" ref="BA73" si="290">BA62</f>
        <v>0</v>
      </c>
    </row>
    <row r="74" spans="1:53" hidden="1">
      <c r="A74">
        <f t="shared" ref="A74:G74" si="291">A63</f>
        <v>0</v>
      </c>
      <c r="C74" t="str">
        <f t="shared" si="291"/>
        <v>REC_1</v>
      </c>
      <c r="D74" s="2">
        <f t="shared" si="291"/>
        <v>0</v>
      </c>
      <c r="E74" s="2">
        <f t="shared" si="291"/>
        <v>0</v>
      </c>
      <c r="F74" s="2">
        <f t="shared" si="291"/>
        <v>0</v>
      </c>
      <c r="G74" s="2">
        <f t="shared" si="291"/>
        <v>0</v>
      </c>
      <c r="H74" s="2">
        <f t="shared" ref="H74:AZ74" si="292">H63</f>
        <v>0</v>
      </c>
      <c r="I74" s="2">
        <f t="shared" si="292"/>
        <v>0</v>
      </c>
      <c r="J74" s="2">
        <f t="shared" si="292"/>
        <v>0</v>
      </c>
      <c r="K74" s="2">
        <f t="shared" si="292"/>
        <v>0</v>
      </c>
      <c r="L74" s="2">
        <f t="shared" si="292"/>
        <v>0</v>
      </c>
      <c r="M74" s="2">
        <f t="shared" si="292"/>
        <v>0</v>
      </c>
      <c r="N74" s="2">
        <f t="shared" si="292"/>
        <v>0</v>
      </c>
      <c r="O74" s="2">
        <f t="shared" si="292"/>
        <v>0</v>
      </c>
      <c r="P74" s="2">
        <f t="shared" si="292"/>
        <v>0</v>
      </c>
      <c r="Q74" s="2">
        <f t="shared" si="292"/>
        <v>0</v>
      </c>
      <c r="R74" s="2">
        <f t="shared" si="292"/>
        <v>0</v>
      </c>
      <c r="S74" s="2">
        <f t="shared" si="292"/>
        <v>0</v>
      </c>
      <c r="T74" s="2">
        <f t="shared" si="292"/>
        <v>0</v>
      </c>
      <c r="U74" s="2">
        <f t="shared" si="292"/>
        <v>0</v>
      </c>
      <c r="V74" s="2">
        <f t="shared" si="292"/>
        <v>0</v>
      </c>
      <c r="W74" s="2">
        <f t="shared" si="292"/>
        <v>0</v>
      </c>
      <c r="X74" s="2">
        <f t="shared" si="292"/>
        <v>0</v>
      </c>
      <c r="Y74" s="2">
        <f t="shared" si="292"/>
        <v>0</v>
      </c>
      <c r="Z74" s="2">
        <f t="shared" ref="Z74" si="293">Z63</f>
        <v>0</v>
      </c>
      <c r="AA74" s="2">
        <f t="shared" si="292"/>
        <v>0</v>
      </c>
      <c r="AB74" s="2">
        <f t="shared" si="292"/>
        <v>0</v>
      </c>
      <c r="AC74" s="2">
        <f t="shared" ref="AC74" si="294">AC63</f>
        <v>0</v>
      </c>
      <c r="AD74" s="2">
        <f t="shared" si="292"/>
        <v>0</v>
      </c>
      <c r="AE74" s="2">
        <f t="shared" si="292"/>
        <v>0</v>
      </c>
      <c r="AF74" s="2">
        <f t="shared" ref="AF74" si="295">AF63</f>
        <v>0</v>
      </c>
      <c r="AG74" s="2">
        <f t="shared" si="292"/>
        <v>0</v>
      </c>
      <c r="AH74" s="2">
        <f t="shared" si="292"/>
        <v>0</v>
      </c>
      <c r="AI74" s="2">
        <f t="shared" ref="AI74" si="296">AI63</f>
        <v>0</v>
      </c>
      <c r="AJ74" s="2">
        <f t="shared" si="292"/>
        <v>0</v>
      </c>
      <c r="AK74" s="2">
        <f t="shared" si="292"/>
        <v>0</v>
      </c>
      <c r="AL74" s="2">
        <f t="shared" ref="AL74" si="297">AL63</f>
        <v>0</v>
      </c>
      <c r="AM74" s="2">
        <f t="shared" si="292"/>
        <v>0</v>
      </c>
      <c r="AN74" s="2">
        <f t="shared" si="292"/>
        <v>0</v>
      </c>
      <c r="AO74" s="2">
        <f t="shared" ref="AO74" si="298">AO63</f>
        <v>0</v>
      </c>
      <c r="AP74" s="2">
        <f t="shared" si="292"/>
        <v>0</v>
      </c>
      <c r="AQ74" s="2">
        <f t="shared" si="292"/>
        <v>0</v>
      </c>
      <c r="AR74" s="2">
        <f t="shared" ref="AR74" si="299">AR63</f>
        <v>0</v>
      </c>
      <c r="AS74" s="2">
        <f t="shared" si="292"/>
        <v>0</v>
      </c>
      <c r="AT74" s="2">
        <f t="shared" si="292"/>
        <v>0</v>
      </c>
      <c r="AU74" s="2">
        <f t="shared" ref="AU74" si="300">AU63</f>
        <v>0</v>
      </c>
      <c r="AV74" s="2">
        <f t="shared" si="292"/>
        <v>0</v>
      </c>
      <c r="AW74" s="2">
        <f t="shared" si="292"/>
        <v>0</v>
      </c>
      <c r="AX74" s="2">
        <f t="shared" ref="AX74" si="301">AX63</f>
        <v>0</v>
      </c>
      <c r="AY74" s="2">
        <f t="shared" si="292"/>
        <v>0</v>
      </c>
      <c r="AZ74" s="2">
        <f t="shared" si="292"/>
        <v>0</v>
      </c>
      <c r="BA74" s="2">
        <f t="shared" ref="BA74" si="302">BA63</f>
        <v>0</v>
      </c>
    </row>
    <row r="75" spans="1:53" hidden="1">
      <c r="A75">
        <f t="shared" ref="A75:G75" si="303">A64</f>
        <v>0</v>
      </c>
      <c r="C75" t="str">
        <f t="shared" si="303"/>
        <v>REC_2</v>
      </c>
      <c r="D75" s="2">
        <f t="shared" si="303"/>
        <v>0</v>
      </c>
      <c r="E75" s="2">
        <f t="shared" si="303"/>
        <v>0</v>
      </c>
      <c r="F75" s="2">
        <f t="shared" si="303"/>
        <v>0</v>
      </c>
      <c r="G75" s="2">
        <f t="shared" si="303"/>
        <v>0</v>
      </c>
      <c r="H75" s="2">
        <f t="shared" ref="H75:AZ75" si="304">H64</f>
        <v>0</v>
      </c>
      <c r="I75" s="2">
        <f t="shared" si="304"/>
        <v>0</v>
      </c>
      <c r="J75" s="2">
        <f t="shared" si="304"/>
        <v>0</v>
      </c>
      <c r="K75" s="2">
        <f t="shared" si="304"/>
        <v>0</v>
      </c>
      <c r="L75" s="2">
        <f t="shared" si="304"/>
        <v>0</v>
      </c>
      <c r="M75" s="2">
        <f t="shared" si="304"/>
        <v>0</v>
      </c>
      <c r="N75" s="2">
        <f t="shared" si="304"/>
        <v>0</v>
      </c>
      <c r="O75" s="2">
        <f t="shared" si="304"/>
        <v>0</v>
      </c>
      <c r="P75" s="2">
        <f t="shared" si="304"/>
        <v>0</v>
      </c>
      <c r="Q75" s="2">
        <f t="shared" si="304"/>
        <v>0</v>
      </c>
      <c r="R75" s="2">
        <f t="shared" si="304"/>
        <v>0</v>
      </c>
      <c r="S75" s="2">
        <f t="shared" si="304"/>
        <v>0</v>
      </c>
      <c r="T75" s="2">
        <f t="shared" si="304"/>
        <v>0</v>
      </c>
      <c r="U75" s="2">
        <f t="shared" si="304"/>
        <v>0</v>
      </c>
      <c r="V75" s="2">
        <f t="shared" si="304"/>
        <v>0</v>
      </c>
      <c r="W75" s="2">
        <f t="shared" si="304"/>
        <v>0</v>
      </c>
      <c r="X75" s="2">
        <f t="shared" si="304"/>
        <v>0</v>
      </c>
      <c r="Y75" s="2">
        <f t="shared" si="304"/>
        <v>0</v>
      </c>
      <c r="Z75" s="2">
        <f t="shared" ref="Z75" si="305">Z64</f>
        <v>0</v>
      </c>
      <c r="AA75" s="2">
        <f t="shared" si="304"/>
        <v>0</v>
      </c>
      <c r="AB75" s="2">
        <f t="shared" si="304"/>
        <v>0</v>
      </c>
      <c r="AC75" s="2">
        <f t="shared" ref="AC75" si="306">AC64</f>
        <v>0</v>
      </c>
      <c r="AD75" s="2">
        <f t="shared" si="304"/>
        <v>0</v>
      </c>
      <c r="AE75" s="2">
        <f t="shared" si="304"/>
        <v>0</v>
      </c>
      <c r="AF75" s="2">
        <f t="shared" ref="AF75" si="307">AF64</f>
        <v>0</v>
      </c>
      <c r="AG75" s="2">
        <f t="shared" si="304"/>
        <v>0</v>
      </c>
      <c r="AH75" s="2">
        <f t="shared" si="304"/>
        <v>0</v>
      </c>
      <c r="AI75" s="2">
        <f t="shared" ref="AI75" si="308">AI64</f>
        <v>0</v>
      </c>
      <c r="AJ75" s="2">
        <f t="shared" si="304"/>
        <v>0</v>
      </c>
      <c r="AK75" s="2">
        <f t="shared" si="304"/>
        <v>0</v>
      </c>
      <c r="AL75" s="2">
        <f t="shared" ref="AL75" si="309">AL64</f>
        <v>0</v>
      </c>
      <c r="AM75" s="2">
        <f t="shared" si="304"/>
        <v>0</v>
      </c>
      <c r="AN75" s="2">
        <f t="shared" si="304"/>
        <v>0</v>
      </c>
      <c r="AO75" s="2">
        <f t="shared" ref="AO75" si="310">AO64</f>
        <v>0</v>
      </c>
      <c r="AP75" s="2">
        <f t="shared" si="304"/>
        <v>0</v>
      </c>
      <c r="AQ75" s="2">
        <f t="shared" si="304"/>
        <v>0</v>
      </c>
      <c r="AR75" s="2">
        <f t="shared" ref="AR75" si="311">AR64</f>
        <v>0</v>
      </c>
      <c r="AS75" s="2">
        <f t="shared" si="304"/>
        <v>0</v>
      </c>
      <c r="AT75" s="2">
        <f t="shared" si="304"/>
        <v>0</v>
      </c>
      <c r="AU75" s="2">
        <f t="shared" ref="AU75" si="312">AU64</f>
        <v>0</v>
      </c>
      <c r="AV75" s="2">
        <f t="shared" si="304"/>
        <v>0</v>
      </c>
      <c r="AW75" s="2">
        <f t="shared" si="304"/>
        <v>0</v>
      </c>
      <c r="AX75" s="2">
        <f t="shared" ref="AX75" si="313">AX64</f>
        <v>0</v>
      </c>
      <c r="AY75" s="2">
        <f t="shared" si="304"/>
        <v>0</v>
      </c>
      <c r="AZ75" s="2">
        <f t="shared" si="304"/>
        <v>0</v>
      </c>
      <c r="BA75" s="2">
        <f t="shared" ref="BA75" si="314">BA64</f>
        <v>0</v>
      </c>
    </row>
    <row r="76" spans="1:53" hidden="1">
      <c r="A76">
        <f t="shared" ref="A76:G76" si="315">A65</f>
        <v>0</v>
      </c>
      <c r="C76" t="str">
        <f t="shared" si="315"/>
        <v>REC_3</v>
      </c>
      <c r="D76" s="2">
        <f t="shared" si="315"/>
        <v>0</v>
      </c>
      <c r="E76" s="2">
        <f t="shared" si="315"/>
        <v>0</v>
      </c>
      <c r="F76" s="2">
        <f t="shared" si="315"/>
        <v>0</v>
      </c>
      <c r="G76" s="2">
        <f t="shared" si="315"/>
        <v>0</v>
      </c>
      <c r="H76" s="2">
        <f t="shared" ref="H76:AZ76" si="316">H65</f>
        <v>0</v>
      </c>
      <c r="I76" s="2">
        <f t="shared" si="316"/>
        <v>0</v>
      </c>
      <c r="J76" s="2">
        <f t="shared" si="316"/>
        <v>0</v>
      </c>
      <c r="K76" s="2">
        <f t="shared" si="316"/>
        <v>0</v>
      </c>
      <c r="L76" s="2">
        <f t="shared" si="316"/>
        <v>0</v>
      </c>
      <c r="M76" s="2">
        <f t="shared" si="316"/>
        <v>0</v>
      </c>
      <c r="N76" s="2">
        <f t="shared" si="316"/>
        <v>0</v>
      </c>
      <c r="O76" s="2">
        <f t="shared" si="316"/>
        <v>0</v>
      </c>
      <c r="P76" s="2">
        <f t="shared" si="316"/>
        <v>0</v>
      </c>
      <c r="Q76" s="2">
        <f t="shared" si="316"/>
        <v>0</v>
      </c>
      <c r="R76" s="2">
        <f t="shared" si="316"/>
        <v>0</v>
      </c>
      <c r="S76" s="2">
        <f t="shared" si="316"/>
        <v>0</v>
      </c>
      <c r="T76" s="2">
        <f t="shared" si="316"/>
        <v>0</v>
      </c>
      <c r="U76" s="2">
        <f t="shared" si="316"/>
        <v>0</v>
      </c>
      <c r="V76" s="2">
        <f t="shared" si="316"/>
        <v>0</v>
      </c>
      <c r="W76" s="2">
        <f t="shared" si="316"/>
        <v>0</v>
      </c>
      <c r="X76" s="2">
        <f t="shared" si="316"/>
        <v>0</v>
      </c>
      <c r="Y76" s="2">
        <f t="shared" si="316"/>
        <v>0</v>
      </c>
      <c r="Z76" s="2">
        <f t="shared" ref="Z76" si="317">Z65</f>
        <v>0</v>
      </c>
      <c r="AA76" s="2">
        <f t="shared" si="316"/>
        <v>0</v>
      </c>
      <c r="AB76" s="2">
        <f t="shared" si="316"/>
        <v>0</v>
      </c>
      <c r="AC76" s="2">
        <f t="shared" ref="AC76" si="318">AC65</f>
        <v>0</v>
      </c>
      <c r="AD76" s="2">
        <f t="shared" si="316"/>
        <v>0</v>
      </c>
      <c r="AE76" s="2">
        <f t="shared" si="316"/>
        <v>0</v>
      </c>
      <c r="AF76" s="2">
        <f t="shared" ref="AF76" si="319">AF65</f>
        <v>0</v>
      </c>
      <c r="AG76" s="2">
        <f t="shared" si="316"/>
        <v>0</v>
      </c>
      <c r="AH76" s="2">
        <f t="shared" si="316"/>
        <v>0</v>
      </c>
      <c r="AI76" s="2">
        <f t="shared" ref="AI76" si="320">AI65</f>
        <v>0</v>
      </c>
      <c r="AJ76" s="2">
        <f t="shared" si="316"/>
        <v>0</v>
      </c>
      <c r="AK76" s="2">
        <f t="shared" si="316"/>
        <v>0</v>
      </c>
      <c r="AL76" s="2">
        <f t="shared" ref="AL76" si="321">AL65</f>
        <v>0</v>
      </c>
      <c r="AM76" s="2">
        <f t="shared" si="316"/>
        <v>0</v>
      </c>
      <c r="AN76" s="2">
        <f t="shared" si="316"/>
        <v>0</v>
      </c>
      <c r="AO76" s="2">
        <f t="shared" ref="AO76" si="322">AO65</f>
        <v>0</v>
      </c>
      <c r="AP76" s="2">
        <f t="shared" si="316"/>
        <v>0</v>
      </c>
      <c r="AQ76" s="2">
        <f t="shared" si="316"/>
        <v>0</v>
      </c>
      <c r="AR76" s="2">
        <f t="shared" ref="AR76" si="323">AR65</f>
        <v>0</v>
      </c>
      <c r="AS76" s="2">
        <f t="shared" si="316"/>
        <v>0</v>
      </c>
      <c r="AT76" s="2">
        <f t="shared" si="316"/>
        <v>0</v>
      </c>
      <c r="AU76" s="2">
        <f t="shared" ref="AU76" si="324">AU65</f>
        <v>0</v>
      </c>
      <c r="AV76" s="2">
        <f t="shared" si="316"/>
        <v>0</v>
      </c>
      <c r="AW76" s="2">
        <f t="shared" si="316"/>
        <v>0</v>
      </c>
      <c r="AX76" s="2">
        <f t="shared" ref="AX76" si="325">AX65</f>
        <v>0</v>
      </c>
      <c r="AY76" s="2">
        <f t="shared" si="316"/>
        <v>0</v>
      </c>
      <c r="AZ76" s="2">
        <f t="shared" si="316"/>
        <v>0</v>
      </c>
      <c r="BA76" s="2">
        <f t="shared" ref="BA76" si="326">BA65</f>
        <v>0</v>
      </c>
    </row>
    <row r="77" spans="1:53" hidden="1">
      <c r="A77">
        <f t="shared" ref="A77:G77" si="327">A66</f>
        <v>0</v>
      </c>
      <c r="C77" t="str">
        <f t="shared" si="327"/>
        <v>REC_4</v>
      </c>
      <c r="D77" s="2">
        <f t="shared" si="327"/>
        <v>0</v>
      </c>
      <c r="E77" s="2">
        <f t="shared" si="327"/>
        <v>0</v>
      </c>
      <c r="F77" s="2">
        <f t="shared" si="327"/>
        <v>0</v>
      </c>
      <c r="G77" s="2">
        <f t="shared" si="327"/>
        <v>0</v>
      </c>
      <c r="H77" s="2">
        <f t="shared" ref="H77:AZ77" si="328">H66</f>
        <v>0</v>
      </c>
      <c r="I77" s="2">
        <f t="shared" si="328"/>
        <v>0</v>
      </c>
      <c r="J77" s="2">
        <f t="shared" si="328"/>
        <v>0</v>
      </c>
      <c r="K77" s="2">
        <f t="shared" si="328"/>
        <v>0</v>
      </c>
      <c r="L77" s="2">
        <f t="shared" si="328"/>
        <v>0</v>
      </c>
      <c r="M77" s="2">
        <f t="shared" si="328"/>
        <v>0</v>
      </c>
      <c r="N77" s="2">
        <f t="shared" si="328"/>
        <v>0</v>
      </c>
      <c r="O77" s="2">
        <f t="shared" si="328"/>
        <v>0</v>
      </c>
      <c r="P77" s="2">
        <f t="shared" si="328"/>
        <v>0</v>
      </c>
      <c r="Q77" s="2">
        <f t="shared" si="328"/>
        <v>0</v>
      </c>
      <c r="R77" s="2">
        <f t="shared" si="328"/>
        <v>0</v>
      </c>
      <c r="S77" s="2">
        <f t="shared" si="328"/>
        <v>0</v>
      </c>
      <c r="T77" s="2">
        <f t="shared" si="328"/>
        <v>0</v>
      </c>
      <c r="U77" s="2">
        <f t="shared" si="328"/>
        <v>0</v>
      </c>
      <c r="V77" s="2">
        <f t="shared" si="328"/>
        <v>0</v>
      </c>
      <c r="W77" s="2">
        <f t="shared" si="328"/>
        <v>0</v>
      </c>
      <c r="X77" s="2">
        <f t="shared" si="328"/>
        <v>0</v>
      </c>
      <c r="Y77" s="2">
        <f t="shared" si="328"/>
        <v>0</v>
      </c>
      <c r="Z77" s="2">
        <f t="shared" ref="Z77" si="329">Z66</f>
        <v>0</v>
      </c>
      <c r="AA77" s="2">
        <f t="shared" si="328"/>
        <v>0</v>
      </c>
      <c r="AB77" s="2">
        <f t="shared" si="328"/>
        <v>0</v>
      </c>
      <c r="AC77" s="2">
        <f t="shared" ref="AC77" si="330">AC66</f>
        <v>0</v>
      </c>
      <c r="AD77" s="2">
        <f t="shared" si="328"/>
        <v>0</v>
      </c>
      <c r="AE77" s="2">
        <f t="shared" si="328"/>
        <v>0</v>
      </c>
      <c r="AF77" s="2">
        <f t="shared" ref="AF77" si="331">AF66</f>
        <v>0</v>
      </c>
      <c r="AG77" s="2">
        <f t="shared" si="328"/>
        <v>0</v>
      </c>
      <c r="AH77" s="2">
        <f t="shared" si="328"/>
        <v>0</v>
      </c>
      <c r="AI77" s="2">
        <f t="shared" ref="AI77" si="332">AI66</f>
        <v>0</v>
      </c>
      <c r="AJ77" s="2">
        <f t="shared" si="328"/>
        <v>0</v>
      </c>
      <c r="AK77" s="2">
        <f t="shared" si="328"/>
        <v>0</v>
      </c>
      <c r="AL77" s="2">
        <f t="shared" ref="AL77" si="333">AL66</f>
        <v>0</v>
      </c>
      <c r="AM77" s="2">
        <f t="shared" si="328"/>
        <v>0</v>
      </c>
      <c r="AN77" s="2">
        <f t="shared" si="328"/>
        <v>0</v>
      </c>
      <c r="AO77" s="2">
        <f t="shared" ref="AO77" si="334">AO66</f>
        <v>0</v>
      </c>
      <c r="AP77" s="2">
        <f t="shared" si="328"/>
        <v>0</v>
      </c>
      <c r="AQ77" s="2">
        <f t="shared" si="328"/>
        <v>0</v>
      </c>
      <c r="AR77" s="2">
        <f t="shared" ref="AR77" si="335">AR66</f>
        <v>0</v>
      </c>
      <c r="AS77" s="2">
        <f t="shared" si="328"/>
        <v>0</v>
      </c>
      <c r="AT77" s="2">
        <f t="shared" si="328"/>
        <v>0</v>
      </c>
      <c r="AU77" s="2">
        <f t="shared" ref="AU77" si="336">AU66</f>
        <v>0</v>
      </c>
      <c r="AV77" s="2">
        <f t="shared" si="328"/>
        <v>0</v>
      </c>
      <c r="AW77" s="2">
        <f t="shared" si="328"/>
        <v>0</v>
      </c>
      <c r="AX77" s="2">
        <f t="shared" ref="AX77" si="337">AX66</f>
        <v>0</v>
      </c>
      <c r="AY77" s="2">
        <f t="shared" si="328"/>
        <v>0</v>
      </c>
      <c r="AZ77" s="2">
        <f t="shared" si="328"/>
        <v>0</v>
      </c>
      <c r="BA77" s="2">
        <f t="shared" ref="BA77" si="338">BA66</f>
        <v>0</v>
      </c>
    </row>
    <row r="78" spans="1:53" hidden="1">
      <c r="A78">
        <f t="shared" ref="A78:G78" si="339">A67</f>
        <v>0</v>
      </c>
      <c r="C78" t="str">
        <f t="shared" si="339"/>
        <v>REC_5</v>
      </c>
      <c r="D78" s="2">
        <f t="shared" si="339"/>
        <v>0</v>
      </c>
      <c r="E78" s="2">
        <f t="shared" si="339"/>
        <v>0</v>
      </c>
      <c r="F78" s="2">
        <f t="shared" si="339"/>
        <v>0</v>
      </c>
      <c r="G78" s="2">
        <f t="shared" si="339"/>
        <v>0</v>
      </c>
      <c r="H78" s="2">
        <f t="shared" ref="H78:AZ78" si="340">H67</f>
        <v>0</v>
      </c>
      <c r="I78" s="2">
        <f t="shared" si="340"/>
        <v>0</v>
      </c>
      <c r="J78" s="2">
        <f t="shared" si="340"/>
        <v>0</v>
      </c>
      <c r="K78" s="2">
        <f t="shared" si="340"/>
        <v>0</v>
      </c>
      <c r="L78" s="2">
        <f t="shared" si="340"/>
        <v>0</v>
      </c>
      <c r="M78" s="2">
        <f t="shared" si="340"/>
        <v>0</v>
      </c>
      <c r="N78" s="2">
        <f t="shared" si="340"/>
        <v>0</v>
      </c>
      <c r="O78" s="2">
        <f t="shared" si="340"/>
        <v>0</v>
      </c>
      <c r="P78" s="2">
        <f t="shared" si="340"/>
        <v>0</v>
      </c>
      <c r="Q78" s="2">
        <f t="shared" si="340"/>
        <v>0</v>
      </c>
      <c r="R78" s="2">
        <f t="shared" si="340"/>
        <v>0</v>
      </c>
      <c r="S78" s="2">
        <f t="shared" si="340"/>
        <v>0</v>
      </c>
      <c r="T78" s="2">
        <f t="shared" si="340"/>
        <v>0</v>
      </c>
      <c r="U78" s="2">
        <f t="shared" si="340"/>
        <v>0</v>
      </c>
      <c r="V78" s="2">
        <f t="shared" si="340"/>
        <v>0</v>
      </c>
      <c r="W78" s="2">
        <f t="shared" si="340"/>
        <v>0</v>
      </c>
      <c r="X78" s="2">
        <f t="shared" si="340"/>
        <v>0</v>
      </c>
      <c r="Y78" s="2">
        <f t="shared" si="340"/>
        <v>0</v>
      </c>
      <c r="Z78" s="2">
        <f t="shared" ref="Z78" si="341">Z67</f>
        <v>0</v>
      </c>
      <c r="AA78" s="2">
        <f t="shared" si="340"/>
        <v>0</v>
      </c>
      <c r="AB78" s="2">
        <f t="shared" si="340"/>
        <v>0</v>
      </c>
      <c r="AC78" s="2">
        <f t="shared" ref="AC78" si="342">AC67</f>
        <v>0</v>
      </c>
      <c r="AD78" s="2">
        <f t="shared" si="340"/>
        <v>0</v>
      </c>
      <c r="AE78" s="2">
        <f t="shared" si="340"/>
        <v>0</v>
      </c>
      <c r="AF78" s="2">
        <f t="shared" ref="AF78" si="343">AF67</f>
        <v>0</v>
      </c>
      <c r="AG78" s="2">
        <f t="shared" si="340"/>
        <v>0</v>
      </c>
      <c r="AH78" s="2">
        <f t="shared" si="340"/>
        <v>0</v>
      </c>
      <c r="AI78" s="2">
        <f t="shared" ref="AI78" si="344">AI67</f>
        <v>0</v>
      </c>
      <c r="AJ78" s="2">
        <f t="shared" si="340"/>
        <v>0</v>
      </c>
      <c r="AK78" s="2">
        <f t="shared" si="340"/>
        <v>0</v>
      </c>
      <c r="AL78" s="2">
        <f t="shared" ref="AL78" si="345">AL67</f>
        <v>0</v>
      </c>
      <c r="AM78" s="2">
        <f t="shared" si="340"/>
        <v>0</v>
      </c>
      <c r="AN78" s="2">
        <f t="shared" si="340"/>
        <v>0</v>
      </c>
      <c r="AO78" s="2">
        <f t="shared" ref="AO78" si="346">AO67</f>
        <v>0</v>
      </c>
      <c r="AP78" s="2">
        <f t="shared" si="340"/>
        <v>0</v>
      </c>
      <c r="AQ78" s="2">
        <f t="shared" si="340"/>
        <v>0</v>
      </c>
      <c r="AR78" s="2">
        <f t="shared" ref="AR78" si="347">AR67</f>
        <v>0</v>
      </c>
      <c r="AS78" s="2">
        <f t="shared" si="340"/>
        <v>0</v>
      </c>
      <c r="AT78" s="2">
        <f t="shared" si="340"/>
        <v>0</v>
      </c>
      <c r="AU78" s="2">
        <f t="shared" ref="AU78" si="348">AU67</f>
        <v>0</v>
      </c>
      <c r="AV78" s="2">
        <f t="shared" si="340"/>
        <v>0</v>
      </c>
      <c r="AW78" s="2">
        <f t="shared" si="340"/>
        <v>0</v>
      </c>
      <c r="AX78" s="2">
        <f t="shared" ref="AX78" si="349">AX67</f>
        <v>0</v>
      </c>
      <c r="AY78" s="2">
        <f t="shared" si="340"/>
        <v>0</v>
      </c>
      <c r="AZ78" s="2">
        <f t="shared" si="340"/>
        <v>0</v>
      </c>
      <c r="BA78" s="2">
        <f t="shared" ref="BA78" si="350">BA67</f>
        <v>0</v>
      </c>
    </row>
    <row r="79" spans="1:53" hidden="1">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hidden="1">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hidden="1">
      <c r="C81" s="1" t="s">
        <v>70</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hidden="1">
      <c r="A82">
        <f t="shared" ref="A82:C82" si="351">A62</f>
        <v>0</v>
      </c>
      <c r="C82" t="str">
        <f t="shared" si="351"/>
        <v>REC_0</v>
      </c>
      <c r="D82" s="2" t="str">
        <f t="shared" ref="D82" si="352">IF(D62&lt;16,CONCATENATE("0",D73), D73)</f>
        <v>06</v>
      </c>
      <c r="E82" s="2" t="str">
        <f>IF(HEX2DEC(E62)&lt;16,CONCATENATE("0",E73), E73)</f>
        <v>00</v>
      </c>
      <c r="F82" s="2" t="str">
        <f t="shared" ref="F82:G82" si="353">IF(F62&lt;16,CONCATENATE("0",F73), F73)</f>
        <v>00</v>
      </c>
      <c r="G82" s="2" t="str">
        <f t="shared" si="353"/>
        <v>00</v>
      </c>
      <c r="H82" s="2" t="str">
        <f t="shared" ref="H82:AZ82" si="354">IF(H62&lt;16,CONCATENATE("0",H73), H73)</f>
        <v>00</v>
      </c>
      <c r="I82" s="2" t="str">
        <f t="shared" si="354"/>
        <v>02</v>
      </c>
      <c r="J82" s="2" t="str">
        <f t="shared" si="354"/>
        <v>00</v>
      </c>
      <c r="K82" s="2" t="str">
        <f t="shared" si="354"/>
        <v>00</v>
      </c>
      <c r="L82" s="2" t="str">
        <f t="shared" si="354"/>
        <v>02</v>
      </c>
      <c r="M82" s="2" t="str">
        <f t="shared" si="354"/>
        <v>00</v>
      </c>
      <c r="N82" s="2" t="str">
        <f t="shared" si="354"/>
        <v>00</v>
      </c>
      <c r="O82" s="2" t="str">
        <f t="shared" si="354"/>
        <v>03</v>
      </c>
      <c r="P82" s="2" t="str">
        <f t="shared" si="354"/>
        <v>00</v>
      </c>
      <c r="Q82" s="2" t="str">
        <f t="shared" si="354"/>
        <v>00</v>
      </c>
      <c r="R82" s="2" t="str">
        <f t="shared" si="354"/>
        <v>04</v>
      </c>
      <c r="S82" s="2" t="str">
        <f t="shared" si="354"/>
        <v>00</v>
      </c>
      <c r="T82" s="2" t="str">
        <f t="shared" si="354"/>
        <v>00</v>
      </c>
      <c r="U82" s="2" t="str">
        <f t="shared" si="354"/>
        <v>05</v>
      </c>
      <c r="V82" s="2" t="str">
        <f t="shared" si="354"/>
        <v>00</v>
      </c>
      <c r="W82" s="2" t="str">
        <f t="shared" si="354"/>
        <v>00</v>
      </c>
      <c r="X82" s="2" t="str">
        <f t="shared" si="354"/>
        <v>06</v>
      </c>
      <c r="Y82" s="2" t="str">
        <f t="shared" si="354"/>
        <v>00</v>
      </c>
      <c r="Z82" s="2" t="str">
        <f t="shared" ref="Z82" si="355">IF(Z62&lt;16,CONCATENATE("0",Z73), Z73)</f>
        <v>00</v>
      </c>
      <c r="AA82" s="2" t="str">
        <f t="shared" si="354"/>
        <v>00</v>
      </c>
      <c r="AB82" s="2" t="str">
        <f t="shared" si="354"/>
        <v>00</v>
      </c>
      <c r="AC82" s="2" t="str">
        <f t="shared" ref="AC82" si="356">IF(AC62&lt;16,CONCATENATE("0",AC73), AC73)</f>
        <v>00</v>
      </c>
      <c r="AD82" s="2" t="str">
        <f t="shared" si="354"/>
        <v>00</v>
      </c>
      <c r="AE82" s="2" t="str">
        <f t="shared" si="354"/>
        <v>00</v>
      </c>
      <c r="AF82" s="2" t="str">
        <f t="shared" ref="AF82" si="357">IF(AF62&lt;16,CONCATENATE("0",AF73), AF73)</f>
        <v>00</v>
      </c>
      <c r="AG82" s="2" t="str">
        <f t="shared" si="354"/>
        <v>00</v>
      </c>
      <c r="AH82" s="2" t="str">
        <f t="shared" si="354"/>
        <v>00</v>
      </c>
      <c r="AI82" s="2" t="str">
        <f t="shared" ref="AI82" si="358">IF(AI62&lt;16,CONCATENATE("0",AI73), AI73)</f>
        <v>00</v>
      </c>
      <c r="AJ82" s="2" t="str">
        <f t="shared" si="354"/>
        <v>00</v>
      </c>
      <c r="AK82" s="2" t="str">
        <f t="shared" si="354"/>
        <v>00</v>
      </c>
      <c r="AL82" s="2" t="str">
        <f t="shared" ref="AL82" si="359">IF(AL62&lt;16,CONCATENATE("0",AL73), AL73)</f>
        <v>00</v>
      </c>
      <c r="AM82" s="2" t="str">
        <f t="shared" si="354"/>
        <v>00</v>
      </c>
      <c r="AN82" s="2" t="str">
        <f t="shared" si="354"/>
        <v>00</v>
      </c>
      <c r="AO82" s="2" t="str">
        <f t="shared" ref="AO82" si="360">IF(AO62&lt;16,CONCATENATE("0",AO73), AO73)</f>
        <v>00</v>
      </c>
      <c r="AP82" s="2" t="str">
        <f t="shared" si="354"/>
        <v>00</v>
      </c>
      <c r="AQ82" s="2" t="str">
        <f t="shared" si="354"/>
        <v>00</v>
      </c>
      <c r="AR82" s="2" t="str">
        <f t="shared" ref="AR82" si="361">IF(AR62&lt;16,CONCATENATE("0",AR73), AR73)</f>
        <v>00</v>
      </c>
      <c r="AS82" s="2" t="str">
        <f t="shared" si="354"/>
        <v>00</v>
      </c>
      <c r="AT82" s="2" t="str">
        <f t="shared" si="354"/>
        <v>00</v>
      </c>
      <c r="AU82" s="2" t="str">
        <f t="shared" ref="AU82" si="362">IF(AU62&lt;16,CONCATENATE("0",AU73), AU73)</f>
        <v>00</v>
      </c>
      <c r="AV82" s="2" t="str">
        <f t="shared" si="354"/>
        <v>00</v>
      </c>
      <c r="AW82" s="2" t="str">
        <f t="shared" si="354"/>
        <v>00</v>
      </c>
      <c r="AX82" s="2" t="str">
        <f t="shared" ref="AX82" si="363">IF(AX62&lt;16,CONCATENATE("0",AX73), AX73)</f>
        <v>00</v>
      </c>
      <c r="AY82" s="2" t="str">
        <f t="shared" si="354"/>
        <v>00</v>
      </c>
      <c r="AZ82" s="2" t="str">
        <f t="shared" si="354"/>
        <v>00</v>
      </c>
      <c r="BA82" s="2" t="str">
        <f t="shared" ref="BA82" si="364">IF(BA62&lt;16,CONCATENATE("0",BA73), BA73)</f>
        <v>00</v>
      </c>
    </row>
    <row r="83" spans="1:53" hidden="1">
      <c r="A83">
        <f t="shared" ref="A83:C83" si="365">A63</f>
        <v>0</v>
      </c>
      <c r="C83" t="str">
        <f t="shared" si="365"/>
        <v>REC_1</v>
      </c>
      <c r="D83" s="2" t="str">
        <f t="shared" ref="D83" si="366">IF(D63&lt;16,CONCATENATE("0",D74), D74)</f>
        <v>00</v>
      </c>
      <c r="E83" s="2" t="str">
        <f t="shared" ref="E83:E87" si="367">IF(HEX2DEC(E63)&lt;16,CONCATENATE("0",E74), E74)</f>
        <v>00</v>
      </c>
      <c r="F83" s="2" t="str">
        <f t="shared" ref="F83:G83" si="368">IF(F63&lt;16,CONCATENATE("0",F74), F74)</f>
        <v>00</v>
      </c>
      <c r="G83" s="2" t="str">
        <f t="shared" si="368"/>
        <v>00</v>
      </c>
      <c r="H83" s="2" t="str">
        <f t="shared" ref="H83:AZ83" si="369">IF(H63&lt;16,CONCATENATE("0",H74), H74)</f>
        <v>00</v>
      </c>
      <c r="I83" s="2" t="str">
        <f t="shared" si="369"/>
        <v>00</v>
      </c>
      <c r="J83" s="2" t="str">
        <f t="shared" si="369"/>
        <v>00</v>
      </c>
      <c r="K83" s="2" t="str">
        <f t="shared" si="369"/>
        <v>00</v>
      </c>
      <c r="L83" s="2" t="str">
        <f t="shared" si="369"/>
        <v>00</v>
      </c>
      <c r="M83" s="2" t="str">
        <f t="shared" si="369"/>
        <v>00</v>
      </c>
      <c r="N83" s="2" t="str">
        <f t="shared" si="369"/>
        <v>00</v>
      </c>
      <c r="O83" s="2" t="str">
        <f t="shared" si="369"/>
        <v>00</v>
      </c>
      <c r="P83" s="2" t="str">
        <f t="shared" si="369"/>
        <v>00</v>
      </c>
      <c r="Q83" s="2" t="str">
        <f t="shared" si="369"/>
        <v>00</v>
      </c>
      <c r="R83" s="2" t="str">
        <f t="shared" si="369"/>
        <v>00</v>
      </c>
      <c r="S83" s="2" t="str">
        <f t="shared" si="369"/>
        <v>00</v>
      </c>
      <c r="T83" s="2" t="str">
        <f t="shared" si="369"/>
        <v>00</v>
      </c>
      <c r="U83" s="2" t="str">
        <f t="shared" si="369"/>
        <v>00</v>
      </c>
      <c r="V83" s="2" t="str">
        <f t="shared" si="369"/>
        <v>00</v>
      </c>
      <c r="W83" s="2" t="str">
        <f t="shared" si="369"/>
        <v>00</v>
      </c>
      <c r="X83" s="2" t="str">
        <f t="shared" si="369"/>
        <v>00</v>
      </c>
      <c r="Y83" s="2" t="str">
        <f t="shared" si="369"/>
        <v>00</v>
      </c>
      <c r="Z83" s="2" t="str">
        <f t="shared" ref="Z83" si="370">IF(Z63&lt;16,CONCATENATE("0",Z74), Z74)</f>
        <v>00</v>
      </c>
      <c r="AA83" s="2" t="str">
        <f t="shared" si="369"/>
        <v>00</v>
      </c>
      <c r="AB83" s="2" t="str">
        <f t="shared" si="369"/>
        <v>00</v>
      </c>
      <c r="AC83" s="2" t="str">
        <f t="shared" ref="AC83" si="371">IF(AC63&lt;16,CONCATENATE("0",AC74), AC74)</f>
        <v>00</v>
      </c>
      <c r="AD83" s="2" t="str">
        <f t="shared" si="369"/>
        <v>00</v>
      </c>
      <c r="AE83" s="2" t="str">
        <f t="shared" si="369"/>
        <v>00</v>
      </c>
      <c r="AF83" s="2" t="str">
        <f t="shared" ref="AF83" si="372">IF(AF63&lt;16,CONCATENATE("0",AF74), AF74)</f>
        <v>00</v>
      </c>
      <c r="AG83" s="2" t="str">
        <f t="shared" si="369"/>
        <v>00</v>
      </c>
      <c r="AH83" s="2" t="str">
        <f t="shared" si="369"/>
        <v>00</v>
      </c>
      <c r="AI83" s="2" t="str">
        <f t="shared" ref="AI83" si="373">IF(AI63&lt;16,CONCATENATE("0",AI74), AI74)</f>
        <v>00</v>
      </c>
      <c r="AJ83" s="2" t="str">
        <f t="shared" si="369"/>
        <v>00</v>
      </c>
      <c r="AK83" s="2" t="str">
        <f t="shared" si="369"/>
        <v>00</v>
      </c>
      <c r="AL83" s="2" t="str">
        <f t="shared" ref="AL83" si="374">IF(AL63&lt;16,CONCATENATE("0",AL74), AL74)</f>
        <v>00</v>
      </c>
      <c r="AM83" s="2" t="str">
        <f t="shared" si="369"/>
        <v>00</v>
      </c>
      <c r="AN83" s="2" t="str">
        <f t="shared" si="369"/>
        <v>00</v>
      </c>
      <c r="AO83" s="2" t="str">
        <f t="shared" ref="AO83" si="375">IF(AO63&lt;16,CONCATENATE("0",AO74), AO74)</f>
        <v>00</v>
      </c>
      <c r="AP83" s="2" t="str">
        <f t="shared" si="369"/>
        <v>00</v>
      </c>
      <c r="AQ83" s="2" t="str">
        <f t="shared" si="369"/>
        <v>00</v>
      </c>
      <c r="AR83" s="2" t="str">
        <f t="shared" ref="AR83" si="376">IF(AR63&lt;16,CONCATENATE("0",AR74), AR74)</f>
        <v>00</v>
      </c>
      <c r="AS83" s="2" t="str">
        <f t="shared" si="369"/>
        <v>00</v>
      </c>
      <c r="AT83" s="2" t="str">
        <f t="shared" si="369"/>
        <v>00</v>
      </c>
      <c r="AU83" s="2" t="str">
        <f t="shared" ref="AU83" si="377">IF(AU63&lt;16,CONCATENATE("0",AU74), AU74)</f>
        <v>00</v>
      </c>
      <c r="AV83" s="2" t="str">
        <f t="shared" si="369"/>
        <v>00</v>
      </c>
      <c r="AW83" s="2" t="str">
        <f t="shared" si="369"/>
        <v>00</v>
      </c>
      <c r="AX83" s="2" t="str">
        <f t="shared" ref="AX83" si="378">IF(AX63&lt;16,CONCATENATE("0",AX74), AX74)</f>
        <v>00</v>
      </c>
      <c r="AY83" s="2" t="str">
        <f t="shared" si="369"/>
        <v>00</v>
      </c>
      <c r="AZ83" s="2" t="str">
        <f t="shared" si="369"/>
        <v>00</v>
      </c>
      <c r="BA83" s="2" t="str">
        <f t="shared" ref="BA83" si="379">IF(BA63&lt;16,CONCATENATE("0",BA74), BA74)</f>
        <v>00</v>
      </c>
    </row>
    <row r="84" spans="1:53" hidden="1">
      <c r="A84">
        <f t="shared" ref="A84:C84" si="380">A64</f>
        <v>0</v>
      </c>
      <c r="C84" t="str">
        <f t="shared" si="380"/>
        <v>REC_2</v>
      </c>
      <c r="D84" s="2" t="str">
        <f t="shared" ref="D84" si="381">IF(D64&lt;16,CONCATENATE("0",D75), D75)</f>
        <v>00</v>
      </c>
      <c r="E84" s="2" t="str">
        <f t="shared" si="367"/>
        <v>00</v>
      </c>
      <c r="F84" s="2" t="str">
        <f t="shared" ref="F84:G84" si="382">IF(F64&lt;16,CONCATENATE("0",F75), F75)</f>
        <v>00</v>
      </c>
      <c r="G84" s="2" t="str">
        <f t="shared" si="382"/>
        <v>00</v>
      </c>
      <c r="H84" s="2" t="str">
        <f t="shared" ref="H84:AZ84" si="383">IF(H64&lt;16,CONCATENATE("0",H75), H75)</f>
        <v>00</v>
      </c>
      <c r="I84" s="2" t="str">
        <f t="shared" si="383"/>
        <v>00</v>
      </c>
      <c r="J84" s="2" t="str">
        <f t="shared" si="383"/>
        <v>00</v>
      </c>
      <c r="K84" s="2" t="str">
        <f t="shared" si="383"/>
        <v>00</v>
      </c>
      <c r="L84" s="2" t="str">
        <f t="shared" si="383"/>
        <v>00</v>
      </c>
      <c r="M84" s="2" t="str">
        <f t="shared" si="383"/>
        <v>00</v>
      </c>
      <c r="N84" s="2" t="str">
        <f t="shared" si="383"/>
        <v>00</v>
      </c>
      <c r="O84" s="2" t="str">
        <f t="shared" si="383"/>
        <v>00</v>
      </c>
      <c r="P84" s="2" t="str">
        <f t="shared" si="383"/>
        <v>00</v>
      </c>
      <c r="Q84" s="2" t="str">
        <f t="shared" si="383"/>
        <v>00</v>
      </c>
      <c r="R84" s="2" t="str">
        <f t="shared" si="383"/>
        <v>00</v>
      </c>
      <c r="S84" s="2" t="str">
        <f t="shared" si="383"/>
        <v>00</v>
      </c>
      <c r="T84" s="2" t="str">
        <f t="shared" si="383"/>
        <v>00</v>
      </c>
      <c r="U84" s="2" t="str">
        <f t="shared" si="383"/>
        <v>00</v>
      </c>
      <c r="V84" s="2" t="str">
        <f t="shared" si="383"/>
        <v>00</v>
      </c>
      <c r="W84" s="2" t="str">
        <f t="shared" si="383"/>
        <v>00</v>
      </c>
      <c r="X84" s="2" t="str">
        <f t="shared" si="383"/>
        <v>00</v>
      </c>
      <c r="Y84" s="2" t="str">
        <f t="shared" si="383"/>
        <v>00</v>
      </c>
      <c r="Z84" s="2" t="str">
        <f t="shared" ref="Z84" si="384">IF(Z64&lt;16,CONCATENATE("0",Z75), Z75)</f>
        <v>00</v>
      </c>
      <c r="AA84" s="2" t="str">
        <f t="shared" si="383"/>
        <v>00</v>
      </c>
      <c r="AB84" s="2" t="str">
        <f t="shared" si="383"/>
        <v>00</v>
      </c>
      <c r="AC84" s="2" t="str">
        <f t="shared" ref="AC84" si="385">IF(AC64&lt;16,CONCATENATE("0",AC75), AC75)</f>
        <v>00</v>
      </c>
      <c r="AD84" s="2" t="str">
        <f t="shared" si="383"/>
        <v>00</v>
      </c>
      <c r="AE84" s="2" t="str">
        <f t="shared" si="383"/>
        <v>00</v>
      </c>
      <c r="AF84" s="2" t="str">
        <f t="shared" ref="AF84" si="386">IF(AF64&lt;16,CONCATENATE("0",AF75), AF75)</f>
        <v>00</v>
      </c>
      <c r="AG84" s="2" t="str">
        <f t="shared" si="383"/>
        <v>00</v>
      </c>
      <c r="AH84" s="2" t="str">
        <f t="shared" si="383"/>
        <v>00</v>
      </c>
      <c r="AI84" s="2" t="str">
        <f t="shared" ref="AI84" si="387">IF(AI64&lt;16,CONCATENATE("0",AI75), AI75)</f>
        <v>00</v>
      </c>
      <c r="AJ84" s="2" t="str">
        <f t="shared" si="383"/>
        <v>00</v>
      </c>
      <c r="AK84" s="2" t="str">
        <f t="shared" si="383"/>
        <v>00</v>
      </c>
      <c r="AL84" s="2" t="str">
        <f t="shared" ref="AL84" si="388">IF(AL64&lt;16,CONCATENATE("0",AL75), AL75)</f>
        <v>00</v>
      </c>
      <c r="AM84" s="2" t="str">
        <f t="shared" si="383"/>
        <v>00</v>
      </c>
      <c r="AN84" s="2" t="str">
        <f t="shared" si="383"/>
        <v>00</v>
      </c>
      <c r="AO84" s="2" t="str">
        <f t="shared" ref="AO84" si="389">IF(AO64&lt;16,CONCATENATE("0",AO75), AO75)</f>
        <v>00</v>
      </c>
      <c r="AP84" s="2" t="str">
        <f t="shared" si="383"/>
        <v>00</v>
      </c>
      <c r="AQ84" s="2" t="str">
        <f t="shared" si="383"/>
        <v>00</v>
      </c>
      <c r="AR84" s="2" t="str">
        <f t="shared" ref="AR84" si="390">IF(AR64&lt;16,CONCATENATE("0",AR75), AR75)</f>
        <v>00</v>
      </c>
      <c r="AS84" s="2" t="str">
        <f t="shared" si="383"/>
        <v>00</v>
      </c>
      <c r="AT84" s="2" t="str">
        <f t="shared" si="383"/>
        <v>00</v>
      </c>
      <c r="AU84" s="2" t="str">
        <f t="shared" ref="AU84" si="391">IF(AU64&lt;16,CONCATENATE("0",AU75), AU75)</f>
        <v>00</v>
      </c>
      <c r="AV84" s="2" t="str">
        <f t="shared" si="383"/>
        <v>00</v>
      </c>
      <c r="AW84" s="2" t="str">
        <f t="shared" si="383"/>
        <v>00</v>
      </c>
      <c r="AX84" s="2" t="str">
        <f t="shared" ref="AX84" si="392">IF(AX64&lt;16,CONCATENATE("0",AX75), AX75)</f>
        <v>00</v>
      </c>
      <c r="AY84" s="2" t="str">
        <f t="shared" si="383"/>
        <v>00</v>
      </c>
      <c r="AZ84" s="2" t="str">
        <f t="shared" si="383"/>
        <v>00</v>
      </c>
      <c r="BA84" s="2" t="str">
        <f t="shared" ref="BA84" si="393">IF(BA64&lt;16,CONCATENATE("0",BA75), BA75)</f>
        <v>00</v>
      </c>
    </row>
    <row r="85" spans="1:53" hidden="1">
      <c r="A85">
        <f t="shared" ref="A85:C85" si="394">A65</f>
        <v>0</v>
      </c>
      <c r="C85" t="str">
        <f t="shared" si="394"/>
        <v>REC_3</v>
      </c>
      <c r="D85" s="2" t="str">
        <f t="shared" ref="D85" si="395">IF(D65&lt;16,CONCATENATE("0",D76), D76)</f>
        <v>00</v>
      </c>
      <c r="E85" s="2" t="str">
        <f t="shared" si="367"/>
        <v>00</v>
      </c>
      <c r="F85" s="2" t="str">
        <f t="shared" ref="F85:G85" si="396">IF(F65&lt;16,CONCATENATE("0",F76), F76)</f>
        <v>00</v>
      </c>
      <c r="G85" s="2" t="str">
        <f t="shared" si="396"/>
        <v>00</v>
      </c>
      <c r="H85" s="2" t="str">
        <f t="shared" ref="H85:AZ85" si="397">IF(H65&lt;16,CONCATENATE("0",H76), H76)</f>
        <v>00</v>
      </c>
      <c r="I85" s="2" t="str">
        <f t="shared" si="397"/>
        <v>00</v>
      </c>
      <c r="J85" s="2" t="str">
        <f t="shared" si="397"/>
        <v>00</v>
      </c>
      <c r="K85" s="2" t="str">
        <f t="shared" si="397"/>
        <v>00</v>
      </c>
      <c r="L85" s="2" t="str">
        <f t="shared" si="397"/>
        <v>00</v>
      </c>
      <c r="M85" s="2" t="str">
        <f t="shared" si="397"/>
        <v>00</v>
      </c>
      <c r="N85" s="2" t="str">
        <f t="shared" si="397"/>
        <v>00</v>
      </c>
      <c r="O85" s="2" t="str">
        <f t="shared" si="397"/>
        <v>00</v>
      </c>
      <c r="P85" s="2" t="str">
        <f t="shared" si="397"/>
        <v>00</v>
      </c>
      <c r="Q85" s="2" t="str">
        <f t="shared" si="397"/>
        <v>00</v>
      </c>
      <c r="R85" s="2" t="str">
        <f t="shared" si="397"/>
        <v>00</v>
      </c>
      <c r="S85" s="2" t="str">
        <f t="shared" si="397"/>
        <v>00</v>
      </c>
      <c r="T85" s="2" t="str">
        <f t="shared" si="397"/>
        <v>00</v>
      </c>
      <c r="U85" s="2" t="str">
        <f t="shared" si="397"/>
        <v>00</v>
      </c>
      <c r="V85" s="2" t="str">
        <f t="shared" si="397"/>
        <v>00</v>
      </c>
      <c r="W85" s="2" t="str">
        <f t="shared" si="397"/>
        <v>00</v>
      </c>
      <c r="X85" s="2" t="str">
        <f t="shared" si="397"/>
        <v>00</v>
      </c>
      <c r="Y85" s="2" t="str">
        <f t="shared" si="397"/>
        <v>00</v>
      </c>
      <c r="Z85" s="2" t="str">
        <f t="shared" ref="Z85" si="398">IF(Z65&lt;16,CONCATENATE("0",Z76), Z76)</f>
        <v>00</v>
      </c>
      <c r="AA85" s="2" t="str">
        <f t="shared" si="397"/>
        <v>00</v>
      </c>
      <c r="AB85" s="2" t="str">
        <f t="shared" si="397"/>
        <v>00</v>
      </c>
      <c r="AC85" s="2" t="str">
        <f t="shared" ref="AC85" si="399">IF(AC65&lt;16,CONCATENATE("0",AC76), AC76)</f>
        <v>00</v>
      </c>
      <c r="AD85" s="2" t="str">
        <f t="shared" si="397"/>
        <v>00</v>
      </c>
      <c r="AE85" s="2" t="str">
        <f t="shared" si="397"/>
        <v>00</v>
      </c>
      <c r="AF85" s="2" t="str">
        <f t="shared" ref="AF85" si="400">IF(AF65&lt;16,CONCATENATE("0",AF76), AF76)</f>
        <v>00</v>
      </c>
      <c r="AG85" s="2" t="str">
        <f t="shared" si="397"/>
        <v>00</v>
      </c>
      <c r="AH85" s="2" t="str">
        <f t="shared" si="397"/>
        <v>00</v>
      </c>
      <c r="AI85" s="2" t="str">
        <f t="shared" ref="AI85" si="401">IF(AI65&lt;16,CONCATENATE("0",AI76), AI76)</f>
        <v>00</v>
      </c>
      <c r="AJ85" s="2" t="str">
        <f t="shared" si="397"/>
        <v>00</v>
      </c>
      <c r="AK85" s="2" t="str">
        <f t="shared" si="397"/>
        <v>00</v>
      </c>
      <c r="AL85" s="2" t="str">
        <f t="shared" ref="AL85" si="402">IF(AL65&lt;16,CONCATENATE("0",AL76), AL76)</f>
        <v>00</v>
      </c>
      <c r="AM85" s="2" t="str">
        <f t="shared" si="397"/>
        <v>00</v>
      </c>
      <c r="AN85" s="2" t="str">
        <f t="shared" si="397"/>
        <v>00</v>
      </c>
      <c r="AO85" s="2" t="str">
        <f t="shared" ref="AO85" si="403">IF(AO65&lt;16,CONCATENATE("0",AO76), AO76)</f>
        <v>00</v>
      </c>
      <c r="AP85" s="2" t="str">
        <f t="shared" si="397"/>
        <v>00</v>
      </c>
      <c r="AQ85" s="2" t="str">
        <f t="shared" si="397"/>
        <v>00</v>
      </c>
      <c r="AR85" s="2" t="str">
        <f t="shared" ref="AR85" si="404">IF(AR65&lt;16,CONCATENATE("0",AR76), AR76)</f>
        <v>00</v>
      </c>
      <c r="AS85" s="2" t="str">
        <f t="shared" si="397"/>
        <v>00</v>
      </c>
      <c r="AT85" s="2" t="str">
        <f t="shared" si="397"/>
        <v>00</v>
      </c>
      <c r="AU85" s="2" t="str">
        <f t="shared" ref="AU85" si="405">IF(AU65&lt;16,CONCATENATE("0",AU76), AU76)</f>
        <v>00</v>
      </c>
      <c r="AV85" s="2" t="str">
        <f t="shared" si="397"/>
        <v>00</v>
      </c>
      <c r="AW85" s="2" t="str">
        <f t="shared" si="397"/>
        <v>00</v>
      </c>
      <c r="AX85" s="2" t="str">
        <f t="shared" ref="AX85" si="406">IF(AX65&lt;16,CONCATENATE("0",AX76), AX76)</f>
        <v>00</v>
      </c>
      <c r="AY85" s="2" t="str">
        <f t="shared" si="397"/>
        <v>00</v>
      </c>
      <c r="AZ85" s="2" t="str">
        <f t="shared" si="397"/>
        <v>00</v>
      </c>
      <c r="BA85" s="2" t="str">
        <f t="shared" ref="BA85" si="407">IF(BA65&lt;16,CONCATENATE("0",BA76), BA76)</f>
        <v>00</v>
      </c>
    </row>
    <row r="86" spans="1:53" hidden="1">
      <c r="A86">
        <f t="shared" ref="A86:C86" si="408">A66</f>
        <v>0</v>
      </c>
      <c r="C86" t="str">
        <f t="shared" si="408"/>
        <v>REC_4</v>
      </c>
      <c r="D86" s="2" t="str">
        <f t="shared" ref="D86" si="409">IF(D66&lt;16,CONCATENATE("0",D77), D77)</f>
        <v>00</v>
      </c>
      <c r="E86" s="2" t="str">
        <f t="shared" si="367"/>
        <v>00</v>
      </c>
      <c r="F86" s="2" t="str">
        <f t="shared" ref="F86:G86" si="410">IF(F66&lt;16,CONCATENATE("0",F77), F77)</f>
        <v>00</v>
      </c>
      <c r="G86" s="2" t="str">
        <f t="shared" si="410"/>
        <v>00</v>
      </c>
      <c r="H86" s="2" t="str">
        <f t="shared" ref="H86:AZ86" si="411">IF(H66&lt;16,CONCATENATE("0",H77), H77)</f>
        <v>00</v>
      </c>
      <c r="I86" s="2" t="str">
        <f t="shared" si="411"/>
        <v>00</v>
      </c>
      <c r="J86" s="2" t="str">
        <f t="shared" si="411"/>
        <v>00</v>
      </c>
      <c r="K86" s="2" t="str">
        <f t="shared" si="411"/>
        <v>00</v>
      </c>
      <c r="L86" s="2" t="str">
        <f t="shared" si="411"/>
        <v>00</v>
      </c>
      <c r="M86" s="2" t="str">
        <f t="shared" si="411"/>
        <v>00</v>
      </c>
      <c r="N86" s="2" t="str">
        <f t="shared" si="411"/>
        <v>00</v>
      </c>
      <c r="O86" s="2" t="str">
        <f t="shared" si="411"/>
        <v>00</v>
      </c>
      <c r="P86" s="2" t="str">
        <f t="shared" si="411"/>
        <v>00</v>
      </c>
      <c r="Q86" s="2" t="str">
        <f t="shared" si="411"/>
        <v>00</v>
      </c>
      <c r="R86" s="2" t="str">
        <f t="shared" si="411"/>
        <v>00</v>
      </c>
      <c r="S86" s="2" t="str">
        <f t="shared" si="411"/>
        <v>00</v>
      </c>
      <c r="T86" s="2" t="str">
        <f t="shared" si="411"/>
        <v>00</v>
      </c>
      <c r="U86" s="2" t="str">
        <f t="shared" si="411"/>
        <v>00</v>
      </c>
      <c r="V86" s="2" t="str">
        <f t="shared" si="411"/>
        <v>00</v>
      </c>
      <c r="W86" s="2" t="str">
        <f t="shared" si="411"/>
        <v>00</v>
      </c>
      <c r="X86" s="2" t="str">
        <f t="shared" si="411"/>
        <v>00</v>
      </c>
      <c r="Y86" s="2" t="str">
        <f t="shared" si="411"/>
        <v>00</v>
      </c>
      <c r="Z86" s="2" t="str">
        <f t="shared" ref="Z86" si="412">IF(Z66&lt;16,CONCATENATE("0",Z77), Z77)</f>
        <v>00</v>
      </c>
      <c r="AA86" s="2" t="str">
        <f t="shared" si="411"/>
        <v>00</v>
      </c>
      <c r="AB86" s="2" t="str">
        <f t="shared" si="411"/>
        <v>00</v>
      </c>
      <c r="AC86" s="2" t="str">
        <f t="shared" ref="AC86" si="413">IF(AC66&lt;16,CONCATENATE("0",AC77), AC77)</f>
        <v>00</v>
      </c>
      <c r="AD86" s="2" t="str">
        <f t="shared" si="411"/>
        <v>00</v>
      </c>
      <c r="AE86" s="2" t="str">
        <f t="shared" si="411"/>
        <v>00</v>
      </c>
      <c r="AF86" s="2" t="str">
        <f t="shared" ref="AF86" si="414">IF(AF66&lt;16,CONCATENATE("0",AF77), AF77)</f>
        <v>00</v>
      </c>
      <c r="AG86" s="2" t="str">
        <f t="shared" si="411"/>
        <v>00</v>
      </c>
      <c r="AH86" s="2" t="str">
        <f t="shared" si="411"/>
        <v>00</v>
      </c>
      <c r="AI86" s="2" t="str">
        <f t="shared" ref="AI86" si="415">IF(AI66&lt;16,CONCATENATE("0",AI77), AI77)</f>
        <v>00</v>
      </c>
      <c r="AJ86" s="2" t="str">
        <f t="shared" si="411"/>
        <v>00</v>
      </c>
      <c r="AK86" s="2" t="str">
        <f t="shared" si="411"/>
        <v>00</v>
      </c>
      <c r="AL86" s="2" t="str">
        <f t="shared" ref="AL86" si="416">IF(AL66&lt;16,CONCATENATE("0",AL77), AL77)</f>
        <v>00</v>
      </c>
      <c r="AM86" s="2" t="str">
        <f t="shared" si="411"/>
        <v>00</v>
      </c>
      <c r="AN86" s="2" t="str">
        <f t="shared" si="411"/>
        <v>00</v>
      </c>
      <c r="AO86" s="2" t="str">
        <f t="shared" ref="AO86" si="417">IF(AO66&lt;16,CONCATENATE("0",AO77), AO77)</f>
        <v>00</v>
      </c>
      <c r="AP86" s="2" t="str">
        <f t="shared" si="411"/>
        <v>00</v>
      </c>
      <c r="AQ86" s="2" t="str">
        <f t="shared" si="411"/>
        <v>00</v>
      </c>
      <c r="AR86" s="2" t="str">
        <f t="shared" ref="AR86" si="418">IF(AR66&lt;16,CONCATENATE("0",AR77), AR77)</f>
        <v>00</v>
      </c>
      <c r="AS86" s="2" t="str">
        <f t="shared" si="411"/>
        <v>00</v>
      </c>
      <c r="AT86" s="2" t="str">
        <f t="shared" si="411"/>
        <v>00</v>
      </c>
      <c r="AU86" s="2" t="str">
        <f t="shared" ref="AU86" si="419">IF(AU66&lt;16,CONCATENATE("0",AU77), AU77)</f>
        <v>00</v>
      </c>
      <c r="AV86" s="2" t="str">
        <f t="shared" si="411"/>
        <v>00</v>
      </c>
      <c r="AW86" s="2" t="str">
        <f t="shared" si="411"/>
        <v>00</v>
      </c>
      <c r="AX86" s="2" t="str">
        <f t="shared" ref="AX86" si="420">IF(AX66&lt;16,CONCATENATE("0",AX77), AX77)</f>
        <v>00</v>
      </c>
      <c r="AY86" s="2" t="str">
        <f t="shared" si="411"/>
        <v>00</v>
      </c>
      <c r="AZ86" s="2" t="str">
        <f t="shared" si="411"/>
        <v>00</v>
      </c>
      <c r="BA86" s="2" t="str">
        <f t="shared" ref="BA86" si="421">IF(BA66&lt;16,CONCATENATE("0",BA77), BA77)</f>
        <v>00</v>
      </c>
    </row>
    <row r="87" spans="1:53" hidden="1">
      <c r="A87">
        <f t="shared" ref="A87:C87" si="422">A67</f>
        <v>0</v>
      </c>
      <c r="C87" t="str">
        <f t="shared" si="422"/>
        <v>REC_5</v>
      </c>
      <c r="D87" s="2" t="str">
        <f t="shared" ref="D87" si="423">IF(D67&lt;16,CONCATENATE("0",D78), D78)</f>
        <v>00</v>
      </c>
      <c r="E87" s="2" t="str">
        <f t="shared" si="367"/>
        <v>00</v>
      </c>
      <c r="F87" s="2" t="str">
        <f t="shared" ref="F87:G87" si="424">IF(F67&lt;16,CONCATENATE("0",F78), F78)</f>
        <v>00</v>
      </c>
      <c r="G87" s="2" t="str">
        <f t="shared" si="424"/>
        <v>00</v>
      </c>
      <c r="H87" s="2" t="str">
        <f t="shared" ref="H87:AZ87" si="425">IF(H67&lt;16,CONCATENATE("0",H78), H78)</f>
        <v>00</v>
      </c>
      <c r="I87" s="2" t="str">
        <f t="shared" si="425"/>
        <v>00</v>
      </c>
      <c r="J87" s="2" t="str">
        <f t="shared" si="425"/>
        <v>00</v>
      </c>
      <c r="K87" s="2" t="str">
        <f t="shared" si="425"/>
        <v>00</v>
      </c>
      <c r="L87" s="2" t="str">
        <f t="shared" si="425"/>
        <v>00</v>
      </c>
      <c r="M87" s="2" t="str">
        <f t="shared" si="425"/>
        <v>00</v>
      </c>
      <c r="N87" s="2" t="str">
        <f t="shared" si="425"/>
        <v>00</v>
      </c>
      <c r="O87" s="2" t="str">
        <f t="shared" si="425"/>
        <v>00</v>
      </c>
      <c r="P87" s="2" t="str">
        <f t="shared" si="425"/>
        <v>00</v>
      </c>
      <c r="Q87" s="2" t="str">
        <f t="shared" si="425"/>
        <v>00</v>
      </c>
      <c r="R87" s="2" t="str">
        <f t="shared" si="425"/>
        <v>00</v>
      </c>
      <c r="S87" s="2" t="str">
        <f t="shared" si="425"/>
        <v>00</v>
      </c>
      <c r="T87" s="2" t="str">
        <f t="shared" si="425"/>
        <v>00</v>
      </c>
      <c r="U87" s="2" t="str">
        <f t="shared" si="425"/>
        <v>00</v>
      </c>
      <c r="V87" s="2" t="str">
        <f t="shared" si="425"/>
        <v>00</v>
      </c>
      <c r="W87" s="2" t="str">
        <f t="shared" si="425"/>
        <v>00</v>
      </c>
      <c r="X87" s="2" t="str">
        <f t="shared" si="425"/>
        <v>00</v>
      </c>
      <c r="Y87" s="2" t="str">
        <f t="shared" si="425"/>
        <v>00</v>
      </c>
      <c r="Z87" s="2" t="str">
        <f t="shared" ref="Z87" si="426">IF(Z67&lt;16,CONCATENATE("0",Z78), Z78)</f>
        <v>00</v>
      </c>
      <c r="AA87" s="2" t="str">
        <f t="shared" si="425"/>
        <v>00</v>
      </c>
      <c r="AB87" s="2" t="str">
        <f t="shared" si="425"/>
        <v>00</v>
      </c>
      <c r="AC87" s="2" t="str">
        <f t="shared" ref="AC87" si="427">IF(AC67&lt;16,CONCATENATE("0",AC78), AC78)</f>
        <v>00</v>
      </c>
      <c r="AD87" s="2" t="str">
        <f t="shared" si="425"/>
        <v>00</v>
      </c>
      <c r="AE87" s="2" t="str">
        <f t="shared" si="425"/>
        <v>00</v>
      </c>
      <c r="AF87" s="2" t="str">
        <f t="shared" ref="AF87" si="428">IF(AF67&lt;16,CONCATENATE("0",AF78), AF78)</f>
        <v>00</v>
      </c>
      <c r="AG87" s="2" t="str">
        <f t="shared" si="425"/>
        <v>00</v>
      </c>
      <c r="AH87" s="2" t="str">
        <f t="shared" si="425"/>
        <v>00</v>
      </c>
      <c r="AI87" s="2" t="str">
        <f t="shared" ref="AI87" si="429">IF(AI67&lt;16,CONCATENATE("0",AI78), AI78)</f>
        <v>00</v>
      </c>
      <c r="AJ87" s="2" t="str">
        <f t="shared" si="425"/>
        <v>00</v>
      </c>
      <c r="AK87" s="2" t="str">
        <f t="shared" si="425"/>
        <v>00</v>
      </c>
      <c r="AL87" s="2" t="str">
        <f t="shared" ref="AL87" si="430">IF(AL67&lt;16,CONCATENATE("0",AL78), AL78)</f>
        <v>00</v>
      </c>
      <c r="AM87" s="2" t="str">
        <f t="shared" si="425"/>
        <v>00</v>
      </c>
      <c r="AN87" s="2" t="str">
        <f t="shared" si="425"/>
        <v>00</v>
      </c>
      <c r="AO87" s="2" t="str">
        <f t="shared" ref="AO87" si="431">IF(AO67&lt;16,CONCATENATE("0",AO78), AO78)</f>
        <v>00</v>
      </c>
      <c r="AP87" s="2" t="str">
        <f t="shared" si="425"/>
        <v>00</v>
      </c>
      <c r="AQ87" s="2" t="str">
        <f t="shared" si="425"/>
        <v>00</v>
      </c>
      <c r="AR87" s="2" t="str">
        <f t="shared" ref="AR87" si="432">IF(AR67&lt;16,CONCATENATE("0",AR78), AR78)</f>
        <v>00</v>
      </c>
      <c r="AS87" s="2" t="str">
        <f t="shared" si="425"/>
        <v>00</v>
      </c>
      <c r="AT87" s="2" t="str">
        <f t="shared" si="425"/>
        <v>00</v>
      </c>
      <c r="AU87" s="2" t="str">
        <f t="shared" ref="AU87" si="433">IF(AU67&lt;16,CONCATENATE("0",AU78), AU78)</f>
        <v>00</v>
      </c>
      <c r="AV87" s="2" t="str">
        <f t="shared" si="425"/>
        <v>00</v>
      </c>
      <c r="AW87" s="2" t="str">
        <f t="shared" si="425"/>
        <v>00</v>
      </c>
      <c r="AX87" s="2" t="str">
        <f t="shared" ref="AX87" si="434">IF(AX67&lt;16,CONCATENATE("0",AX78), AX78)</f>
        <v>00</v>
      </c>
      <c r="AY87" s="2" t="str">
        <f t="shared" si="425"/>
        <v>00</v>
      </c>
      <c r="AZ87" s="2" t="str">
        <f t="shared" si="425"/>
        <v>00</v>
      </c>
      <c r="BA87" s="2" t="str">
        <f t="shared" ref="BA87" si="435">IF(BA67&lt;16,CONCATENATE("0",BA78), BA78)</f>
        <v>00</v>
      </c>
    </row>
    <row r="88" spans="1:53" hidden="1"/>
    <row r="89" spans="1:53" hidden="1"/>
    <row r="90" spans="1:53" hidden="1">
      <c r="D90" s="2"/>
    </row>
    <row r="91" spans="1:53" hidden="1">
      <c r="C91" s="1" t="s">
        <v>71</v>
      </c>
      <c r="F91" s="1"/>
      <c r="R91" s="1"/>
      <c r="AZ91" s="1" t="s">
        <v>115</v>
      </c>
    </row>
    <row r="92" spans="1:53" hidden="1">
      <c r="A92">
        <f t="shared" ref="A92:C92" si="436">A62</f>
        <v>0</v>
      </c>
      <c r="C92" t="str">
        <f t="shared" si="436"/>
        <v>REC_0</v>
      </c>
      <c r="D92" t="str">
        <f t="shared" ref="D92:D97" si="437">CONCATENATE(D82,".",E82)</f>
        <v>06.00</v>
      </c>
      <c r="E92" t="str">
        <f t="shared" ref="E92:E97" si="438">CONCATENATE(D92,".",F82)</f>
        <v>06.00.00</v>
      </c>
      <c r="F92" t="str">
        <f t="shared" ref="F92:F97" si="439">CONCATENATE(E92,".",G82)</f>
        <v>06.00.00.00</v>
      </c>
      <c r="G92" t="str">
        <f t="shared" ref="G92:G97" si="440">CONCATENATE(F92,".",H82)</f>
        <v>06.00.00.00.00</v>
      </c>
      <c r="H92" t="str">
        <f t="shared" ref="H92:H97" si="441">CONCATENATE(G92,".",I82)</f>
        <v>06.00.00.00.00.02</v>
      </c>
      <c r="I92" t="str">
        <f t="shared" ref="I92:I97" si="442">CONCATENATE(H92,".",J82)</f>
        <v>06.00.00.00.00.02.00</v>
      </c>
      <c r="J92" t="str">
        <f t="shared" ref="J92:J97" si="443">CONCATENATE(I92,".",K82)</f>
        <v>06.00.00.00.00.02.00.00</v>
      </c>
      <c r="K92" t="str">
        <f t="shared" ref="K92:K97" si="444">CONCATENATE(J92,".",L82)</f>
        <v>06.00.00.00.00.02.00.00.02</v>
      </c>
      <c r="L92" t="str">
        <f t="shared" ref="L92:L97" si="445">CONCATENATE(K92,".",M82)</f>
        <v>06.00.00.00.00.02.00.00.02.00</v>
      </c>
      <c r="M92" t="str">
        <f t="shared" ref="M92:M97" si="446">CONCATENATE(L92,".",N82)</f>
        <v>06.00.00.00.00.02.00.00.02.00.00</v>
      </c>
      <c r="N92" t="str">
        <f t="shared" ref="N92:N97" si="447">CONCATENATE(M92,".",O82)</f>
        <v>06.00.00.00.00.02.00.00.02.00.00.03</v>
      </c>
      <c r="O92" t="str">
        <f t="shared" ref="O92:O97" si="448">CONCATENATE(N92,".",P82)</f>
        <v>06.00.00.00.00.02.00.00.02.00.00.03.00</v>
      </c>
      <c r="P92" t="str">
        <f t="shared" ref="P92:P97" si="449">CONCATENATE(O92,".",Q82)</f>
        <v>06.00.00.00.00.02.00.00.02.00.00.03.00.00</v>
      </c>
      <c r="Q92" t="str">
        <f t="shared" ref="Q92:Q97" si="450">CONCATENATE(P92,".",R82)</f>
        <v>06.00.00.00.00.02.00.00.02.00.00.03.00.00.04</v>
      </c>
      <c r="R92" t="str">
        <f t="shared" ref="R92:R97" si="451">CONCATENATE(Q92,".",S82)</f>
        <v>06.00.00.00.00.02.00.00.02.00.00.03.00.00.04.00</v>
      </c>
      <c r="S92" t="str">
        <f t="shared" ref="S92:S97" si="452">CONCATENATE(R92,".",T82)</f>
        <v>06.00.00.00.00.02.00.00.02.00.00.03.00.00.04.00.00</v>
      </c>
      <c r="T92" t="str">
        <f t="shared" ref="T92:T97" si="453">CONCATENATE(S92,".",U82)</f>
        <v>06.00.00.00.00.02.00.00.02.00.00.03.00.00.04.00.00.05</v>
      </c>
      <c r="U92" t="str">
        <f t="shared" ref="U92:U97" si="454">CONCATENATE(T92,".",V82)</f>
        <v>06.00.00.00.00.02.00.00.02.00.00.03.00.00.04.00.00.05.00</v>
      </c>
      <c r="V92" t="str">
        <f t="shared" ref="V92:V97" si="455">CONCATENATE(U92,".",W82)</f>
        <v>06.00.00.00.00.02.00.00.02.00.00.03.00.00.04.00.00.05.00.00</v>
      </c>
      <c r="W92" t="str">
        <f t="shared" ref="W92:W97" si="456">CONCATENATE(V92,".",X82)</f>
        <v>06.00.00.00.00.02.00.00.02.00.00.03.00.00.04.00.00.05.00.00.06</v>
      </c>
      <c r="X92" t="str">
        <f t="shared" ref="X92:X97" si="457">CONCATENATE(W92,".",Y82)</f>
        <v>06.00.00.00.00.02.00.00.02.00.00.03.00.00.04.00.00.05.00.00.06.00</v>
      </c>
      <c r="Y92" t="str">
        <f t="shared" ref="Y92:Z97" si="458">CONCATENATE(X92,".",Z82)</f>
        <v>06.00.00.00.00.02.00.00.02.00.00.03.00.00.04.00.00.05.00.00.06.00.00</v>
      </c>
      <c r="Z92" t="str">
        <f t="shared" si="458"/>
        <v>06.00.00.00.00.02.00.00.02.00.00.03.00.00.04.00.00.05.00.00.06.00.00.00</v>
      </c>
      <c r="AA92" t="str">
        <f t="shared" ref="AA92:AA97" si="459">CONCATENATE(Z92,".",AB82)</f>
        <v>06.00.00.00.00.02.00.00.02.00.00.03.00.00.04.00.00.05.00.00.06.00.00.00.00</v>
      </c>
      <c r="AB92" t="str">
        <f t="shared" ref="AB92:AC97" si="460">CONCATENATE(AA92,".",AC82)</f>
        <v>06.00.00.00.00.02.00.00.02.00.00.03.00.00.04.00.00.05.00.00.06.00.00.00.00.00</v>
      </c>
      <c r="AC92" t="str">
        <f t="shared" si="460"/>
        <v>06.00.00.00.00.02.00.00.02.00.00.03.00.00.04.00.00.05.00.00.06.00.00.00.00.00.00</v>
      </c>
      <c r="AD92" t="str">
        <f t="shared" ref="AD92:AD97" si="461">CONCATENATE(AC92,".",AE82)</f>
        <v>06.00.00.00.00.02.00.00.02.00.00.03.00.00.04.00.00.05.00.00.06.00.00.00.00.00.00.00</v>
      </c>
      <c r="AE92" t="str">
        <f t="shared" ref="AE92:AF97" si="462">CONCATENATE(AD92,".",AF82)</f>
        <v>06.00.00.00.00.02.00.00.02.00.00.03.00.00.04.00.00.05.00.00.06.00.00.00.00.00.00.00.00</v>
      </c>
      <c r="AF92" t="str">
        <f t="shared" si="462"/>
        <v>06.00.00.00.00.02.00.00.02.00.00.03.00.00.04.00.00.05.00.00.06.00.00.00.00.00.00.00.00.00</v>
      </c>
      <c r="AG92" t="str">
        <f t="shared" ref="AG92:AG97" si="463">CONCATENATE(AF92,".",AH82)</f>
        <v>06.00.00.00.00.02.00.00.02.00.00.03.00.00.04.00.00.05.00.00.06.00.00.00.00.00.00.00.00.00.00</v>
      </c>
      <c r="AH92" t="str">
        <f t="shared" ref="AH92:AI97" si="464">CONCATENATE(AG92,".",AI82)</f>
        <v>06.00.00.00.00.02.00.00.02.00.00.03.00.00.04.00.00.05.00.00.06.00.00.00.00.00.00.00.00.00.00.00</v>
      </c>
      <c r="AI92" t="str">
        <f t="shared" si="464"/>
        <v>06.00.00.00.00.02.00.00.02.00.00.03.00.00.04.00.00.05.00.00.06.00.00.00.00.00.00.00.00.00.00.00.00</v>
      </c>
      <c r="AJ92" t="str">
        <f t="shared" ref="AJ92:AJ97" si="465">CONCATENATE(AI92,".",AK82)</f>
        <v>06.00.00.00.00.02.00.00.02.00.00.03.00.00.04.00.00.05.00.00.06.00.00.00.00.00.00.00.00.00.00.00.00.00</v>
      </c>
      <c r="AK92" t="str">
        <f t="shared" ref="AK92:AL97" si="466">CONCATENATE(AJ92,".",AL82)</f>
        <v>06.00.00.00.00.02.00.00.02.00.00.03.00.00.04.00.00.05.00.00.06.00.00.00.00.00.00.00.00.00.00.00.00.00.00</v>
      </c>
      <c r="AL92" t="str">
        <f t="shared" si="466"/>
        <v>06.00.00.00.00.02.00.00.02.00.00.03.00.00.04.00.00.05.00.00.06.00.00.00.00.00.00.00.00.00.00.00.00.00.00.00</v>
      </c>
      <c r="AM92" t="str">
        <f t="shared" ref="AM92:AM97" si="467">CONCATENATE(AL92,".",AN82)</f>
        <v>06.00.00.00.00.02.00.00.02.00.00.03.00.00.04.00.00.05.00.00.06.00.00.00.00.00.00.00.00.00.00.00.00.00.00.00.00</v>
      </c>
      <c r="AN92" t="str">
        <f t="shared" ref="AN92:AO97" si="468">CONCATENATE(AM92,".",AO82)</f>
        <v>06.00.00.00.00.02.00.00.02.00.00.03.00.00.04.00.00.05.00.00.06.00.00.00.00.00.00.00.00.00.00.00.00.00.00.00.00.00</v>
      </c>
      <c r="AO92" t="str">
        <f t="shared" si="468"/>
        <v>06.00.00.00.00.02.00.00.02.00.00.03.00.00.04.00.00.05.00.00.06.00.00.00.00.00.00.00.00.00.00.00.00.00.00.00.00.00.00</v>
      </c>
      <c r="AP92" t="str">
        <f t="shared" ref="AP92:AP97" si="469">CONCATENATE(AO92,".",AQ82)</f>
        <v>06.00.00.00.00.02.00.00.02.00.00.03.00.00.04.00.00.05.00.00.06.00.00.00.00.00.00.00.00.00.00.00.00.00.00.00.00.00.00.00</v>
      </c>
      <c r="AQ92" t="str">
        <f t="shared" ref="AQ92:AR97" si="470">CONCATENATE(AP92,".",AR82)</f>
        <v>06.00.00.00.00.02.00.00.02.00.00.03.00.00.04.00.00.05.00.00.06.00.00.00.00.00.00.00.00.00.00.00.00.00.00.00.00.00.00.00.00</v>
      </c>
      <c r="AR92" t="str">
        <f t="shared" si="470"/>
        <v>06.00.00.00.00.02.00.00.02.00.00.03.00.00.04.00.00.05.00.00.06.00.00.00.00.00.00.00.00.00.00.00.00.00.00.00.00.00.00.00.00.00</v>
      </c>
      <c r="AS92" t="str">
        <f t="shared" ref="AS92:AS97" si="471">CONCATENATE(AR92,".",AT82)</f>
        <v>06.00.00.00.00.02.00.00.02.00.00.03.00.00.04.00.00.05.00.00.06.00.00.00.00.00.00.00.00.00.00.00.00.00.00.00.00.00.00.00.00.00.00</v>
      </c>
      <c r="AT92" t="str">
        <f t="shared" ref="AT92:AU97" si="472">CONCATENATE(AS92,".",AU82)</f>
        <v>06.00.00.00.00.02.00.00.02.00.00.03.00.00.04.00.00.05.00.00.06.00.00.00.00.00.00.00.00.00.00.00.00.00.00.00.00.00.00.00.00.00.00.00</v>
      </c>
      <c r="AU92" t="str">
        <f t="shared" si="472"/>
        <v>06.00.00.00.00.02.00.00.02.00.00.03.00.00.04.00.00.05.00.00.06.00.00.00.00.00.00.00.00.00.00.00.00.00.00.00.00.00.00.00.00.00.00.00.00</v>
      </c>
      <c r="AV92" t="str">
        <f t="shared" ref="AV92:AV97" si="473">CONCATENATE(AU92,".",AW82)</f>
        <v>06.00.00.00.00.02.00.00.02.00.00.03.00.00.04.00.00.05.00.00.06.00.00.00.00.00.00.00.00.00.00.00.00.00.00.00.00.00.00.00.00.00.00.00.00.00</v>
      </c>
      <c r="AW92" t="str">
        <f t="shared" ref="AW92:AX97" si="474">CONCATENATE(AV92,".",AX82)</f>
        <v>06.00.00.00.00.02.00.00.02.00.00.03.00.00.04.00.00.05.00.00.06.00.00.00.00.00.00.00.00.00.00.00.00.00.00.00.00.00.00.00.00.00.00.00.00.00.00</v>
      </c>
      <c r="AX92" t="str">
        <f t="shared" si="474"/>
        <v>06.00.00.00.00.02.00.00.02.00.00.03.00.00.04.00.00.05.00.00.06.00.00.00.00.00.00.00.00.00.00.00.00.00.00.00.00.00.00.00.00.00.00.00.00.00.00.00</v>
      </c>
      <c r="AY92" t="str">
        <f t="shared" ref="AY92:AY97" si="475">CONCATENATE(AX92,".",AZ82)</f>
        <v>06.00.00.00.00.02.00.00.02.00.00.03.00.00.04.00.00.05.00.00.06.00.00.00.00.00.00.00.00.00.00.00.00.00.00.00.00.00.00.00.00.00.00.00.00.00.00.00.00</v>
      </c>
      <c r="AZ92" t="str">
        <f t="shared" ref="AZ92:BA97" si="476">CONCATENATE(AY92,".",BA82)</f>
        <v>06.00.00.00.00.02.00.00.02.00.00.03.00.00.04.00.00.05.00.00.06.00.00.00.00.00.00.00.00.00.00.00.00.00.00.00.00.00.00.00.00.00.00.00.00.00.00.00.00.00</v>
      </c>
      <c r="BA92" t="str">
        <f t="shared" si="476"/>
        <v>06.00.00.00.00.02.00.00.02.00.00.03.00.00.04.00.00.05.00.00.06.00.00.00.00.00.00.00.00.00.00.00.00.00.00.00.00.00.00.00.00.00.00.00.00.00.00.00.00.00.</v>
      </c>
    </row>
    <row r="93" spans="1:53" hidden="1">
      <c r="A93">
        <f t="shared" ref="A93:C93" si="477">A63</f>
        <v>0</v>
      </c>
      <c r="C93" t="str">
        <f t="shared" si="477"/>
        <v>REC_1</v>
      </c>
      <c r="D93" t="str">
        <f t="shared" si="437"/>
        <v>00.00</v>
      </c>
      <c r="E93" t="str">
        <f t="shared" si="438"/>
        <v>00.00.00</v>
      </c>
      <c r="F93" t="str">
        <f t="shared" si="439"/>
        <v>00.00.00.00</v>
      </c>
      <c r="G93" t="str">
        <f t="shared" si="440"/>
        <v>00.00.00.00.00</v>
      </c>
      <c r="H93" t="str">
        <f t="shared" si="441"/>
        <v>00.00.00.00.00.00</v>
      </c>
      <c r="I93" t="str">
        <f t="shared" si="442"/>
        <v>00.00.00.00.00.00.00</v>
      </c>
      <c r="J93" t="str">
        <f t="shared" si="443"/>
        <v>00.00.00.00.00.00.00.00</v>
      </c>
      <c r="K93" t="str">
        <f t="shared" si="444"/>
        <v>00.00.00.00.00.00.00.00.00</v>
      </c>
      <c r="L93" t="str">
        <f t="shared" si="445"/>
        <v>00.00.00.00.00.00.00.00.00.00</v>
      </c>
      <c r="M93" t="str">
        <f t="shared" si="446"/>
        <v>00.00.00.00.00.00.00.00.00.00.00</v>
      </c>
      <c r="N93" t="str">
        <f t="shared" si="447"/>
        <v>00.00.00.00.00.00.00.00.00.00.00.00</v>
      </c>
      <c r="O93" t="str">
        <f t="shared" si="448"/>
        <v>00.00.00.00.00.00.00.00.00.00.00.00.00</v>
      </c>
      <c r="P93" t="str">
        <f t="shared" si="449"/>
        <v>00.00.00.00.00.00.00.00.00.00.00.00.00.00</v>
      </c>
      <c r="Q93" t="str">
        <f t="shared" si="450"/>
        <v>00.00.00.00.00.00.00.00.00.00.00.00.00.00.00</v>
      </c>
      <c r="R93" t="str">
        <f t="shared" si="451"/>
        <v>00.00.00.00.00.00.00.00.00.00.00.00.00.00.00.00</v>
      </c>
      <c r="S93" t="str">
        <f t="shared" si="452"/>
        <v>00.00.00.00.00.00.00.00.00.00.00.00.00.00.00.00.00</v>
      </c>
      <c r="T93" t="str">
        <f t="shared" si="453"/>
        <v>00.00.00.00.00.00.00.00.00.00.00.00.00.00.00.00.00.00</v>
      </c>
      <c r="U93" t="str">
        <f t="shared" si="454"/>
        <v>00.00.00.00.00.00.00.00.00.00.00.00.00.00.00.00.00.00.00</v>
      </c>
      <c r="V93" t="str">
        <f t="shared" si="455"/>
        <v>00.00.00.00.00.00.00.00.00.00.00.00.00.00.00.00.00.00.00.00</v>
      </c>
      <c r="W93" t="str">
        <f t="shared" si="456"/>
        <v>00.00.00.00.00.00.00.00.00.00.00.00.00.00.00.00.00.00.00.00.00</v>
      </c>
      <c r="X93" t="str">
        <f t="shared" si="457"/>
        <v>00.00.00.00.00.00.00.00.00.00.00.00.00.00.00.00.00.00.00.00.00.00</v>
      </c>
      <c r="Y93" t="str">
        <f t="shared" si="458"/>
        <v>00.00.00.00.00.00.00.00.00.00.00.00.00.00.00.00.00.00.00.00.00.00.00</v>
      </c>
      <c r="Z93" t="str">
        <f t="shared" si="458"/>
        <v>00.00.00.00.00.00.00.00.00.00.00.00.00.00.00.00.00.00.00.00.00.00.00.00</v>
      </c>
      <c r="AA93" t="str">
        <f t="shared" si="459"/>
        <v>00.00.00.00.00.00.00.00.00.00.00.00.00.00.00.00.00.00.00.00.00.00.00.00.00</v>
      </c>
      <c r="AB93" t="str">
        <f t="shared" si="460"/>
        <v>00.00.00.00.00.00.00.00.00.00.00.00.00.00.00.00.00.00.00.00.00.00.00.00.00.00</v>
      </c>
      <c r="AC93" t="str">
        <f t="shared" si="460"/>
        <v>00.00.00.00.00.00.00.00.00.00.00.00.00.00.00.00.00.00.00.00.00.00.00.00.00.00.00</v>
      </c>
      <c r="AD93" t="str">
        <f t="shared" si="461"/>
        <v>00.00.00.00.00.00.00.00.00.00.00.00.00.00.00.00.00.00.00.00.00.00.00.00.00.00.00.00</v>
      </c>
      <c r="AE93" t="str">
        <f t="shared" si="462"/>
        <v>00.00.00.00.00.00.00.00.00.00.00.00.00.00.00.00.00.00.00.00.00.00.00.00.00.00.00.00.00</v>
      </c>
      <c r="AF93" t="str">
        <f t="shared" si="462"/>
        <v>00.00.00.00.00.00.00.00.00.00.00.00.00.00.00.00.00.00.00.00.00.00.00.00.00.00.00.00.00.00</v>
      </c>
      <c r="AG93" t="str">
        <f t="shared" si="463"/>
        <v>00.00.00.00.00.00.00.00.00.00.00.00.00.00.00.00.00.00.00.00.00.00.00.00.00.00.00.00.00.00.00</v>
      </c>
      <c r="AH93" t="str">
        <f t="shared" si="464"/>
        <v>00.00.00.00.00.00.00.00.00.00.00.00.00.00.00.00.00.00.00.00.00.00.00.00.00.00.00.00.00.00.00.00</v>
      </c>
      <c r="AI93" t="str">
        <f t="shared" si="464"/>
        <v>00.00.00.00.00.00.00.00.00.00.00.00.00.00.00.00.00.00.00.00.00.00.00.00.00.00.00.00.00.00.00.00.00</v>
      </c>
      <c r="AJ93" t="str">
        <f t="shared" si="465"/>
        <v>00.00.00.00.00.00.00.00.00.00.00.00.00.00.00.00.00.00.00.00.00.00.00.00.00.00.00.00.00.00.00.00.00.00</v>
      </c>
      <c r="AK93" t="str">
        <f t="shared" si="466"/>
        <v>00.00.00.00.00.00.00.00.00.00.00.00.00.00.00.00.00.00.00.00.00.00.00.00.00.00.00.00.00.00.00.00.00.00.00</v>
      </c>
      <c r="AL93" t="str">
        <f t="shared" si="466"/>
        <v>00.00.00.00.00.00.00.00.00.00.00.00.00.00.00.00.00.00.00.00.00.00.00.00.00.00.00.00.00.00.00.00.00.00.00.00</v>
      </c>
      <c r="AM93" t="str">
        <f t="shared" si="467"/>
        <v>00.00.00.00.00.00.00.00.00.00.00.00.00.00.00.00.00.00.00.00.00.00.00.00.00.00.00.00.00.00.00.00.00.00.00.00.00</v>
      </c>
      <c r="AN93" t="str">
        <f t="shared" si="468"/>
        <v>00.00.00.00.00.00.00.00.00.00.00.00.00.00.00.00.00.00.00.00.00.00.00.00.00.00.00.00.00.00.00.00.00.00.00.00.00.00</v>
      </c>
      <c r="AO93" t="str">
        <f t="shared" si="468"/>
        <v>00.00.00.00.00.00.00.00.00.00.00.00.00.00.00.00.00.00.00.00.00.00.00.00.00.00.00.00.00.00.00.00.00.00.00.00.00.00.00</v>
      </c>
      <c r="AP93" t="str">
        <f t="shared" si="469"/>
        <v>00.00.00.00.00.00.00.00.00.00.00.00.00.00.00.00.00.00.00.00.00.00.00.00.00.00.00.00.00.00.00.00.00.00.00.00.00.00.00.00</v>
      </c>
      <c r="AQ93" t="str">
        <f t="shared" si="470"/>
        <v>00.00.00.00.00.00.00.00.00.00.00.00.00.00.00.00.00.00.00.00.00.00.00.00.00.00.00.00.00.00.00.00.00.00.00.00.00.00.00.00.00</v>
      </c>
      <c r="AR93" t="str">
        <f t="shared" si="470"/>
        <v>00.00.00.00.00.00.00.00.00.00.00.00.00.00.00.00.00.00.00.00.00.00.00.00.00.00.00.00.00.00.00.00.00.00.00.00.00.00.00.00.00.00</v>
      </c>
      <c r="AS93" t="str">
        <f t="shared" si="471"/>
        <v>00.00.00.00.00.00.00.00.00.00.00.00.00.00.00.00.00.00.00.00.00.00.00.00.00.00.00.00.00.00.00.00.00.00.00.00.00.00.00.00.00.00.00</v>
      </c>
      <c r="AT93" t="str">
        <f t="shared" si="472"/>
        <v>00.00.00.00.00.00.00.00.00.00.00.00.00.00.00.00.00.00.00.00.00.00.00.00.00.00.00.00.00.00.00.00.00.00.00.00.00.00.00.00.00.00.00.00</v>
      </c>
      <c r="AU93" t="str">
        <f t="shared" si="472"/>
        <v>00.00.00.00.00.00.00.00.00.00.00.00.00.00.00.00.00.00.00.00.00.00.00.00.00.00.00.00.00.00.00.00.00.00.00.00.00.00.00.00.00.00.00.00.00</v>
      </c>
      <c r="AV93" t="str">
        <f t="shared" si="473"/>
        <v>00.00.00.00.00.00.00.00.00.00.00.00.00.00.00.00.00.00.00.00.00.00.00.00.00.00.00.00.00.00.00.00.00.00.00.00.00.00.00.00.00.00.00.00.00.00</v>
      </c>
      <c r="AW93" t="str">
        <f t="shared" si="474"/>
        <v>00.00.00.00.00.00.00.00.00.00.00.00.00.00.00.00.00.00.00.00.00.00.00.00.00.00.00.00.00.00.00.00.00.00.00.00.00.00.00.00.00.00.00.00.00.00.00</v>
      </c>
      <c r="AX93" t="str">
        <f t="shared" si="474"/>
        <v>00.00.00.00.00.00.00.00.00.00.00.00.00.00.00.00.00.00.00.00.00.00.00.00.00.00.00.00.00.00.00.00.00.00.00.00.00.00.00.00.00.00.00.00.00.00.00.00</v>
      </c>
      <c r="AY93" t="str">
        <f t="shared" si="475"/>
        <v>00.00.00.00.00.00.00.00.00.00.00.00.00.00.00.00.00.00.00.00.00.00.00.00.00.00.00.00.00.00.00.00.00.00.00.00.00.00.00.00.00.00.00.00.00.00.00.00.00</v>
      </c>
      <c r="AZ93" t="str">
        <f t="shared" si="476"/>
        <v>00.00.00.00.00.00.00.00.00.00.00.00.00.00.00.00.00.00.00.00.00.00.00.00.00.00.00.00.00.00.00.00.00.00.00.00.00.00.00.00.00.00.00.00.00.00.00.00.00.00</v>
      </c>
      <c r="BA93" t="str">
        <f t="shared" si="476"/>
        <v>00.00.00.00.00.00.00.00.00.00.00.00.00.00.00.00.00.00.00.00.00.00.00.00.00.00.00.00.00.00.00.00.00.00.00.00.00.00.00.00.00.00.00.00.00.00.00.00.00.00.</v>
      </c>
    </row>
    <row r="94" spans="1:53" hidden="1">
      <c r="A94">
        <f t="shared" ref="A94:C94" si="478">A64</f>
        <v>0</v>
      </c>
      <c r="C94" t="str">
        <f t="shared" si="478"/>
        <v>REC_2</v>
      </c>
      <c r="D94" t="str">
        <f t="shared" si="437"/>
        <v>00.00</v>
      </c>
      <c r="E94" t="str">
        <f t="shared" si="438"/>
        <v>00.00.00</v>
      </c>
      <c r="F94" t="str">
        <f t="shared" si="439"/>
        <v>00.00.00.00</v>
      </c>
      <c r="G94" t="str">
        <f t="shared" si="440"/>
        <v>00.00.00.00.00</v>
      </c>
      <c r="H94" t="str">
        <f t="shared" si="441"/>
        <v>00.00.00.00.00.00</v>
      </c>
      <c r="I94" t="str">
        <f t="shared" si="442"/>
        <v>00.00.00.00.00.00.00</v>
      </c>
      <c r="J94" t="str">
        <f t="shared" si="443"/>
        <v>00.00.00.00.00.00.00.00</v>
      </c>
      <c r="K94" t="str">
        <f t="shared" si="444"/>
        <v>00.00.00.00.00.00.00.00.00</v>
      </c>
      <c r="L94" t="str">
        <f t="shared" si="445"/>
        <v>00.00.00.00.00.00.00.00.00.00</v>
      </c>
      <c r="M94" t="str">
        <f t="shared" si="446"/>
        <v>00.00.00.00.00.00.00.00.00.00.00</v>
      </c>
      <c r="N94" t="str">
        <f t="shared" si="447"/>
        <v>00.00.00.00.00.00.00.00.00.00.00.00</v>
      </c>
      <c r="O94" t="str">
        <f t="shared" si="448"/>
        <v>00.00.00.00.00.00.00.00.00.00.00.00.00</v>
      </c>
      <c r="P94" t="str">
        <f t="shared" si="449"/>
        <v>00.00.00.00.00.00.00.00.00.00.00.00.00.00</v>
      </c>
      <c r="Q94" t="str">
        <f t="shared" si="450"/>
        <v>00.00.00.00.00.00.00.00.00.00.00.00.00.00.00</v>
      </c>
      <c r="R94" t="str">
        <f t="shared" si="451"/>
        <v>00.00.00.00.00.00.00.00.00.00.00.00.00.00.00.00</v>
      </c>
      <c r="S94" t="str">
        <f t="shared" si="452"/>
        <v>00.00.00.00.00.00.00.00.00.00.00.00.00.00.00.00.00</v>
      </c>
      <c r="T94" t="str">
        <f t="shared" si="453"/>
        <v>00.00.00.00.00.00.00.00.00.00.00.00.00.00.00.00.00.00</v>
      </c>
      <c r="U94" t="str">
        <f t="shared" si="454"/>
        <v>00.00.00.00.00.00.00.00.00.00.00.00.00.00.00.00.00.00.00</v>
      </c>
      <c r="V94" t="str">
        <f t="shared" si="455"/>
        <v>00.00.00.00.00.00.00.00.00.00.00.00.00.00.00.00.00.00.00.00</v>
      </c>
      <c r="W94" t="str">
        <f t="shared" si="456"/>
        <v>00.00.00.00.00.00.00.00.00.00.00.00.00.00.00.00.00.00.00.00.00</v>
      </c>
      <c r="X94" t="str">
        <f t="shared" si="457"/>
        <v>00.00.00.00.00.00.00.00.00.00.00.00.00.00.00.00.00.00.00.00.00.00</v>
      </c>
      <c r="Y94" t="str">
        <f t="shared" si="458"/>
        <v>00.00.00.00.00.00.00.00.00.00.00.00.00.00.00.00.00.00.00.00.00.00.00</v>
      </c>
      <c r="Z94" t="str">
        <f t="shared" si="458"/>
        <v>00.00.00.00.00.00.00.00.00.00.00.00.00.00.00.00.00.00.00.00.00.00.00.00</v>
      </c>
      <c r="AA94" t="str">
        <f t="shared" si="459"/>
        <v>00.00.00.00.00.00.00.00.00.00.00.00.00.00.00.00.00.00.00.00.00.00.00.00.00</v>
      </c>
      <c r="AB94" t="str">
        <f t="shared" si="460"/>
        <v>00.00.00.00.00.00.00.00.00.00.00.00.00.00.00.00.00.00.00.00.00.00.00.00.00.00</v>
      </c>
      <c r="AC94" t="str">
        <f t="shared" si="460"/>
        <v>00.00.00.00.00.00.00.00.00.00.00.00.00.00.00.00.00.00.00.00.00.00.00.00.00.00.00</v>
      </c>
      <c r="AD94" t="str">
        <f t="shared" si="461"/>
        <v>00.00.00.00.00.00.00.00.00.00.00.00.00.00.00.00.00.00.00.00.00.00.00.00.00.00.00.00</v>
      </c>
      <c r="AE94" t="str">
        <f t="shared" si="462"/>
        <v>00.00.00.00.00.00.00.00.00.00.00.00.00.00.00.00.00.00.00.00.00.00.00.00.00.00.00.00.00</v>
      </c>
      <c r="AF94" t="str">
        <f t="shared" si="462"/>
        <v>00.00.00.00.00.00.00.00.00.00.00.00.00.00.00.00.00.00.00.00.00.00.00.00.00.00.00.00.00.00</v>
      </c>
      <c r="AG94" t="str">
        <f t="shared" si="463"/>
        <v>00.00.00.00.00.00.00.00.00.00.00.00.00.00.00.00.00.00.00.00.00.00.00.00.00.00.00.00.00.00.00</v>
      </c>
      <c r="AH94" t="str">
        <f t="shared" si="464"/>
        <v>00.00.00.00.00.00.00.00.00.00.00.00.00.00.00.00.00.00.00.00.00.00.00.00.00.00.00.00.00.00.00.00</v>
      </c>
      <c r="AI94" t="str">
        <f t="shared" si="464"/>
        <v>00.00.00.00.00.00.00.00.00.00.00.00.00.00.00.00.00.00.00.00.00.00.00.00.00.00.00.00.00.00.00.00.00</v>
      </c>
      <c r="AJ94" t="str">
        <f t="shared" si="465"/>
        <v>00.00.00.00.00.00.00.00.00.00.00.00.00.00.00.00.00.00.00.00.00.00.00.00.00.00.00.00.00.00.00.00.00.00</v>
      </c>
      <c r="AK94" t="str">
        <f t="shared" si="466"/>
        <v>00.00.00.00.00.00.00.00.00.00.00.00.00.00.00.00.00.00.00.00.00.00.00.00.00.00.00.00.00.00.00.00.00.00.00</v>
      </c>
      <c r="AL94" t="str">
        <f t="shared" si="466"/>
        <v>00.00.00.00.00.00.00.00.00.00.00.00.00.00.00.00.00.00.00.00.00.00.00.00.00.00.00.00.00.00.00.00.00.00.00.00</v>
      </c>
      <c r="AM94" t="str">
        <f t="shared" si="467"/>
        <v>00.00.00.00.00.00.00.00.00.00.00.00.00.00.00.00.00.00.00.00.00.00.00.00.00.00.00.00.00.00.00.00.00.00.00.00.00</v>
      </c>
      <c r="AN94" t="str">
        <f t="shared" si="468"/>
        <v>00.00.00.00.00.00.00.00.00.00.00.00.00.00.00.00.00.00.00.00.00.00.00.00.00.00.00.00.00.00.00.00.00.00.00.00.00.00</v>
      </c>
      <c r="AO94" t="str">
        <f t="shared" si="468"/>
        <v>00.00.00.00.00.00.00.00.00.00.00.00.00.00.00.00.00.00.00.00.00.00.00.00.00.00.00.00.00.00.00.00.00.00.00.00.00.00.00</v>
      </c>
      <c r="AP94" t="str">
        <f t="shared" si="469"/>
        <v>00.00.00.00.00.00.00.00.00.00.00.00.00.00.00.00.00.00.00.00.00.00.00.00.00.00.00.00.00.00.00.00.00.00.00.00.00.00.00.00</v>
      </c>
      <c r="AQ94" t="str">
        <f t="shared" si="470"/>
        <v>00.00.00.00.00.00.00.00.00.00.00.00.00.00.00.00.00.00.00.00.00.00.00.00.00.00.00.00.00.00.00.00.00.00.00.00.00.00.00.00.00</v>
      </c>
      <c r="AR94" t="str">
        <f t="shared" si="470"/>
        <v>00.00.00.00.00.00.00.00.00.00.00.00.00.00.00.00.00.00.00.00.00.00.00.00.00.00.00.00.00.00.00.00.00.00.00.00.00.00.00.00.00.00</v>
      </c>
      <c r="AS94" t="str">
        <f t="shared" si="471"/>
        <v>00.00.00.00.00.00.00.00.00.00.00.00.00.00.00.00.00.00.00.00.00.00.00.00.00.00.00.00.00.00.00.00.00.00.00.00.00.00.00.00.00.00.00</v>
      </c>
      <c r="AT94" t="str">
        <f t="shared" si="472"/>
        <v>00.00.00.00.00.00.00.00.00.00.00.00.00.00.00.00.00.00.00.00.00.00.00.00.00.00.00.00.00.00.00.00.00.00.00.00.00.00.00.00.00.00.00.00</v>
      </c>
      <c r="AU94" t="str">
        <f t="shared" si="472"/>
        <v>00.00.00.00.00.00.00.00.00.00.00.00.00.00.00.00.00.00.00.00.00.00.00.00.00.00.00.00.00.00.00.00.00.00.00.00.00.00.00.00.00.00.00.00.00</v>
      </c>
      <c r="AV94" t="str">
        <f t="shared" si="473"/>
        <v>00.00.00.00.00.00.00.00.00.00.00.00.00.00.00.00.00.00.00.00.00.00.00.00.00.00.00.00.00.00.00.00.00.00.00.00.00.00.00.00.00.00.00.00.00.00</v>
      </c>
      <c r="AW94" t="str">
        <f t="shared" si="474"/>
        <v>00.00.00.00.00.00.00.00.00.00.00.00.00.00.00.00.00.00.00.00.00.00.00.00.00.00.00.00.00.00.00.00.00.00.00.00.00.00.00.00.00.00.00.00.00.00.00</v>
      </c>
      <c r="AX94" t="str">
        <f t="shared" si="474"/>
        <v>00.00.00.00.00.00.00.00.00.00.00.00.00.00.00.00.00.00.00.00.00.00.00.00.00.00.00.00.00.00.00.00.00.00.00.00.00.00.00.00.00.00.00.00.00.00.00.00</v>
      </c>
      <c r="AY94" t="str">
        <f t="shared" si="475"/>
        <v>00.00.00.00.00.00.00.00.00.00.00.00.00.00.00.00.00.00.00.00.00.00.00.00.00.00.00.00.00.00.00.00.00.00.00.00.00.00.00.00.00.00.00.00.00.00.00.00.00</v>
      </c>
      <c r="AZ94" t="str">
        <f t="shared" si="476"/>
        <v>00.00.00.00.00.00.00.00.00.00.00.00.00.00.00.00.00.00.00.00.00.00.00.00.00.00.00.00.00.00.00.00.00.00.00.00.00.00.00.00.00.00.00.00.00.00.00.00.00.00</v>
      </c>
      <c r="BA94" t="str">
        <f t="shared" si="476"/>
        <v>00.00.00.00.00.00.00.00.00.00.00.00.00.00.00.00.00.00.00.00.00.00.00.00.00.00.00.00.00.00.00.00.00.00.00.00.00.00.00.00.00.00.00.00.00.00.00.00.00.00.</v>
      </c>
    </row>
    <row r="95" spans="1:53" hidden="1">
      <c r="A95">
        <f t="shared" ref="A95:C95" si="479">A65</f>
        <v>0</v>
      </c>
      <c r="C95" t="str">
        <f t="shared" si="479"/>
        <v>REC_3</v>
      </c>
      <c r="D95" t="str">
        <f t="shared" si="437"/>
        <v>00.00</v>
      </c>
      <c r="E95" t="str">
        <f t="shared" si="438"/>
        <v>00.00.00</v>
      </c>
      <c r="F95" t="str">
        <f t="shared" si="439"/>
        <v>00.00.00.00</v>
      </c>
      <c r="G95" t="str">
        <f t="shared" si="440"/>
        <v>00.00.00.00.00</v>
      </c>
      <c r="H95" t="str">
        <f t="shared" si="441"/>
        <v>00.00.00.00.00.00</v>
      </c>
      <c r="I95" t="str">
        <f t="shared" si="442"/>
        <v>00.00.00.00.00.00.00</v>
      </c>
      <c r="J95" t="str">
        <f t="shared" si="443"/>
        <v>00.00.00.00.00.00.00.00</v>
      </c>
      <c r="K95" t="str">
        <f t="shared" si="444"/>
        <v>00.00.00.00.00.00.00.00.00</v>
      </c>
      <c r="L95" t="str">
        <f t="shared" si="445"/>
        <v>00.00.00.00.00.00.00.00.00.00</v>
      </c>
      <c r="M95" t="str">
        <f t="shared" si="446"/>
        <v>00.00.00.00.00.00.00.00.00.00.00</v>
      </c>
      <c r="N95" t="str">
        <f t="shared" si="447"/>
        <v>00.00.00.00.00.00.00.00.00.00.00.00</v>
      </c>
      <c r="O95" t="str">
        <f t="shared" si="448"/>
        <v>00.00.00.00.00.00.00.00.00.00.00.00.00</v>
      </c>
      <c r="P95" t="str">
        <f t="shared" si="449"/>
        <v>00.00.00.00.00.00.00.00.00.00.00.00.00.00</v>
      </c>
      <c r="Q95" t="str">
        <f t="shared" si="450"/>
        <v>00.00.00.00.00.00.00.00.00.00.00.00.00.00.00</v>
      </c>
      <c r="R95" t="str">
        <f t="shared" si="451"/>
        <v>00.00.00.00.00.00.00.00.00.00.00.00.00.00.00.00</v>
      </c>
      <c r="S95" t="str">
        <f t="shared" si="452"/>
        <v>00.00.00.00.00.00.00.00.00.00.00.00.00.00.00.00.00</v>
      </c>
      <c r="T95" t="str">
        <f t="shared" si="453"/>
        <v>00.00.00.00.00.00.00.00.00.00.00.00.00.00.00.00.00.00</v>
      </c>
      <c r="U95" t="str">
        <f t="shared" si="454"/>
        <v>00.00.00.00.00.00.00.00.00.00.00.00.00.00.00.00.00.00.00</v>
      </c>
      <c r="V95" t="str">
        <f t="shared" si="455"/>
        <v>00.00.00.00.00.00.00.00.00.00.00.00.00.00.00.00.00.00.00.00</v>
      </c>
      <c r="W95" t="str">
        <f t="shared" si="456"/>
        <v>00.00.00.00.00.00.00.00.00.00.00.00.00.00.00.00.00.00.00.00.00</v>
      </c>
      <c r="X95" t="str">
        <f t="shared" si="457"/>
        <v>00.00.00.00.00.00.00.00.00.00.00.00.00.00.00.00.00.00.00.00.00.00</v>
      </c>
      <c r="Y95" t="str">
        <f t="shared" si="458"/>
        <v>00.00.00.00.00.00.00.00.00.00.00.00.00.00.00.00.00.00.00.00.00.00.00</v>
      </c>
      <c r="Z95" t="str">
        <f t="shared" si="458"/>
        <v>00.00.00.00.00.00.00.00.00.00.00.00.00.00.00.00.00.00.00.00.00.00.00.00</v>
      </c>
      <c r="AA95" t="str">
        <f t="shared" si="459"/>
        <v>00.00.00.00.00.00.00.00.00.00.00.00.00.00.00.00.00.00.00.00.00.00.00.00.00</v>
      </c>
      <c r="AB95" t="str">
        <f t="shared" si="460"/>
        <v>00.00.00.00.00.00.00.00.00.00.00.00.00.00.00.00.00.00.00.00.00.00.00.00.00.00</v>
      </c>
      <c r="AC95" t="str">
        <f t="shared" si="460"/>
        <v>00.00.00.00.00.00.00.00.00.00.00.00.00.00.00.00.00.00.00.00.00.00.00.00.00.00.00</v>
      </c>
      <c r="AD95" t="str">
        <f t="shared" si="461"/>
        <v>00.00.00.00.00.00.00.00.00.00.00.00.00.00.00.00.00.00.00.00.00.00.00.00.00.00.00.00</v>
      </c>
      <c r="AE95" t="str">
        <f t="shared" si="462"/>
        <v>00.00.00.00.00.00.00.00.00.00.00.00.00.00.00.00.00.00.00.00.00.00.00.00.00.00.00.00.00</v>
      </c>
      <c r="AF95" t="str">
        <f t="shared" si="462"/>
        <v>00.00.00.00.00.00.00.00.00.00.00.00.00.00.00.00.00.00.00.00.00.00.00.00.00.00.00.00.00.00</v>
      </c>
      <c r="AG95" t="str">
        <f t="shared" si="463"/>
        <v>00.00.00.00.00.00.00.00.00.00.00.00.00.00.00.00.00.00.00.00.00.00.00.00.00.00.00.00.00.00.00</v>
      </c>
      <c r="AH95" t="str">
        <f t="shared" si="464"/>
        <v>00.00.00.00.00.00.00.00.00.00.00.00.00.00.00.00.00.00.00.00.00.00.00.00.00.00.00.00.00.00.00.00</v>
      </c>
      <c r="AI95" t="str">
        <f t="shared" si="464"/>
        <v>00.00.00.00.00.00.00.00.00.00.00.00.00.00.00.00.00.00.00.00.00.00.00.00.00.00.00.00.00.00.00.00.00</v>
      </c>
      <c r="AJ95" t="str">
        <f t="shared" si="465"/>
        <v>00.00.00.00.00.00.00.00.00.00.00.00.00.00.00.00.00.00.00.00.00.00.00.00.00.00.00.00.00.00.00.00.00.00</v>
      </c>
      <c r="AK95" t="str">
        <f t="shared" si="466"/>
        <v>00.00.00.00.00.00.00.00.00.00.00.00.00.00.00.00.00.00.00.00.00.00.00.00.00.00.00.00.00.00.00.00.00.00.00</v>
      </c>
      <c r="AL95" t="str">
        <f t="shared" si="466"/>
        <v>00.00.00.00.00.00.00.00.00.00.00.00.00.00.00.00.00.00.00.00.00.00.00.00.00.00.00.00.00.00.00.00.00.00.00.00</v>
      </c>
      <c r="AM95" t="str">
        <f t="shared" si="467"/>
        <v>00.00.00.00.00.00.00.00.00.00.00.00.00.00.00.00.00.00.00.00.00.00.00.00.00.00.00.00.00.00.00.00.00.00.00.00.00</v>
      </c>
      <c r="AN95" t="str">
        <f t="shared" si="468"/>
        <v>00.00.00.00.00.00.00.00.00.00.00.00.00.00.00.00.00.00.00.00.00.00.00.00.00.00.00.00.00.00.00.00.00.00.00.00.00.00</v>
      </c>
      <c r="AO95" t="str">
        <f t="shared" si="468"/>
        <v>00.00.00.00.00.00.00.00.00.00.00.00.00.00.00.00.00.00.00.00.00.00.00.00.00.00.00.00.00.00.00.00.00.00.00.00.00.00.00</v>
      </c>
      <c r="AP95" t="str">
        <f t="shared" si="469"/>
        <v>00.00.00.00.00.00.00.00.00.00.00.00.00.00.00.00.00.00.00.00.00.00.00.00.00.00.00.00.00.00.00.00.00.00.00.00.00.00.00.00</v>
      </c>
      <c r="AQ95" t="str">
        <f t="shared" si="470"/>
        <v>00.00.00.00.00.00.00.00.00.00.00.00.00.00.00.00.00.00.00.00.00.00.00.00.00.00.00.00.00.00.00.00.00.00.00.00.00.00.00.00.00</v>
      </c>
      <c r="AR95" t="str">
        <f t="shared" si="470"/>
        <v>00.00.00.00.00.00.00.00.00.00.00.00.00.00.00.00.00.00.00.00.00.00.00.00.00.00.00.00.00.00.00.00.00.00.00.00.00.00.00.00.00.00</v>
      </c>
      <c r="AS95" t="str">
        <f t="shared" si="471"/>
        <v>00.00.00.00.00.00.00.00.00.00.00.00.00.00.00.00.00.00.00.00.00.00.00.00.00.00.00.00.00.00.00.00.00.00.00.00.00.00.00.00.00.00.00</v>
      </c>
      <c r="AT95" t="str">
        <f t="shared" si="472"/>
        <v>00.00.00.00.00.00.00.00.00.00.00.00.00.00.00.00.00.00.00.00.00.00.00.00.00.00.00.00.00.00.00.00.00.00.00.00.00.00.00.00.00.00.00.00</v>
      </c>
      <c r="AU95" t="str">
        <f t="shared" si="472"/>
        <v>00.00.00.00.00.00.00.00.00.00.00.00.00.00.00.00.00.00.00.00.00.00.00.00.00.00.00.00.00.00.00.00.00.00.00.00.00.00.00.00.00.00.00.00.00</v>
      </c>
      <c r="AV95" t="str">
        <f t="shared" si="473"/>
        <v>00.00.00.00.00.00.00.00.00.00.00.00.00.00.00.00.00.00.00.00.00.00.00.00.00.00.00.00.00.00.00.00.00.00.00.00.00.00.00.00.00.00.00.00.00.00</v>
      </c>
      <c r="AW95" t="str">
        <f t="shared" si="474"/>
        <v>00.00.00.00.00.00.00.00.00.00.00.00.00.00.00.00.00.00.00.00.00.00.00.00.00.00.00.00.00.00.00.00.00.00.00.00.00.00.00.00.00.00.00.00.00.00.00</v>
      </c>
      <c r="AX95" t="str">
        <f t="shared" si="474"/>
        <v>00.00.00.00.00.00.00.00.00.00.00.00.00.00.00.00.00.00.00.00.00.00.00.00.00.00.00.00.00.00.00.00.00.00.00.00.00.00.00.00.00.00.00.00.00.00.00.00</v>
      </c>
      <c r="AY95" t="str">
        <f t="shared" si="475"/>
        <v>00.00.00.00.00.00.00.00.00.00.00.00.00.00.00.00.00.00.00.00.00.00.00.00.00.00.00.00.00.00.00.00.00.00.00.00.00.00.00.00.00.00.00.00.00.00.00.00.00</v>
      </c>
      <c r="AZ95" t="str">
        <f t="shared" si="476"/>
        <v>00.00.00.00.00.00.00.00.00.00.00.00.00.00.00.00.00.00.00.00.00.00.00.00.00.00.00.00.00.00.00.00.00.00.00.00.00.00.00.00.00.00.00.00.00.00.00.00.00.00</v>
      </c>
      <c r="BA95" t="str">
        <f t="shared" si="476"/>
        <v>00.00.00.00.00.00.00.00.00.00.00.00.00.00.00.00.00.00.00.00.00.00.00.00.00.00.00.00.00.00.00.00.00.00.00.00.00.00.00.00.00.00.00.00.00.00.00.00.00.00.</v>
      </c>
    </row>
    <row r="96" spans="1:53" hidden="1">
      <c r="A96">
        <f t="shared" ref="A96:C96" si="480">A66</f>
        <v>0</v>
      </c>
      <c r="C96" t="str">
        <f t="shared" si="480"/>
        <v>REC_4</v>
      </c>
      <c r="D96" t="str">
        <f t="shared" si="437"/>
        <v>00.00</v>
      </c>
      <c r="E96" t="str">
        <f t="shared" si="438"/>
        <v>00.00.00</v>
      </c>
      <c r="F96" t="str">
        <f t="shared" si="439"/>
        <v>00.00.00.00</v>
      </c>
      <c r="G96" t="str">
        <f t="shared" si="440"/>
        <v>00.00.00.00.00</v>
      </c>
      <c r="H96" t="str">
        <f t="shared" si="441"/>
        <v>00.00.00.00.00.00</v>
      </c>
      <c r="I96" t="str">
        <f t="shared" si="442"/>
        <v>00.00.00.00.00.00.00</v>
      </c>
      <c r="J96" t="str">
        <f t="shared" si="443"/>
        <v>00.00.00.00.00.00.00.00</v>
      </c>
      <c r="K96" t="str">
        <f t="shared" si="444"/>
        <v>00.00.00.00.00.00.00.00.00</v>
      </c>
      <c r="L96" t="str">
        <f t="shared" si="445"/>
        <v>00.00.00.00.00.00.00.00.00.00</v>
      </c>
      <c r="M96" t="str">
        <f t="shared" si="446"/>
        <v>00.00.00.00.00.00.00.00.00.00.00</v>
      </c>
      <c r="N96" t="str">
        <f t="shared" si="447"/>
        <v>00.00.00.00.00.00.00.00.00.00.00.00</v>
      </c>
      <c r="O96" t="str">
        <f t="shared" si="448"/>
        <v>00.00.00.00.00.00.00.00.00.00.00.00.00</v>
      </c>
      <c r="P96" t="str">
        <f t="shared" si="449"/>
        <v>00.00.00.00.00.00.00.00.00.00.00.00.00.00</v>
      </c>
      <c r="Q96" t="str">
        <f t="shared" si="450"/>
        <v>00.00.00.00.00.00.00.00.00.00.00.00.00.00.00</v>
      </c>
      <c r="R96" t="str">
        <f t="shared" si="451"/>
        <v>00.00.00.00.00.00.00.00.00.00.00.00.00.00.00.00</v>
      </c>
      <c r="S96" t="str">
        <f t="shared" si="452"/>
        <v>00.00.00.00.00.00.00.00.00.00.00.00.00.00.00.00.00</v>
      </c>
      <c r="T96" t="str">
        <f t="shared" si="453"/>
        <v>00.00.00.00.00.00.00.00.00.00.00.00.00.00.00.00.00.00</v>
      </c>
      <c r="U96" t="str">
        <f t="shared" si="454"/>
        <v>00.00.00.00.00.00.00.00.00.00.00.00.00.00.00.00.00.00.00</v>
      </c>
      <c r="V96" t="str">
        <f t="shared" si="455"/>
        <v>00.00.00.00.00.00.00.00.00.00.00.00.00.00.00.00.00.00.00.00</v>
      </c>
      <c r="W96" t="str">
        <f t="shared" si="456"/>
        <v>00.00.00.00.00.00.00.00.00.00.00.00.00.00.00.00.00.00.00.00.00</v>
      </c>
      <c r="X96" t="str">
        <f t="shared" si="457"/>
        <v>00.00.00.00.00.00.00.00.00.00.00.00.00.00.00.00.00.00.00.00.00.00</v>
      </c>
      <c r="Y96" t="str">
        <f t="shared" si="458"/>
        <v>00.00.00.00.00.00.00.00.00.00.00.00.00.00.00.00.00.00.00.00.00.00.00</v>
      </c>
      <c r="Z96" t="str">
        <f t="shared" si="458"/>
        <v>00.00.00.00.00.00.00.00.00.00.00.00.00.00.00.00.00.00.00.00.00.00.00.00</v>
      </c>
      <c r="AA96" t="str">
        <f t="shared" si="459"/>
        <v>00.00.00.00.00.00.00.00.00.00.00.00.00.00.00.00.00.00.00.00.00.00.00.00.00</v>
      </c>
      <c r="AB96" t="str">
        <f t="shared" si="460"/>
        <v>00.00.00.00.00.00.00.00.00.00.00.00.00.00.00.00.00.00.00.00.00.00.00.00.00.00</v>
      </c>
      <c r="AC96" t="str">
        <f t="shared" si="460"/>
        <v>00.00.00.00.00.00.00.00.00.00.00.00.00.00.00.00.00.00.00.00.00.00.00.00.00.00.00</v>
      </c>
      <c r="AD96" t="str">
        <f t="shared" si="461"/>
        <v>00.00.00.00.00.00.00.00.00.00.00.00.00.00.00.00.00.00.00.00.00.00.00.00.00.00.00.00</v>
      </c>
      <c r="AE96" t="str">
        <f t="shared" si="462"/>
        <v>00.00.00.00.00.00.00.00.00.00.00.00.00.00.00.00.00.00.00.00.00.00.00.00.00.00.00.00.00</v>
      </c>
      <c r="AF96" t="str">
        <f t="shared" si="462"/>
        <v>00.00.00.00.00.00.00.00.00.00.00.00.00.00.00.00.00.00.00.00.00.00.00.00.00.00.00.00.00.00</v>
      </c>
      <c r="AG96" t="str">
        <f t="shared" si="463"/>
        <v>00.00.00.00.00.00.00.00.00.00.00.00.00.00.00.00.00.00.00.00.00.00.00.00.00.00.00.00.00.00.00</v>
      </c>
      <c r="AH96" t="str">
        <f t="shared" si="464"/>
        <v>00.00.00.00.00.00.00.00.00.00.00.00.00.00.00.00.00.00.00.00.00.00.00.00.00.00.00.00.00.00.00.00</v>
      </c>
      <c r="AI96" t="str">
        <f t="shared" si="464"/>
        <v>00.00.00.00.00.00.00.00.00.00.00.00.00.00.00.00.00.00.00.00.00.00.00.00.00.00.00.00.00.00.00.00.00</v>
      </c>
      <c r="AJ96" t="str">
        <f t="shared" si="465"/>
        <v>00.00.00.00.00.00.00.00.00.00.00.00.00.00.00.00.00.00.00.00.00.00.00.00.00.00.00.00.00.00.00.00.00.00</v>
      </c>
      <c r="AK96" t="str">
        <f t="shared" si="466"/>
        <v>00.00.00.00.00.00.00.00.00.00.00.00.00.00.00.00.00.00.00.00.00.00.00.00.00.00.00.00.00.00.00.00.00.00.00</v>
      </c>
      <c r="AL96" t="str">
        <f t="shared" si="466"/>
        <v>00.00.00.00.00.00.00.00.00.00.00.00.00.00.00.00.00.00.00.00.00.00.00.00.00.00.00.00.00.00.00.00.00.00.00.00</v>
      </c>
      <c r="AM96" t="str">
        <f t="shared" si="467"/>
        <v>00.00.00.00.00.00.00.00.00.00.00.00.00.00.00.00.00.00.00.00.00.00.00.00.00.00.00.00.00.00.00.00.00.00.00.00.00</v>
      </c>
      <c r="AN96" t="str">
        <f t="shared" si="468"/>
        <v>00.00.00.00.00.00.00.00.00.00.00.00.00.00.00.00.00.00.00.00.00.00.00.00.00.00.00.00.00.00.00.00.00.00.00.00.00.00</v>
      </c>
      <c r="AO96" t="str">
        <f t="shared" si="468"/>
        <v>00.00.00.00.00.00.00.00.00.00.00.00.00.00.00.00.00.00.00.00.00.00.00.00.00.00.00.00.00.00.00.00.00.00.00.00.00.00.00</v>
      </c>
      <c r="AP96" t="str">
        <f t="shared" si="469"/>
        <v>00.00.00.00.00.00.00.00.00.00.00.00.00.00.00.00.00.00.00.00.00.00.00.00.00.00.00.00.00.00.00.00.00.00.00.00.00.00.00.00</v>
      </c>
      <c r="AQ96" t="str">
        <f t="shared" si="470"/>
        <v>00.00.00.00.00.00.00.00.00.00.00.00.00.00.00.00.00.00.00.00.00.00.00.00.00.00.00.00.00.00.00.00.00.00.00.00.00.00.00.00.00</v>
      </c>
      <c r="AR96" t="str">
        <f t="shared" si="470"/>
        <v>00.00.00.00.00.00.00.00.00.00.00.00.00.00.00.00.00.00.00.00.00.00.00.00.00.00.00.00.00.00.00.00.00.00.00.00.00.00.00.00.00.00</v>
      </c>
      <c r="AS96" t="str">
        <f t="shared" si="471"/>
        <v>00.00.00.00.00.00.00.00.00.00.00.00.00.00.00.00.00.00.00.00.00.00.00.00.00.00.00.00.00.00.00.00.00.00.00.00.00.00.00.00.00.00.00</v>
      </c>
      <c r="AT96" t="str">
        <f t="shared" si="472"/>
        <v>00.00.00.00.00.00.00.00.00.00.00.00.00.00.00.00.00.00.00.00.00.00.00.00.00.00.00.00.00.00.00.00.00.00.00.00.00.00.00.00.00.00.00.00</v>
      </c>
      <c r="AU96" t="str">
        <f t="shared" si="472"/>
        <v>00.00.00.00.00.00.00.00.00.00.00.00.00.00.00.00.00.00.00.00.00.00.00.00.00.00.00.00.00.00.00.00.00.00.00.00.00.00.00.00.00.00.00.00.00</v>
      </c>
      <c r="AV96" t="str">
        <f t="shared" si="473"/>
        <v>00.00.00.00.00.00.00.00.00.00.00.00.00.00.00.00.00.00.00.00.00.00.00.00.00.00.00.00.00.00.00.00.00.00.00.00.00.00.00.00.00.00.00.00.00.00</v>
      </c>
      <c r="AW96" t="str">
        <f t="shared" si="474"/>
        <v>00.00.00.00.00.00.00.00.00.00.00.00.00.00.00.00.00.00.00.00.00.00.00.00.00.00.00.00.00.00.00.00.00.00.00.00.00.00.00.00.00.00.00.00.00.00.00</v>
      </c>
      <c r="AX96" t="str">
        <f t="shared" si="474"/>
        <v>00.00.00.00.00.00.00.00.00.00.00.00.00.00.00.00.00.00.00.00.00.00.00.00.00.00.00.00.00.00.00.00.00.00.00.00.00.00.00.00.00.00.00.00.00.00.00.00</v>
      </c>
      <c r="AY96" t="str">
        <f t="shared" si="475"/>
        <v>00.00.00.00.00.00.00.00.00.00.00.00.00.00.00.00.00.00.00.00.00.00.00.00.00.00.00.00.00.00.00.00.00.00.00.00.00.00.00.00.00.00.00.00.00.00.00.00.00</v>
      </c>
      <c r="AZ96" t="str">
        <f t="shared" si="476"/>
        <v>00.00.00.00.00.00.00.00.00.00.00.00.00.00.00.00.00.00.00.00.00.00.00.00.00.00.00.00.00.00.00.00.00.00.00.00.00.00.00.00.00.00.00.00.00.00.00.00.00.00</v>
      </c>
      <c r="BA96" t="str">
        <f t="shared" si="476"/>
        <v>00.00.00.00.00.00.00.00.00.00.00.00.00.00.00.00.00.00.00.00.00.00.00.00.00.00.00.00.00.00.00.00.00.00.00.00.00.00.00.00.00.00.00.00.00.00.00.00.00.00.</v>
      </c>
    </row>
    <row r="97" spans="1:53" hidden="1">
      <c r="A97">
        <f t="shared" ref="A97:C97" si="481">A67</f>
        <v>0</v>
      </c>
      <c r="C97" t="str">
        <f t="shared" si="481"/>
        <v>REC_5</v>
      </c>
      <c r="D97" t="str">
        <f t="shared" si="437"/>
        <v>00.00</v>
      </c>
      <c r="E97" t="str">
        <f t="shared" si="438"/>
        <v>00.00.00</v>
      </c>
      <c r="F97" t="str">
        <f t="shared" si="439"/>
        <v>00.00.00.00</v>
      </c>
      <c r="G97" t="str">
        <f t="shared" si="440"/>
        <v>00.00.00.00.00</v>
      </c>
      <c r="H97" t="str">
        <f t="shared" si="441"/>
        <v>00.00.00.00.00.00</v>
      </c>
      <c r="I97" t="str">
        <f t="shared" si="442"/>
        <v>00.00.00.00.00.00.00</v>
      </c>
      <c r="J97" t="str">
        <f t="shared" si="443"/>
        <v>00.00.00.00.00.00.00.00</v>
      </c>
      <c r="K97" t="str">
        <f t="shared" si="444"/>
        <v>00.00.00.00.00.00.00.00.00</v>
      </c>
      <c r="L97" t="str">
        <f t="shared" si="445"/>
        <v>00.00.00.00.00.00.00.00.00.00</v>
      </c>
      <c r="M97" t="str">
        <f t="shared" si="446"/>
        <v>00.00.00.00.00.00.00.00.00.00.00</v>
      </c>
      <c r="N97" t="str">
        <f t="shared" si="447"/>
        <v>00.00.00.00.00.00.00.00.00.00.00.00</v>
      </c>
      <c r="O97" t="str">
        <f t="shared" si="448"/>
        <v>00.00.00.00.00.00.00.00.00.00.00.00.00</v>
      </c>
      <c r="P97" t="str">
        <f t="shared" si="449"/>
        <v>00.00.00.00.00.00.00.00.00.00.00.00.00.00</v>
      </c>
      <c r="Q97" t="str">
        <f t="shared" si="450"/>
        <v>00.00.00.00.00.00.00.00.00.00.00.00.00.00.00</v>
      </c>
      <c r="R97" t="str">
        <f t="shared" si="451"/>
        <v>00.00.00.00.00.00.00.00.00.00.00.00.00.00.00.00</v>
      </c>
      <c r="S97" t="str">
        <f t="shared" si="452"/>
        <v>00.00.00.00.00.00.00.00.00.00.00.00.00.00.00.00.00</v>
      </c>
      <c r="T97" t="str">
        <f t="shared" si="453"/>
        <v>00.00.00.00.00.00.00.00.00.00.00.00.00.00.00.00.00.00</v>
      </c>
      <c r="U97" t="str">
        <f t="shared" si="454"/>
        <v>00.00.00.00.00.00.00.00.00.00.00.00.00.00.00.00.00.00.00</v>
      </c>
      <c r="V97" t="str">
        <f t="shared" si="455"/>
        <v>00.00.00.00.00.00.00.00.00.00.00.00.00.00.00.00.00.00.00.00</v>
      </c>
      <c r="W97" t="str">
        <f t="shared" si="456"/>
        <v>00.00.00.00.00.00.00.00.00.00.00.00.00.00.00.00.00.00.00.00.00</v>
      </c>
      <c r="X97" t="str">
        <f t="shared" si="457"/>
        <v>00.00.00.00.00.00.00.00.00.00.00.00.00.00.00.00.00.00.00.00.00.00</v>
      </c>
      <c r="Y97" t="str">
        <f t="shared" si="458"/>
        <v>00.00.00.00.00.00.00.00.00.00.00.00.00.00.00.00.00.00.00.00.00.00.00</v>
      </c>
      <c r="Z97" t="str">
        <f t="shared" si="458"/>
        <v>00.00.00.00.00.00.00.00.00.00.00.00.00.00.00.00.00.00.00.00.00.00.00.00</v>
      </c>
      <c r="AA97" t="str">
        <f t="shared" si="459"/>
        <v>00.00.00.00.00.00.00.00.00.00.00.00.00.00.00.00.00.00.00.00.00.00.00.00.00</v>
      </c>
      <c r="AB97" t="str">
        <f t="shared" si="460"/>
        <v>00.00.00.00.00.00.00.00.00.00.00.00.00.00.00.00.00.00.00.00.00.00.00.00.00.00</v>
      </c>
      <c r="AC97" t="str">
        <f t="shared" si="460"/>
        <v>00.00.00.00.00.00.00.00.00.00.00.00.00.00.00.00.00.00.00.00.00.00.00.00.00.00.00</v>
      </c>
      <c r="AD97" t="str">
        <f t="shared" si="461"/>
        <v>00.00.00.00.00.00.00.00.00.00.00.00.00.00.00.00.00.00.00.00.00.00.00.00.00.00.00.00</v>
      </c>
      <c r="AE97" t="str">
        <f t="shared" si="462"/>
        <v>00.00.00.00.00.00.00.00.00.00.00.00.00.00.00.00.00.00.00.00.00.00.00.00.00.00.00.00.00</v>
      </c>
      <c r="AF97" t="str">
        <f t="shared" si="462"/>
        <v>00.00.00.00.00.00.00.00.00.00.00.00.00.00.00.00.00.00.00.00.00.00.00.00.00.00.00.00.00.00</v>
      </c>
      <c r="AG97" t="str">
        <f t="shared" si="463"/>
        <v>00.00.00.00.00.00.00.00.00.00.00.00.00.00.00.00.00.00.00.00.00.00.00.00.00.00.00.00.00.00.00</v>
      </c>
      <c r="AH97" t="str">
        <f t="shared" si="464"/>
        <v>00.00.00.00.00.00.00.00.00.00.00.00.00.00.00.00.00.00.00.00.00.00.00.00.00.00.00.00.00.00.00.00</v>
      </c>
      <c r="AI97" t="str">
        <f t="shared" si="464"/>
        <v>00.00.00.00.00.00.00.00.00.00.00.00.00.00.00.00.00.00.00.00.00.00.00.00.00.00.00.00.00.00.00.00.00</v>
      </c>
      <c r="AJ97" t="str">
        <f t="shared" si="465"/>
        <v>00.00.00.00.00.00.00.00.00.00.00.00.00.00.00.00.00.00.00.00.00.00.00.00.00.00.00.00.00.00.00.00.00.00</v>
      </c>
      <c r="AK97" t="str">
        <f t="shared" si="466"/>
        <v>00.00.00.00.00.00.00.00.00.00.00.00.00.00.00.00.00.00.00.00.00.00.00.00.00.00.00.00.00.00.00.00.00.00.00</v>
      </c>
      <c r="AL97" t="str">
        <f t="shared" si="466"/>
        <v>00.00.00.00.00.00.00.00.00.00.00.00.00.00.00.00.00.00.00.00.00.00.00.00.00.00.00.00.00.00.00.00.00.00.00.00</v>
      </c>
      <c r="AM97" t="str">
        <f t="shared" si="467"/>
        <v>00.00.00.00.00.00.00.00.00.00.00.00.00.00.00.00.00.00.00.00.00.00.00.00.00.00.00.00.00.00.00.00.00.00.00.00.00</v>
      </c>
      <c r="AN97" t="str">
        <f t="shared" si="468"/>
        <v>00.00.00.00.00.00.00.00.00.00.00.00.00.00.00.00.00.00.00.00.00.00.00.00.00.00.00.00.00.00.00.00.00.00.00.00.00.00</v>
      </c>
      <c r="AO97" t="str">
        <f t="shared" si="468"/>
        <v>00.00.00.00.00.00.00.00.00.00.00.00.00.00.00.00.00.00.00.00.00.00.00.00.00.00.00.00.00.00.00.00.00.00.00.00.00.00.00</v>
      </c>
      <c r="AP97" t="str">
        <f t="shared" si="469"/>
        <v>00.00.00.00.00.00.00.00.00.00.00.00.00.00.00.00.00.00.00.00.00.00.00.00.00.00.00.00.00.00.00.00.00.00.00.00.00.00.00.00</v>
      </c>
      <c r="AQ97" t="str">
        <f t="shared" si="470"/>
        <v>00.00.00.00.00.00.00.00.00.00.00.00.00.00.00.00.00.00.00.00.00.00.00.00.00.00.00.00.00.00.00.00.00.00.00.00.00.00.00.00.00</v>
      </c>
      <c r="AR97" t="str">
        <f t="shared" si="470"/>
        <v>00.00.00.00.00.00.00.00.00.00.00.00.00.00.00.00.00.00.00.00.00.00.00.00.00.00.00.00.00.00.00.00.00.00.00.00.00.00.00.00.00.00</v>
      </c>
      <c r="AS97" t="str">
        <f t="shared" si="471"/>
        <v>00.00.00.00.00.00.00.00.00.00.00.00.00.00.00.00.00.00.00.00.00.00.00.00.00.00.00.00.00.00.00.00.00.00.00.00.00.00.00.00.00.00.00</v>
      </c>
      <c r="AT97" t="str">
        <f t="shared" si="472"/>
        <v>00.00.00.00.00.00.00.00.00.00.00.00.00.00.00.00.00.00.00.00.00.00.00.00.00.00.00.00.00.00.00.00.00.00.00.00.00.00.00.00.00.00.00.00</v>
      </c>
      <c r="AU97" t="str">
        <f t="shared" si="472"/>
        <v>00.00.00.00.00.00.00.00.00.00.00.00.00.00.00.00.00.00.00.00.00.00.00.00.00.00.00.00.00.00.00.00.00.00.00.00.00.00.00.00.00.00.00.00.00</v>
      </c>
      <c r="AV97" t="str">
        <f t="shared" si="473"/>
        <v>00.00.00.00.00.00.00.00.00.00.00.00.00.00.00.00.00.00.00.00.00.00.00.00.00.00.00.00.00.00.00.00.00.00.00.00.00.00.00.00.00.00.00.00.00.00</v>
      </c>
      <c r="AW97" t="str">
        <f t="shared" si="474"/>
        <v>00.00.00.00.00.00.00.00.00.00.00.00.00.00.00.00.00.00.00.00.00.00.00.00.00.00.00.00.00.00.00.00.00.00.00.00.00.00.00.00.00.00.00.00.00.00.00</v>
      </c>
      <c r="AX97" t="str">
        <f t="shared" si="474"/>
        <v>00.00.00.00.00.00.00.00.00.00.00.00.00.00.00.00.00.00.00.00.00.00.00.00.00.00.00.00.00.00.00.00.00.00.00.00.00.00.00.00.00.00.00.00.00.00.00.00</v>
      </c>
      <c r="AY97" t="str">
        <f t="shared" si="475"/>
        <v>00.00.00.00.00.00.00.00.00.00.00.00.00.00.00.00.00.00.00.00.00.00.00.00.00.00.00.00.00.00.00.00.00.00.00.00.00.00.00.00.00.00.00.00.00.00.00.00.00</v>
      </c>
      <c r="AZ97" t="str">
        <f t="shared" si="476"/>
        <v>00.00.00.00.00.00.00.00.00.00.00.00.00.00.00.00.00.00.00.00.00.00.00.00.00.00.00.00.00.00.00.00.00.00.00.00.00.00.00.00.00.00.00.00.00.00.00.00.00.00</v>
      </c>
      <c r="BA97" t="str">
        <f t="shared" si="476"/>
        <v>00.00.00.00.00.00.00.00.00.00.00.00.00.00.00.00.00.00.00.00.00.00.00.00.00.00.00.00.00.00.00.00.00.00.00.00.00.00.00.00.00.00.00.00.00.00.00.00.00.00.</v>
      </c>
    </row>
    <row r="98" spans="1:53" hidden="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DATAGRAMS Map Object Arrays </vt:lpstr>
      <vt:lpstr>DATAGRAMS Character Sheets</vt:lpstr>
      <vt:lpstr>DATAGRAMS item tables</vt:lpstr>
      <vt:lpstr>TEMPLATE item tables</vt:lpstr>
      <vt:lpstr>TEMPLATE char_sheet.pc</vt:lpstr>
      <vt:lpstr>TEMPLATE char_sheet.mob</vt:lpstr>
      <vt:lpstr>TEMPLATE map_object.pc</vt:lpstr>
      <vt:lpstr>TEMPLATE map_object.mob</vt:lpstr>
      <vt:lpstr>TEMPLATE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2017-03-07T02:35:14Z</cp:lastPrinted>
  <dcterms:created xsi:type="dcterms:W3CDTF">2016-01-03T18:28:14Z</dcterms:created>
  <dcterms:modified xsi:type="dcterms:W3CDTF">2017-04-05T03:09:58Z</dcterms:modified>
</cp:coreProperties>
</file>