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omments12.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30" windowWidth="7995" windowHeight="3435" firstSheet="2" activeTab="3"/>
  </bookViews>
  <sheets>
    <sheet name="DATAGRAMS Map Object Arrays " sheetId="10" r:id="rId1"/>
    <sheet name="DATAGRAMS Character Sheets" sheetId="12" r:id="rId2"/>
    <sheet name="DATAGRAMS item tables" sheetId="18" r:id="rId3"/>
    <sheet name="TEMPLATE item tables" sheetId="19" r:id="rId4"/>
    <sheet name="TEMPLATE inventory" sheetId="23" r:id="rId5"/>
    <sheet name="TEMPLATE char_sheet.pc" sheetId="14" r:id="rId6"/>
    <sheet name="TEMPLATE char_sheet.mob" sheetId="13" r:id="rId7"/>
    <sheet name="TEMPLATE map_object.pc" sheetId="16" r:id="rId8"/>
    <sheet name="TEMPLATE map_object.mob" sheetId="15" r:id="rId9"/>
    <sheet name="TEMPLATE mob encounter groups" sheetId="22" r:id="rId10"/>
    <sheet name="TEXT BLOCKS" sheetId="21" r:id="rId11"/>
    <sheet name="saved scenarios" sheetId="17" r:id="rId12"/>
    <sheet name="Sheet1" sheetId="20" r:id="rId13"/>
  </sheets>
  <calcPr calcId="125725"/>
</workbook>
</file>

<file path=xl/calcChain.xml><?xml version="1.0" encoding="utf-8"?>
<calcChain xmlns="http://schemas.openxmlformats.org/spreadsheetml/2006/main">
  <c r="A74" i="22"/>
  <c r="C74"/>
  <c r="C64"/>
  <c r="D64"/>
  <c r="D74" s="1"/>
  <c r="E74" s="1"/>
  <c r="F74" s="1"/>
  <c r="E24" s="1"/>
  <c r="E64"/>
  <c r="F64"/>
  <c r="G64"/>
  <c r="C55"/>
  <c r="D55"/>
  <c r="E55"/>
  <c r="F55"/>
  <c r="G55"/>
  <c r="C24"/>
  <c r="D9" i="14" l="1"/>
  <c r="AY238" i="19"/>
  <c r="AY239"/>
  <c r="AY240"/>
  <c r="AY241"/>
  <c r="AY242"/>
  <c r="AY243"/>
  <c r="AY244"/>
  <c r="AY245"/>
  <c r="AY246"/>
  <c r="AY247"/>
  <c r="AY248"/>
  <c r="AY249"/>
  <c r="AY250"/>
  <c r="AY236"/>
  <c r="AY237"/>
  <c r="AY235"/>
  <c r="AY176"/>
  <c r="AY175"/>
  <c r="AY174"/>
  <c r="AY173"/>
  <c r="AY172"/>
  <c r="AY171"/>
  <c r="AY170"/>
  <c r="AY169"/>
  <c r="AY168"/>
  <c r="AY167"/>
  <c r="AY166"/>
  <c r="AY165"/>
  <c r="AY164"/>
  <c r="AY163"/>
  <c r="AY162"/>
  <c r="AY161"/>
  <c r="AY160"/>
  <c r="AY159"/>
  <c r="AY158"/>
  <c r="AY157"/>
  <c r="AY156"/>
  <c r="AY155"/>
  <c r="AY154"/>
  <c r="AY153"/>
  <c r="AY152"/>
  <c r="AY151"/>
  <c r="AY150"/>
  <c r="AY149"/>
  <c r="AY148"/>
  <c r="AY147"/>
  <c r="AY146"/>
  <c r="AY145"/>
  <c r="AY144"/>
  <c r="AY143"/>
  <c r="AY142"/>
  <c r="AY141"/>
  <c r="AY140"/>
  <c r="AY139"/>
  <c r="AY138"/>
  <c r="AY137"/>
  <c r="AY136"/>
  <c r="AY135"/>
  <c r="AY134"/>
  <c r="AY133"/>
  <c r="AY132"/>
  <c r="AY131"/>
  <c r="AY130"/>
  <c r="AY129"/>
  <c r="AY128"/>
  <c r="AY127"/>
  <c r="AY126"/>
  <c r="AY125"/>
  <c r="AY124"/>
  <c r="AY123"/>
  <c r="AY122"/>
  <c r="AY121"/>
  <c r="AY120"/>
  <c r="AY119"/>
  <c r="AY118"/>
  <c r="AY117"/>
  <c r="AY116"/>
  <c r="AY115"/>
  <c r="AY114"/>
  <c r="AY113"/>
  <c r="AY112"/>
  <c r="AY111"/>
  <c r="AY110"/>
  <c r="AY109"/>
  <c r="AY108"/>
  <c r="AY107"/>
  <c r="AY106"/>
  <c r="AY105"/>
  <c r="AY104"/>
  <c r="AY103"/>
  <c r="AY102"/>
  <c r="AY101"/>
  <c r="AY100"/>
  <c r="AY99"/>
  <c r="AY98"/>
  <c r="AY97"/>
  <c r="AY60"/>
  <c r="AY15"/>
  <c r="AY16"/>
  <c r="AY17"/>
  <c r="AY18"/>
  <c r="AY19"/>
  <c r="AY20"/>
  <c r="AY21"/>
  <c r="AY22"/>
  <c r="AY23"/>
  <c r="AY24"/>
  <c r="AY25"/>
  <c r="AY26"/>
  <c r="AY27"/>
  <c r="AY28"/>
  <c r="AY29"/>
  <c r="AY30"/>
  <c r="AY31"/>
  <c r="AY32"/>
  <c r="AY33"/>
  <c r="AY34"/>
  <c r="AY35"/>
  <c r="AY36"/>
  <c r="AY37"/>
  <c r="AY38"/>
  <c r="AY39"/>
  <c r="AY40"/>
  <c r="AY41"/>
  <c r="AY14"/>
  <c r="AP809" l="1"/>
  <c r="AP811" s="1"/>
  <c r="AP804"/>
  <c r="AP799"/>
  <c r="AP802" s="1"/>
  <c r="AS803" s="1"/>
  <c r="AP794"/>
  <c r="AP795" s="1"/>
  <c r="AP789"/>
  <c r="AP790" s="1"/>
  <c r="AP784"/>
  <c r="AP779"/>
  <c r="AP781" s="1"/>
  <c r="AP774"/>
  <c r="AP775" s="1"/>
  <c r="AP769"/>
  <c r="AP771" s="1"/>
  <c r="AP764"/>
  <c r="AP765" s="1"/>
  <c r="AP759"/>
  <c r="AP760" s="1"/>
  <c r="AP754"/>
  <c r="AP756" s="1"/>
  <c r="AP749"/>
  <c r="AP750" s="1"/>
  <c r="AP744"/>
  <c r="AP745" s="1"/>
  <c r="AP739"/>
  <c r="AP741" s="1"/>
  <c r="AP734"/>
  <c r="AP736" s="1"/>
  <c r="AP729"/>
  <c r="AP731" s="1"/>
  <c r="AP724"/>
  <c r="AP727" s="1"/>
  <c r="AS728" s="1"/>
  <c r="AP719"/>
  <c r="AP720" s="1"/>
  <c r="AP714"/>
  <c r="AP715" s="1"/>
  <c r="AP709"/>
  <c r="AP710" s="1"/>
  <c r="AP704"/>
  <c r="AP706" s="1"/>
  <c r="AP699"/>
  <c r="AP700" s="1"/>
  <c r="AP694"/>
  <c r="AP695" s="1"/>
  <c r="AP689"/>
  <c r="AP691" s="1"/>
  <c r="AP684"/>
  <c r="AP679"/>
  <c r="AP680" s="1"/>
  <c r="AP674"/>
  <c r="AP669"/>
  <c r="AP670" s="1"/>
  <c r="AP664"/>
  <c r="AP666" s="1"/>
  <c r="AP659"/>
  <c r="AP660" s="1"/>
  <c r="AP654"/>
  <c r="AP656" s="1"/>
  <c r="AP649"/>
  <c r="AP650" s="1"/>
  <c r="AP644"/>
  <c r="AP639"/>
  <c r="AP641" s="1"/>
  <c r="AP634"/>
  <c r="AP635" s="1"/>
  <c r="AP821"/>
  <c r="AS808"/>
  <c r="AP807"/>
  <c r="AP806"/>
  <c r="AP805"/>
  <c r="AP801"/>
  <c r="AP796"/>
  <c r="AP785"/>
  <c r="AP770"/>
  <c r="AP735"/>
  <c r="AS733"/>
  <c r="AP732"/>
  <c r="AP730"/>
  <c r="AP725"/>
  <c r="AP722"/>
  <c r="AS723" s="1"/>
  <c r="AP696"/>
  <c r="AS687"/>
  <c r="AP687"/>
  <c r="AS688" s="1"/>
  <c r="AP686"/>
  <c r="AP685"/>
  <c r="AP676"/>
  <c r="AP675"/>
  <c r="AP655"/>
  <c r="AP646"/>
  <c r="AP645"/>
  <c r="AP640"/>
  <c r="AP629"/>
  <c r="AP624"/>
  <c r="AP626" s="1"/>
  <c r="AP619"/>
  <c r="AP621"/>
  <c r="AP614"/>
  <c r="AP616" s="1"/>
  <c r="AP609"/>
  <c r="AP611" s="1"/>
  <c r="AP604"/>
  <c r="AP599"/>
  <c r="AP594"/>
  <c r="AP595" s="1"/>
  <c r="AP589"/>
  <c r="AP584"/>
  <c r="AP585" s="1"/>
  <c r="AP579"/>
  <c r="AP580" s="1"/>
  <c r="AP574"/>
  <c r="AP576" s="1"/>
  <c r="AP569"/>
  <c r="AP572" s="1"/>
  <c r="AS573" s="1"/>
  <c r="AP564"/>
  <c r="AP567" s="1"/>
  <c r="AS568" s="1"/>
  <c r="AP559"/>
  <c r="AP561" s="1"/>
  <c r="AP554"/>
  <c r="AP556" s="1"/>
  <c r="AP549"/>
  <c r="AP550" s="1"/>
  <c r="AP544"/>
  <c r="AP545" s="1"/>
  <c r="AP539"/>
  <c r="AP540" s="1"/>
  <c r="AP534"/>
  <c r="AP536" s="1"/>
  <c r="AP529"/>
  <c r="AP530" s="1"/>
  <c r="AP524"/>
  <c r="AP525" s="1"/>
  <c r="AP519"/>
  <c r="AP521" s="1"/>
  <c r="AP514"/>
  <c r="AP516" s="1"/>
  <c r="AP509"/>
  <c r="AP504"/>
  <c r="AP505" s="1"/>
  <c r="AP499"/>
  <c r="AP502" s="1"/>
  <c r="AS503" s="1"/>
  <c r="AP494"/>
  <c r="AP495" s="1"/>
  <c r="AP489"/>
  <c r="AP490" s="1"/>
  <c r="AP484"/>
  <c r="AP486" s="1"/>
  <c r="AP479"/>
  <c r="AP480" s="1"/>
  <c r="AP474"/>
  <c r="AP469"/>
  <c r="AP471" s="1"/>
  <c r="AP630"/>
  <c r="AP627"/>
  <c r="AS628" s="1"/>
  <c r="AP605"/>
  <c r="AP600"/>
  <c r="AP597"/>
  <c r="AS598" s="1"/>
  <c r="AP590"/>
  <c r="AP571"/>
  <c r="AP570"/>
  <c r="AP565"/>
  <c r="AP511"/>
  <c r="AP510"/>
  <c r="AP476"/>
  <c r="AS477" s="1"/>
  <c r="AP475"/>
  <c r="AP470"/>
  <c r="B356"/>
  <c r="W356"/>
  <c r="AP356"/>
  <c r="B357"/>
  <c r="W357"/>
  <c r="AP357"/>
  <c r="B358"/>
  <c r="W358"/>
  <c r="AP358"/>
  <c r="B359"/>
  <c r="W359"/>
  <c r="AP359"/>
  <c r="B360"/>
  <c r="W360"/>
  <c r="AP360"/>
  <c r="B361"/>
  <c r="W361"/>
  <c r="AP361"/>
  <c r="B362"/>
  <c r="W362"/>
  <c r="AP362"/>
  <c r="B363"/>
  <c r="W363"/>
  <c r="AP363"/>
  <c r="B364"/>
  <c r="W364"/>
  <c r="AP364"/>
  <c r="B365"/>
  <c r="W365"/>
  <c r="AP365"/>
  <c r="B366"/>
  <c r="W366"/>
  <c r="AP366"/>
  <c r="B367"/>
  <c r="W367"/>
  <c r="AP367"/>
  <c r="AS367"/>
  <c r="AT367" s="1"/>
  <c r="AU367" s="1"/>
  <c r="B368"/>
  <c r="W368"/>
  <c r="AP368"/>
  <c r="B369"/>
  <c r="W369"/>
  <c r="AP369"/>
  <c r="B370"/>
  <c r="W370"/>
  <c r="AP370"/>
  <c r="B371"/>
  <c r="W371"/>
  <c r="AP371"/>
  <c r="B372"/>
  <c r="W372"/>
  <c r="AP372"/>
  <c r="B373"/>
  <c r="W373"/>
  <c r="AP373"/>
  <c r="B374"/>
  <c r="W374"/>
  <c r="AP374"/>
  <c r="B375"/>
  <c r="W375"/>
  <c r="AP375"/>
  <c r="B376"/>
  <c r="W376"/>
  <c r="AP376"/>
  <c r="B377"/>
  <c r="W377"/>
  <c r="AP377"/>
  <c r="B378"/>
  <c r="W378"/>
  <c r="AP378"/>
  <c r="B379"/>
  <c r="W379"/>
  <c r="AP379"/>
  <c r="B380"/>
  <c r="W380"/>
  <c r="AP380"/>
  <c r="B381"/>
  <c r="W381"/>
  <c r="AP381"/>
  <c r="B382"/>
  <c r="W382"/>
  <c r="AP382"/>
  <c r="B383"/>
  <c r="W383"/>
  <c r="AP383"/>
  <c r="B384"/>
  <c r="W384"/>
  <c r="AP384"/>
  <c r="B385"/>
  <c r="W385"/>
  <c r="AP385"/>
  <c r="B386"/>
  <c r="W386"/>
  <c r="AP386"/>
  <c r="B387"/>
  <c r="W387"/>
  <c r="AP387"/>
  <c r="B388"/>
  <c r="W388"/>
  <c r="AP388"/>
  <c r="B268"/>
  <c r="D268"/>
  <c r="E268"/>
  <c r="F268"/>
  <c r="G268"/>
  <c r="H268"/>
  <c r="I268"/>
  <c r="J268"/>
  <c r="K268"/>
  <c r="L268"/>
  <c r="M268"/>
  <c r="N268"/>
  <c r="O268"/>
  <c r="P268"/>
  <c r="W268"/>
  <c r="Z268"/>
  <c r="AA268"/>
  <c r="AB268"/>
  <c r="AC268"/>
  <c r="AD268"/>
  <c r="AE268"/>
  <c r="AF268"/>
  <c r="AG268"/>
  <c r="AH268"/>
  <c r="AI268"/>
  <c r="AJ268"/>
  <c r="AK268"/>
  <c r="AL268"/>
  <c r="AP268"/>
  <c r="AS268"/>
  <c r="AS356" s="1"/>
  <c r="AT268"/>
  <c r="AU268"/>
  <c r="AV268"/>
  <c r="AW268"/>
  <c r="AX268"/>
  <c r="AY268"/>
  <c r="AZ268"/>
  <c r="BA268"/>
  <c r="BB268"/>
  <c r="BC268"/>
  <c r="BD268"/>
  <c r="BE268"/>
  <c r="B269"/>
  <c r="D269"/>
  <c r="D357" s="1"/>
  <c r="E357" s="1"/>
  <c r="F357" s="1"/>
  <c r="E269"/>
  <c r="F269"/>
  <c r="G269"/>
  <c r="H269"/>
  <c r="I269"/>
  <c r="J269"/>
  <c r="K269"/>
  <c r="L269"/>
  <c r="M269"/>
  <c r="N269"/>
  <c r="O269"/>
  <c r="P269"/>
  <c r="W269"/>
  <c r="Z269"/>
  <c r="AA269"/>
  <c r="AB269"/>
  <c r="AC269"/>
  <c r="AD269"/>
  <c r="AE269"/>
  <c r="AF269"/>
  <c r="AG269"/>
  <c r="AH269"/>
  <c r="AI269"/>
  <c r="AJ269"/>
  <c r="AK269"/>
  <c r="AL269"/>
  <c r="AP269"/>
  <c r="AS269"/>
  <c r="AT269"/>
  <c r="AU269"/>
  <c r="AV269"/>
  <c r="AW269"/>
  <c r="AX269"/>
  <c r="AY269"/>
  <c r="AZ269"/>
  <c r="BA269"/>
  <c r="BB269"/>
  <c r="BC269"/>
  <c r="BD269"/>
  <c r="BE269"/>
  <c r="B270"/>
  <c r="D270"/>
  <c r="D358" s="1"/>
  <c r="E270"/>
  <c r="F270"/>
  <c r="G270"/>
  <c r="H270"/>
  <c r="I270"/>
  <c r="J270"/>
  <c r="K270"/>
  <c r="L270"/>
  <c r="M270"/>
  <c r="N270"/>
  <c r="O270"/>
  <c r="P270"/>
  <c r="W270"/>
  <c r="Z270"/>
  <c r="Z358" s="1"/>
  <c r="AA358" s="1"/>
  <c r="AB358" s="1"/>
  <c r="AA270"/>
  <c r="AB270"/>
  <c r="AC270"/>
  <c r="AD270"/>
  <c r="AE270"/>
  <c r="AF270"/>
  <c r="AG270"/>
  <c r="AH270"/>
  <c r="AI270"/>
  <c r="AJ270"/>
  <c r="AK270"/>
  <c r="AL270"/>
  <c r="AP270"/>
  <c r="AS270"/>
  <c r="AT270"/>
  <c r="AU270"/>
  <c r="AV270"/>
  <c r="AW270"/>
  <c r="AX270"/>
  <c r="AY270"/>
  <c r="AZ270"/>
  <c r="BA270"/>
  <c r="BB270"/>
  <c r="BC270"/>
  <c r="BD270"/>
  <c r="BE270"/>
  <c r="B271"/>
  <c r="D271"/>
  <c r="E271"/>
  <c r="F271"/>
  <c r="G271"/>
  <c r="H271"/>
  <c r="I271"/>
  <c r="J271"/>
  <c r="K271"/>
  <c r="L271"/>
  <c r="M271"/>
  <c r="N271"/>
  <c r="O271"/>
  <c r="P271"/>
  <c r="W271"/>
  <c r="Z271"/>
  <c r="Z359" s="1"/>
  <c r="AA271"/>
  <c r="AB271"/>
  <c r="AC271"/>
  <c r="AD271"/>
  <c r="AE271"/>
  <c r="AF271"/>
  <c r="AG271"/>
  <c r="AH271"/>
  <c r="AI271"/>
  <c r="AJ271"/>
  <c r="AK271"/>
  <c r="AL271"/>
  <c r="AP271"/>
  <c r="AS271"/>
  <c r="AS359" s="1"/>
  <c r="AT359" s="1"/>
  <c r="AU359" s="1"/>
  <c r="AT271"/>
  <c r="AU271"/>
  <c r="AV271"/>
  <c r="AW271"/>
  <c r="AX271"/>
  <c r="AY271"/>
  <c r="AZ271"/>
  <c r="BA271"/>
  <c r="BB271"/>
  <c r="BC271"/>
  <c r="BD271"/>
  <c r="BE271"/>
  <c r="B272"/>
  <c r="D272"/>
  <c r="E272"/>
  <c r="F272"/>
  <c r="G272"/>
  <c r="H272"/>
  <c r="I272"/>
  <c r="J272"/>
  <c r="K272"/>
  <c r="L272"/>
  <c r="M272"/>
  <c r="N272"/>
  <c r="O272"/>
  <c r="P272"/>
  <c r="W272"/>
  <c r="Z272"/>
  <c r="AA272"/>
  <c r="AB272"/>
  <c r="AC272"/>
  <c r="AD272"/>
  <c r="AE272"/>
  <c r="AF272"/>
  <c r="AG272"/>
  <c r="AH272"/>
  <c r="AI272"/>
  <c r="AJ272"/>
  <c r="AK272"/>
  <c r="AL272"/>
  <c r="AP272"/>
  <c r="AS272"/>
  <c r="AS360" s="1"/>
  <c r="AT272"/>
  <c r="AU272"/>
  <c r="AV272"/>
  <c r="AW272"/>
  <c r="AX272"/>
  <c r="AY272"/>
  <c r="AZ272"/>
  <c r="BA272"/>
  <c r="BB272"/>
  <c r="BC272"/>
  <c r="BD272"/>
  <c r="BE272"/>
  <c r="B273"/>
  <c r="D273"/>
  <c r="D361" s="1"/>
  <c r="E361" s="1"/>
  <c r="F361" s="1"/>
  <c r="E273"/>
  <c r="F273"/>
  <c r="G273"/>
  <c r="H273"/>
  <c r="I273"/>
  <c r="J273"/>
  <c r="K273"/>
  <c r="L273"/>
  <c r="M273"/>
  <c r="N273"/>
  <c r="O273"/>
  <c r="P273"/>
  <c r="W273"/>
  <c r="Z273"/>
  <c r="AA273"/>
  <c r="AB273"/>
  <c r="AC273"/>
  <c r="AD273"/>
  <c r="AE273"/>
  <c r="AF273"/>
  <c r="AG273"/>
  <c r="AH273"/>
  <c r="AI273"/>
  <c r="AJ273"/>
  <c r="AK273"/>
  <c r="AL273"/>
  <c r="AP273"/>
  <c r="AS273"/>
  <c r="AT273"/>
  <c r="AU273"/>
  <c r="AV273"/>
  <c r="AW273"/>
  <c r="AX273"/>
  <c r="AY273"/>
  <c r="AZ273"/>
  <c r="BA273"/>
  <c r="BB273"/>
  <c r="BC273"/>
  <c r="BD273"/>
  <c r="BE273"/>
  <c r="B274"/>
  <c r="D274"/>
  <c r="D362" s="1"/>
  <c r="E274"/>
  <c r="F274"/>
  <c r="G274"/>
  <c r="H274"/>
  <c r="I274"/>
  <c r="J274"/>
  <c r="K274"/>
  <c r="L274"/>
  <c r="M274"/>
  <c r="N274"/>
  <c r="O274"/>
  <c r="P274"/>
  <c r="W274"/>
  <c r="Z274"/>
  <c r="Z362" s="1"/>
  <c r="AA362" s="1"/>
  <c r="AB362" s="1"/>
  <c r="AA274"/>
  <c r="AB274"/>
  <c r="AC274"/>
  <c r="AD274"/>
  <c r="AE274"/>
  <c r="AF274"/>
  <c r="AG274"/>
  <c r="AH274"/>
  <c r="AI274"/>
  <c r="AJ274"/>
  <c r="AK274"/>
  <c r="AL274"/>
  <c r="AP274"/>
  <c r="AS274"/>
  <c r="AT274"/>
  <c r="AU274"/>
  <c r="AV274"/>
  <c r="AW274"/>
  <c r="AX274"/>
  <c r="AY274"/>
  <c r="AZ274"/>
  <c r="BA274"/>
  <c r="BB274"/>
  <c r="BC274"/>
  <c r="BD274"/>
  <c r="BE274"/>
  <c r="B275"/>
  <c r="D275"/>
  <c r="E275"/>
  <c r="F275"/>
  <c r="G275"/>
  <c r="H275"/>
  <c r="I275"/>
  <c r="J275"/>
  <c r="K275"/>
  <c r="L275"/>
  <c r="M275"/>
  <c r="N275"/>
  <c r="O275"/>
  <c r="P275"/>
  <c r="W275"/>
  <c r="Z275"/>
  <c r="Z363" s="1"/>
  <c r="AA275"/>
  <c r="AB275"/>
  <c r="AC275"/>
  <c r="AD275"/>
  <c r="AE275"/>
  <c r="AF275"/>
  <c r="AG275"/>
  <c r="AH275"/>
  <c r="AI275"/>
  <c r="AJ275"/>
  <c r="AK275"/>
  <c r="AL275"/>
  <c r="AP275"/>
  <c r="AS275"/>
  <c r="AS363" s="1"/>
  <c r="AT363" s="1"/>
  <c r="AU363" s="1"/>
  <c r="AT275"/>
  <c r="AU275"/>
  <c r="AV275"/>
  <c r="AW275"/>
  <c r="AX275"/>
  <c r="AY275"/>
  <c r="AZ275"/>
  <c r="BA275"/>
  <c r="BB275"/>
  <c r="BC275"/>
  <c r="BD275"/>
  <c r="BE275"/>
  <c r="B276"/>
  <c r="D276"/>
  <c r="E276"/>
  <c r="F276"/>
  <c r="G276"/>
  <c r="H276"/>
  <c r="I276"/>
  <c r="J276"/>
  <c r="K276"/>
  <c r="L276"/>
  <c r="M276"/>
  <c r="N276"/>
  <c r="O276"/>
  <c r="P276"/>
  <c r="W276"/>
  <c r="Z276"/>
  <c r="AA276"/>
  <c r="AB276"/>
  <c r="AC276"/>
  <c r="AD276"/>
  <c r="AE276"/>
  <c r="AF276"/>
  <c r="AG276"/>
  <c r="AH276"/>
  <c r="AI276"/>
  <c r="AJ276"/>
  <c r="AK276"/>
  <c r="AL276"/>
  <c r="AP276"/>
  <c r="AS276"/>
  <c r="AS364" s="1"/>
  <c r="AT276"/>
  <c r="AU276"/>
  <c r="AV276"/>
  <c r="AW276"/>
  <c r="AX276"/>
  <c r="AY276"/>
  <c r="AZ276"/>
  <c r="BA276"/>
  <c r="BB276"/>
  <c r="BC276"/>
  <c r="BD276"/>
  <c r="BE276"/>
  <c r="B277"/>
  <c r="D277"/>
  <c r="D365" s="1"/>
  <c r="E365" s="1"/>
  <c r="F365" s="1"/>
  <c r="E277"/>
  <c r="F277"/>
  <c r="G277"/>
  <c r="H277"/>
  <c r="I277"/>
  <c r="J277"/>
  <c r="K277"/>
  <c r="L277"/>
  <c r="M277"/>
  <c r="N277"/>
  <c r="O277"/>
  <c r="P277"/>
  <c r="W277"/>
  <c r="Z277"/>
  <c r="AA277"/>
  <c r="AB277"/>
  <c r="AC277"/>
  <c r="AD277"/>
  <c r="AE277"/>
  <c r="AF277"/>
  <c r="AG277"/>
  <c r="AH277"/>
  <c r="AI277"/>
  <c r="AJ277"/>
  <c r="AK277"/>
  <c r="AL277"/>
  <c r="AP277"/>
  <c r="AS277"/>
  <c r="AT277"/>
  <c r="AU277"/>
  <c r="AV277"/>
  <c r="AW277"/>
  <c r="AX277"/>
  <c r="AY277"/>
  <c r="AZ277"/>
  <c r="BA277"/>
  <c r="BB277"/>
  <c r="BC277"/>
  <c r="BD277"/>
  <c r="BE277"/>
  <c r="B278"/>
  <c r="D278"/>
  <c r="D366" s="1"/>
  <c r="E278"/>
  <c r="F278"/>
  <c r="G278"/>
  <c r="H278"/>
  <c r="I278"/>
  <c r="J278"/>
  <c r="K278"/>
  <c r="L278"/>
  <c r="M278"/>
  <c r="N278"/>
  <c r="O278"/>
  <c r="P278"/>
  <c r="W278"/>
  <c r="Z278"/>
  <c r="Z366" s="1"/>
  <c r="AA366" s="1"/>
  <c r="AB366" s="1"/>
  <c r="AA278"/>
  <c r="AB278"/>
  <c r="AC278"/>
  <c r="AD278"/>
  <c r="AE278"/>
  <c r="AF278"/>
  <c r="AG278"/>
  <c r="AH278"/>
  <c r="AI278"/>
  <c r="AJ278"/>
  <c r="AK278"/>
  <c r="AL278"/>
  <c r="AP278"/>
  <c r="AS278"/>
  <c r="AT278"/>
  <c r="AU278"/>
  <c r="AV278"/>
  <c r="AW278"/>
  <c r="AX278"/>
  <c r="AY278"/>
  <c r="AZ278"/>
  <c r="BA278"/>
  <c r="BB278"/>
  <c r="BC278"/>
  <c r="BD278"/>
  <c r="BE278"/>
  <c r="B279"/>
  <c r="D279"/>
  <c r="E279"/>
  <c r="F279"/>
  <c r="G279"/>
  <c r="H279"/>
  <c r="I279"/>
  <c r="J279"/>
  <c r="K279"/>
  <c r="L279"/>
  <c r="M279"/>
  <c r="N279"/>
  <c r="O279"/>
  <c r="P279"/>
  <c r="W279"/>
  <c r="Z279"/>
  <c r="AA279"/>
  <c r="AB279"/>
  <c r="AC279"/>
  <c r="AD279"/>
  <c r="AE279"/>
  <c r="AF279"/>
  <c r="AG279"/>
  <c r="AH279"/>
  <c r="AI279"/>
  <c r="AJ279"/>
  <c r="AK279"/>
  <c r="AL279"/>
  <c r="AP279"/>
  <c r="AS279"/>
  <c r="AT279"/>
  <c r="AU279"/>
  <c r="AV279"/>
  <c r="AW279"/>
  <c r="AX279"/>
  <c r="AY279"/>
  <c r="AZ279"/>
  <c r="BA279"/>
  <c r="BB279"/>
  <c r="BC279"/>
  <c r="BD279"/>
  <c r="BE279"/>
  <c r="B280"/>
  <c r="D280"/>
  <c r="E280"/>
  <c r="F280"/>
  <c r="G280"/>
  <c r="H280"/>
  <c r="I280"/>
  <c r="J280"/>
  <c r="K280"/>
  <c r="L280"/>
  <c r="M280"/>
  <c r="N280"/>
  <c r="O280"/>
  <c r="P280"/>
  <c r="W280"/>
  <c r="Z280"/>
  <c r="AA280"/>
  <c r="AB280"/>
  <c r="AC280"/>
  <c r="AD280"/>
  <c r="AE280"/>
  <c r="AF280"/>
  <c r="AG280"/>
  <c r="AH280"/>
  <c r="AI280"/>
  <c r="AJ280"/>
  <c r="AK280"/>
  <c r="AL280"/>
  <c r="AP280"/>
  <c r="AS280"/>
  <c r="AT280"/>
  <c r="AU280"/>
  <c r="AV280"/>
  <c r="AW280"/>
  <c r="AX280"/>
  <c r="AY280"/>
  <c r="AZ280"/>
  <c r="BA280"/>
  <c r="BB280"/>
  <c r="BC280"/>
  <c r="BD280"/>
  <c r="BE280"/>
  <c r="B281"/>
  <c r="D281"/>
  <c r="D369" s="1"/>
  <c r="E369" s="1"/>
  <c r="F369" s="1"/>
  <c r="E281"/>
  <c r="F281"/>
  <c r="G281"/>
  <c r="H281"/>
  <c r="I281"/>
  <c r="J281"/>
  <c r="K281"/>
  <c r="L281"/>
  <c r="M281"/>
  <c r="N281"/>
  <c r="O281"/>
  <c r="P281"/>
  <c r="W281"/>
  <c r="Z281"/>
  <c r="AA281"/>
  <c r="AB281"/>
  <c r="AC281"/>
  <c r="AD281"/>
  <c r="AE281"/>
  <c r="AF281"/>
  <c r="AG281"/>
  <c r="AH281"/>
  <c r="AI281"/>
  <c r="AJ281"/>
  <c r="AK281"/>
  <c r="AL281"/>
  <c r="AP281"/>
  <c r="AS281"/>
  <c r="AT281"/>
  <c r="AU281"/>
  <c r="AV281"/>
  <c r="AW281"/>
  <c r="AX281"/>
  <c r="AY281"/>
  <c r="AZ281"/>
  <c r="BA281"/>
  <c r="BB281"/>
  <c r="BC281"/>
  <c r="BD281"/>
  <c r="BE281"/>
  <c r="B282"/>
  <c r="D282"/>
  <c r="E282"/>
  <c r="F282"/>
  <c r="G282"/>
  <c r="H282"/>
  <c r="I282"/>
  <c r="J282"/>
  <c r="K282"/>
  <c r="L282"/>
  <c r="M282"/>
  <c r="N282"/>
  <c r="O282"/>
  <c r="P282"/>
  <c r="W282"/>
  <c r="Z282"/>
  <c r="Z370" s="1"/>
  <c r="AA370" s="1"/>
  <c r="AB370" s="1"/>
  <c r="AA282"/>
  <c r="AB282"/>
  <c r="AC282"/>
  <c r="AD282"/>
  <c r="AE282"/>
  <c r="AF282"/>
  <c r="AG282"/>
  <c r="AH282"/>
  <c r="AI282"/>
  <c r="AJ282"/>
  <c r="AK282"/>
  <c r="AL282"/>
  <c r="AP282"/>
  <c r="AS282"/>
  <c r="AT282"/>
  <c r="AU282"/>
  <c r="AV282"/>
  <c r="AW282"/>
  <c r="AX282"/>
  <c r="AY282"/>
  <c r="AZ282"/>
  <c r="BA282"/>
  <c r="BB282"/>
  <c r="BC282"/>
  <c r="BD282"/>
  <c r="BE282"/>
  <c r="B283"/>
  <c r="D283"/>
  <c r="E283"/>
  <c r="F283"/>
  <c r="G283"/>
  <c r="H283"/>
  <c r="I283"/>
  <c r="J283"/>
  <c r="K283"/>
  <c r="L283"/>
  <c r="M283"/>
  <c r="N283"/>
  <c r="O283"/>
  <c r="P283"/>
  <c r="W283"/>
  <c r="Z283"/>
  <c r="AA283"/>
  <c r="AB283"/>
  <c r="AC283"/>
  <c r="AD283"/>
  <c r="AE283"/>
  <c r="AF283"/>
  <c r="AG283"/>
  <c r="AH283"/>
  <c r="AI283"/>
  <c r="AJ283"/>
  <c r="AK283"/>
  <c r="AL283"/>
  <c r="AP283"/>
  <c r="AS283"/>
  <c r="AS371" s="1"/>
  <c r="AT371" s="1"/>
  <c r="AU371" s="1"/>
  <c r="AT283"/>
  <c r="AU283"/>
  <c r="AV283"/>
  <c r="AW283"/>
  <c r="AX283"/>
  <c r="AZ283"/>
  <c r="BA283"/>
  <c r="BB283"/>
  <c r="BC283"/>
  <c r="BD283"/>
  <c r="BE283"/>
  <c r="B284"/>
  <c r="D284"/>
  <c r="E284"/>
  <c r="F284"/>
  <c r="G284"/>
  <c r="H284"/>
  <c r="I284"/>
  <c r="J284"/>
  <c r="K284"/>
  <c r="L284"/>
  <c r="M284"/>
  <c r="N284"/>
  <c r="O284"/>
  <c r="P284"/>
  <c r="W284"/>
  <c r="Z284"/>
  <c r="AA284"/>
  <c r="AB284"/>
  <c r="AC284"/>
  <c r="AD284"/>
  <c r="AE284"/>
  <c r="AF284"/>
  <c r="AG284"/>
  <c r="AH284"/>
  <c r="AI284"/>
  <c r="AJ284"/>
  <c r="AK284"/>
  <c r="AL284"/>
  <c r="AP284"/>
  <c r="AS284"/>
  <c r="AT284"/>
  <c r="AU284"/>
  <c r="AV284"/>
  <c r="AW284"/>
  <c r="AX284"/>
  <c r="AY284"/>
  <c r="AZ284"/>
  <c r="BA284"/>
  <c r="BB284"/>
  <c r="BC284"/>
  <c r="BD284"/>
  <c r="BE284"/>
  <c r="B285"/>
  <c r="D285"/>
  <c r="E285"/>
  <c r="F285"/>
  <c r="G285"/>
  <c r="H285"/>
  <c r="I285"/>
  <c r="J285"/>
  <c r="K285"/>
  <c r="L285"/>
  <c r="M285"/>
  <c r="N285"/>
  <c r="O285"/>
  <c r="P285"/>
  <c r="W285"/>
  <c r="Z285"/>
  <c r="AA285"/>
  <c r="AB285"/>
  <c r="AC285"/>
  <c r="AD285"/>
  <c r="AE285"/>
  <c r="AF285"/>
  <c r="AG285"/>
  <c r="AH285"/>
  <c r="AI285"/>
  <c r="AJ285"/>
  <c r="AK285"/>
  <c r="AL285"/>
  <c r="AP285"/>
  <c r="AS285"/>
  <c r="AT285"/>
  <c r="AU285"/>
  <c r="AV285"/>
  <c r="AW285"/>
  <c r="AX285"/>
  <c r="AY285"/>
  <c r="AZ285"/>
  <c r="BA285"/>
  <c r="BB285"/>
  <c r="BC285"/>
  <c r="BD285"/>
  <c r="BE285"/>
  <c r="B286"/>
  <c r="D286"/>
  <c r="E286"/>
  <c r="D374" s="1"/>
  <c r="F286"/>
  <c r="G286"/>
  <c r="H286"/>
  <c r="I286"/>
  <c r="J286"/>
  <c r="K286"/>
  <c r="L286"/>
  <c r="M286"/>
  <c r="N286"/>
  <c r="O286"/>
  <c r="P286"/>
  <c r="W286"/>
  <c r="Z286"/>
  <c r="AA286"/>
  <c r="AB286"/>
  <c r="AC286"/>
  <c r="AD286"/>
  <c r="AE286"/>
  <c r="AF286"/>
  <c r="AG286"/>
  <c r="AH286"/>
  <c r="AI286"/>
  <c r="AJ286"/>
  <c r="AK286"/>
  <c r="AL286"/>
  <c r="AP286"/>
  <c r="AS286"/>
  <c r="AT286"/>
  <c r="AU286"/>
  <c r="AV286"/>
  <c r="AW286"/>
  <c r="AX286"/>
  <c r="AY286"/>
  <c r="AZ286"/>
  <c r="BA286"/>
  <c r="BB286"/>
  <c r="BC286"/>
  <c r="BD286"/>
  <c r="BE286"/>
  <c r="B287"/>
  <c r="D287"/>
  <c r="E287"/>
  <c r="F287"/>
  <c r="G287"/>
  <c r="H287"/>
  <c r="I287"/>
  <c r="J287"/>
  <c r="K287"/>
  <c r="L287"/>
  <c r="M287"/>
  <c r="N287"/>
  <c r="O287"/>
  <c r="P287"/>
  <c r="W287"/>
  <c r="Z287"/>
  <c r="AA287"/>
  <c r="AB287"/>
  <c r="AC287"/>
  <c r="AD287"/>
  <c r="AE287"/>
  <c r="AF287"/>
  <c r="AG287"/>
  <c r="AH287"/>
  <c r="AI287"/>
  <c r="AJ287"/>
  <c r="AK287"/>
  <c r="AL287"/>
  <c r="AP287"/>
  <c r="AS287"/>
  <c r="AT287"/>
  <c r="AU287"/>
  <c r="AV287"/>
  <c r="AW287"/>
  <c r="AX287"/>
  <c r="AY287"/>
  <c r="AZ287"/>
  <c r="BA287"/>
  <c r="BB287"/>
  <c r="BC287"/>
  <c r="BD287"/>
  <c r="BE287"/>
  <c r="B288"/>
  <c r="D288"/>
  <c r="E288"/>
  <c r="F288"/>
  <c r="G288"/>
  <c r="H288"/>
  <c r="I288"/>
  <c r="J288"/>
  <c r="K288"/>
  <c r="L288"/>
  <c r="M288"/>
  <c r="N288"/>
  <c r="O288"/>
  <c r="P288"/>
  <c r="W288"/>
  <c r="Z288"/>
  <c r="AA288"/>
  <c r="AB288"/>
  <c r="AC288"/>
  <c r="AD288"/>
  <c r="AE288"/>
  <c r="AF288"/>
  <c r="AG288"/>
  <c r="AH288"/>
  <c r="AI288"/>
  <c r="AJ288"/>
  <c r="AK288"/>
  <c r="AL288"/>
  <c r="AP288"/>
  <c r="AS288"/>
  <c r="AT288"/>
  <c r="AS376" s="1"/>
  <c r="AU288"/>
  <c r="AV288"/>
  <c r="AW288"/>
  <c r="AX288"/>
  <c r="AY288"/>
  <c r="AZ288"/>
  <c r="BA288"/>
  <c r="BB288"/>
  <c r="BC288"/>
  <c r="BD288"/>
  <c r="BE288"/>
  <c r="B289"/>
  <c r="D289"/>
  <c r="E289"/>
  <c r="F289"/>
  <c r="G289"/>
  <c r="H289"/>
  <c r="I289"/>
  <c r="J289"/>
  <c r="K289"/>
  <c r="L289"/>
  <c r="M289"/>
  <c r="N289"/>
  <c r="O289"/>
  <c r="P289"/>
  <c r="W289"/>
  <c r="Z289"/>
  <c r="AA289"/>
  <c r="AB289"/>
  <c r="AC289"/>
  <c r="AD289"/>
  <c r="AE289"/>
  <c r="AF289"/>
  <c r="AG289"/>
  <c r="AH289"/>
  <c r="AI289"/>
  <c r="AJ289"/>
  <c r="AK289"/>
  <c r="AL289"/>
  <c r="AP289"/>
  <c r="AS289"/>
  <c r="AT289"/>
  <c r="AU289"/>
  <c r="AV289"/>
  <c r="AW289"/>
  <c r="AX289"/>
  <c r="AY289"/>
  <c r="AZ289"/>
  <c r="BA289"/>
  <c r="BB289"/>
  <c r="BC289"/>
  <c r="BD289"/>
  <c r="BE289"/>
  <c r="B290"/>
  <c r="D290"/>
  <c r="E290"/>
  <c r="F290"/>
  <c r="G290"/>
  <c r="H290"/>
  <c r="I290"/>
  <c r="J290"/>
  <c r="K290"/>
  <c r="L290"/>
  <c r="M290"/>
  <c r="N290"/>
  <c r="O290"/>
  <c r="P290"/>
  <c r="W290"/>
  <c r="Z290"/>
  <c r="AA290"/>
  <c r="AB290"/>
  <c r="AC290"/>
  <c r="AD290"/>
  <c r="AE290"/>
  <c r="AF290"/>
  <c r="AG290"/>
  <c r="AH290"/>
  <c r="AI290"/>
  <c r="AJ290"/>
  <c r="AK290"/>
  <c r="AL290"/>
  <c r="AP290"/>
  <c r="AS290"/>
  <c r="AT290"/>
  <c r="AU290"/>
  <c r="AV290"/>
  <c r="AW290"/>
  <c r="AX290"/>
  <c r="AY290"/>
  <c r="AZ290"/>
  <c r="BA290"/>
  <c r="BB290"/>
  <c r="BC290"/>
  <c r="BD290"/>
  <c r="BE290"/>
  <c r="B291"/>
  <c r="D291"/>
  <c r="E291"/>
  <c r="F291"/>
  <c r="G291"/>
  <c r="H291"/>
  <c r="I291"/>
  <c r="J291"/>
  <c r="K291"/>
  <c r="L291"/>
  <c r="M291"/>
  <c r="N291"/>
  <c r="O291"/>
  <c r="P291"/>
  <c r="W291"/>
  <c r="Z291"/>
  <c r="AA291"/>
  <c r="AB291"/>
  <c r="AC291"/>
  <c r="AD291"/>
  <c r="AE291"/>
  <c r="AF291"/>
  <c r="AG291"/>
  <c r="AH291"/>
  <c r="AI291"/>
  <c r="AJ291"/>
  <c r="AK291"/>
  <c r="AL291"/>
  <c r="AP291"/>
  <c r="AS291"/>
  <c r="AT291"/>
  <c r="AU291"/>
  <c r="AV291"/>
  <c r="AW291"/>
  <c r="AX291"/>
  <c r="AY291"/>
  <c r="AZ291"/>
  <c r="BA291"/>
  <c r="BB291"/>
  <c r="BC291"/>
  <c r="BD291"/>
  <c r="BE291"/>
  <c r="B292"/>
  <c r="D292"/>
  <c r="E292"/>
  <c r="F292"/>
  <c r="G292"/>
  <c r="H292"/>
  <c r="I292"/>
  <c r="J292"/>
  <c r="K292"/>
  <c r="L292"/>
  <c r="M292"/>
  <c r="N292"/>
  <c r="O292"/>
  <c r="P292"/>
  <c r="W292"/>
  <c r="Z292"/>
  <c r="AA292"/>
  <c r="AB292"/>
  <c r="AC292"/>
  <c r="AD292"/>
  <c r="AE292"/>
  <c r="AF292"/>
  <c r="AG292"/>
  <c r="AH292"/>
  <c r="AI292"/>
  <c r="AJ292"/>
  <c r="AK292"/>
  <c r="AL292"/>
  <c r="AP292"/>
  <c r="AS292"/>
  <c r="AT292"/>
  <c r="AU292"/>
  <c r="AV292"/>
  <c r="AW292"/>
  <c r="AX292"/>
  <c r="AY292"/>
  <c r="AZ292"/>
  <c r="BA292"/>
  <c r="BB292"/>
  <c r="BC292"/>
  <c r="BD292"/>
  <c r="BE292"/>
  <c r="B293"/>
  <c r="D293"/>
  <c r="E293"/>
  <c r="F293"/>
  <c r="G293"/>
  <c r="H293"/>
  <c r="I293"/>
  <c r="J293"/>
  <c r="K293"/>
  <c r="L293"/>
  <c r="M293"/>
  <c r="N293"/>
  <c r="O293"/>
  <c r="P293"/>
  <c r="W293"/>
  <c r="Z293"/>
  <c r="AA293"/>
  <c r="AB293"/>
  <c r="AC293"/>
  <c r="AD293"/>
  <c r="AE293"/>
  <c r="AF293"/>
  <c r="AG293"/>
  <c r="AH293"/>
  <c r="AI293"/>
  <c r="AJ293"/>
  <c r="AK293"/>
  <c r="AL293"/>
  <c r="AP293"/>
  <c r="AS293"/>
  <c r="AT293"/>
  <c r="AU293"/>
  <c r="AV293"/>
  <c r="AW293"/>
  <c r="AX293"/>
  <c r="AY293"/>
  <c r="AZ293"/>
  <c r="BA293"/>
  <c r="BB293"/>
  <c r="BC293"/>
  <c r="BD293"/>
  <c r="BE293"/>
  <c r="B294"/>
  <c r="D294"/>
  <c r="E294"/>
  <c r="F294"/>
  <c r="G294"/>
  <c r="H294"/>
  <c r="I294"/>
  <c r="J294"/>
  <c r="K294"/>
  <c r="L294"/>
  <c r="M294"/>
  <c r="N294"/>
  <c r="O294"/>
  <c r="P294"/>
  <c r="W294"/>
  <c r="Z294"/>
  <c r="AA294"/>
  <c r="AB294"/>
  <c r="AC294"/>
  <c r="AD294"/>
  <c r="AE294"/>
  <c r="AF294"/>
  <c r="AG294"/>
  <c r="AH294"/>
  <c r="AI294"/>
  <c r="AJ294"/>
  <c r="AK294"/>
  <c r="AL294"/>
  <c r="AP294"/>
  <c r="AS294"/>
  <c r="AT294"/>
  <c r="AU294"/>
  <c r="AV294"/>
  <c r="AW294"/>
  <c r="AX294"/>
  <c r="AY294"/>
  <c r="AZ294"/>
  <c r="BA294"/>
  <c r="BB294"/>
  <c r="BC294"/>
  <c r="BD294"/>
  <c r="BE294"/>
  <c r="B295"/>
  <c r="D295"/>
  <c r="E295"/>
  <c r="F295"/>
  <c r="G295"/>
  <c r="H295"/>
  <c r="I295"/>
  <c r="J295"/>
  <c r="K295"/>
  <c r="L295"/>
  <c r="M295"/>
  <c r="N295"/>
  <c r="O295"/>
  <c r="P295"/>
  <c r="W295"/>
  <c r="Z295"/>
  <c r="AA295"/>
  <c r="Z383" s="1"/>
  <c r="AB295"/>
  <c r="AC295"/>
  <c r="AD295"/>
  <c r="AE295"/>
  <c r="AF295"/>
  <c r="AG295"/>
  <c r="AH295"/>
  <c r="AI295"/>
  <c r="AJ295"/>
  <c r="AK295"/>
  <c r="AL295"/>
  <c r="AP295"/>
  <c r="AS295"/>
  <c r="AT295"/>
  <c r="AU295"/>
  <c r="AV295"/>
  <c r="AW295"/>
  <c r="AX295"/>
  <c r="AY295"/>
  <c r="AZ295"/>
  <c r="BA295"/>
  <c r="BB295"/>
  <c r="BC295"/>
  <c r="BD295"/>
  <c r="BE295"/>
  <c r="B296"/>
  <c r="D296"/>
  <c r="E296"/>
  <c r="F296"/>
  <c r="G296"/>
  <c r="H296"/>
  <c r="I296"/>
  <c r="J296"/>
  <c r="K296"/>
  <c r="L296"/>
  <c r="M296"/>
  <c r="N296"/>
  <c r="O296"/>
  <c r="P296"/>
  <c r="W296"/>
  <c r="Z296"/>
  <c r="AA296"/>
  <c r="AB296"/>
  <c r="AC296"/>
  <c r="AD296"/>
  <c r="AE296"/>
  <c r="AF296"/>
  <c r="AG296"/>
  <c r="AH296"/>
  <c r="AI296"/>
  <c r="AJ296"/>
  <c r="AK296"/>
  <c r="AL296"/>
  <c r="AP296"/>
  <c r="AS296"/>
  <c r="AT296"/>
  <c r="AU296"/>
  <c r="AV296"/>
  <c r="AW296"/>
  <c r="AX296"/>
  <c r="AY296"/>
  <c r="AZ296"/>
  <c r="BA296"/>
  <c r="BB296"/>
  <c r="BC296"/>
  <c r="BD296"/>
  <c r="BE296"/>
  <c r="B297"/>
  <c r="D297"/>
  <c r="E297"/>
  <c r="F297"/>
  <c r="G297"/>
  <c r="H297"/>
  <c r="I297"/>
  <c r="J297"/>
  <c r="K297"/>
  <c r="L297"/>
  <c r="M297"/>
  <c r="N297"/>
  <c r="O297"/>
  <c r="P297"/>
  <c r="W297"/>
  <c r="Z297"/>
  <c r="AA297"/>
  <c r="AB297"/>
  <c r="AC297"/>
  <c r="AD297"/>
  <c r="AE297"/>
  <c r="AF297"/>
  <c r="AG297"/>
  <c r="AH297"/>
  <c r="AI297"/>
  <c r="AJ297"/>
  <c r="AK297"/>
  <c r="AL297"/>
  <c r="AP297"/>
  <c r="AS297"/>
  <c r="AT297"/>
  <c r="AU297"/>
  <c r="AV297"/>
  <c r="AW297"/>
  <c r="AX297"/>
  <c r="AY297"/>
  <c r="AZ297"/>
  <c r="BA297"/>
  <c r="BB297"/>
  <c r="BC297"/>
  <c r="BD297"/>
  <c r="BE297"/>
  <c r="B298"/>
  <c r="D298"/>
  <c r="E298"/>
  <c r="F298"/>
  <c r="G298"/>
  <c r="H298"/>
  <c r="I298"/>
  <c r="J298"/>
  <c r="K298"/>
  <c r="L298"/>
  <c r="M298"/>
  <c r="N298"/>
  <c r="O298"/>
  <c r="P298"/>
  <c r="W298"/>
  <c r="Z298"/>
  <c r="AA298"/>
  <c r="AB298"/>
  <c r="AC298"/>
  <c r="AD298"/>
  <c r="AE298"/>
  <c r="AF298"/>
  <c r="AG298"/>
  <c r="AH298"/>
  <c r="AI298"/>
  <c r="AJ298"/>
  <c r="AK298"/>
  <c r="AL298"/>
  <c r="AP298"/>
  <c r="AS298"/>
  <c r="AT298"/>
  <c r="AU298"/>
  <c r="AV298"/>
  <c r="AW298"/>
  <c r="AX298"/>
  <c r="AY298"/>
  <c r="AZ298"/>
  <c r="BA298"/>
  <c r="BB298"/>
  <c r="BC298"/>
  <c r="BD298"/>
  <c r="BE298"/>
  <c r="B299"/>
  <c r="D299"/>
  <c r="E299"/>
  <c r="F299"/>
  <c r="G299"/>
  <c r="H299"/>
  <c r="I299"/>
  <c r="J299"/>
  <c r="K299"/>
  <c r="L299"/>
  <c r="M299"/>
  <c r="N299"/>
  <c r="O299"/>
  <c r="P299"/>
  <c r="W299"/>
  <c r="Z299"/>
  <c r="AA299"/>
  <c r="Z387" s="1"/>
  <c r="AB299"/>
  <c r="AC299"/>
  <c r="AD299"/>
  <c r="AE299"/>
  <c r="AF299"/>
  <c r="AG299"/>
  <c r="AH299"/>
  <c r="AI299"/>
  <c r="AJ299"/>
  <c r="AK299"/>
  <c r="AL299"/>
  <c r="AP299"/>
  <c r="B300"/>
  <c r="D300"/>
  <c r="D388" s="1"/>
  <c r="E388" s="1"/>
  <c r="F388" s="1"/>
  <c r="E300"/>
  <c r="F300"/>
  <c r="G300"/>
  <c r="H300"/>
  <c r="I300"/>
  <c r="J300"/>
  <c r="K300"/>
  <c r="L300"/>
  <c r="M300"/>
  <c r="N300"/>
  <c r="O300"/>
  <c r="P300"/>
  <c r="W300"/>
  <c r="Z300"/>
  <c r="AA300"/>
  <c r="AB300"/>
  <c r="AC300"/>
  <c r="AD300"/>
  <c r="AE300"/>
  <c r="AF300"/>
  <c r="AG300"/>
  <c r="AH300"/>
  <c r="AI300"/>
  <c r="AJ300"/>
  <c r="AK300"/>
  <c r="AL300"/>
  <c r="AP300"/>
  <c r="BB300"/>
  <c r="BC300"/>
  <c r="D301"/>
  <c r="E301"/>
  <c r="F301"/>
  <c r="G301"/>
  <c r="H301"/>
  <c r="I301"/>
  <c r="J301"/>
  <c r="K301"/>
  <c r="L301"/>
  <c r="M301"/>
  <c r="N301"/>
  <c r="O301"/>
  <c r="P301"/>
  <c r="Z301"/>
  <c r="AA301"/>
  <c r="AB301"/>
  <c r="AC301"/>
  <c r="AD301"/>
  <c r="AE301"/>
  <c r="AF301"/>
  <c r="AG301"/>
  <c r="AH301"/>
  <c r="AI301"/>
  <c r="AJ301"/>
  <c r="AK301"/>
  <c r="AL301"/>
  <c r="AS301"/>
  <c r="AS389" s="1"/>
  <c r="AT389" s="1"/>
  <c r="AU389" s="1"/>
  <c r="AT301"/>
  <c r="AU301"/>
  <c r="AV301"/>
  <c r="AW301"/>
  <c r="AX301"/>
  <c r="AY301"/>
  <c r="AZ301"/>
  <c r="BA301"/>
  <c r="BB301"/>
  <c r="BC301"/>
  <c r="BD301"/>
  <c r="BE301"/>
  <c r="D302"/>
  <c r="E302"/>
  <c r="F302"/>
  <c r="G302"/>
  <c r="H302"/>
  <c r="I302"/>
  <c r="J302"/>
  <c r="K302"/>
  <c r="L302"/>
  <c r="M302"/>
  <c r="N302"/>
  <c r="O302"/>
  <c r="P302"/>
  <c r="Z302"/>
  <c r="AA302"/>
  <c r="AB302"/>
  <c r="AC302"/>
  <c r="AD302"/>
  <c r="AE302"/>
  <c r="AF302"/>
  <c r="AG302"/>
  <c r="AH302"/>
  <c r="AI302"/>
  <c r="AJ302"/>
  <c r="AK302"/>
  <c r="AL302"/>
  <c r="AS302"/>
  <c r="AT302"/>
  <c r="AU302"/>
  <c r="AV302"/>
  <c r="AW302"/>
  <c r="AX302"/>
  <c r="AY302"/>
  <c r="AZ302"/>
  <c r="BA302"/>
  <c r="BB302"/>
  <c r="BC302"/>
  <c r="BD302"/>
  <c r="BE302"/>
  <c r="D303"/>
  <c r="E303"/>
  <c r="F303"/>
  <c r="G303"/>
  <c r="H303"/>
  <c r="I303"/>
  <c r="J303"/>
  <c r="K303"/>
  <c r="L303"/>
  <c r="M303"/>
  <c r="N303"/>
  <c r="O303"/>
  <c r="P303"/>
  <c r="Z303"/>
  <c r="AA303"/>
  <c r="Z391" s="1"/>
  <c r="AB303"/>
  <c r="AC303"/>
  <c r="AD303"/>
  <c r="AE303"/>
  <c r="AF303"/>
  <c r="AG303"/>
  <c r="AH303"/>
  <c r="AI303"/>
  <c r="AJ303"/>
  <c r="AK303"/>
  <c r="AL303"/>
  <c r="AS303"/>
  <c r="AT303"/>
  <c r="AU303"/>
  <c r="AV303"/>
  <c r="AW303"/>
  <c r="AX303"/>
  <c r="AY303"/>
  <c r="AZ303"/>
  <c r="BA303"/>
  <c r="BB303"/>
  <c r="BC303"/>
  <c r="BD303"/>
  <c r="BE303"/>
  <c r="D304"/>
  <c r="E304"/>
  <c r="F304"/>
  <c r="G304"/>
  <c r="H304"/>
  <c r="I304"/>
  <c r="J304"/>
  <c r="K304"/>
  <c r="L304"/>
  <c r="M304"/>
  <c r="N304"/>
  <c r="O304"/>
  <c r="P304"/>
  <c r="Z304"/>
  <c r="Z392" s="1"/>
  <c r="AA392" s="1"/>
  <c r="AB392" s="1"/>
  <c r="AA304"/>
  <c r="AB304"/>
  <c r="AC304"/>
  <c r="AD304"/>
  <c r="AE304"/>
  <c r="AF304"/>
  <c r="AG304"/>
  <c r="AH304"/>
  <c r="AI304"/>
  <c r="AJ304"/>
  <c r="AK304"/>
  <c r="AL304"/>
  <c r="AS304"/>
  <c r="AT304"/>
  <c r="AU304"/>
  <c r="AV304"/>
  <c r="AW304"/>
  <c r="AX304"/>
  <c r="AY304"/>
  <c r="AZ304"/>
  <c r="BA304"/>
  <c r="BB304"/>
  <c r="BC304"/>
  <c r="BD304"/>
  <c r="BE304"/>
  <c r="D305"/>
  <c r="E305"/>
  <c r="F305"/>
  <c r="G305"/>
  <c r="H305"/>
  <c r="I305"/>
  <c r="J305"/>
  <c r="K305"/>
  <c r="L305"/>
  <c r="M305"/>
  <c r="N305"/>
  <c r="O305"/>
  <c r="P305"/>
  <c r="Z305"/>
  <c r="AA305"/>
  <c r="AB305"/>
  <c r="AC305"/>
  <c r="AD305"/>
  <c r="AE305"/>
  <c r="AF305"/>
  <c r="AG305"/>
  <c r="AH305"/>
  <c r="AI305"/>
  <c r="AJ305"/>
  <c r="AK305"/>
  <c r="AL305"/>
  <c r="AS305"/>
  <c r="AT305"/>
  <c r="AU305"/>
  <c r="AV305"/>
  <c r="AW305"/>
  <c r="AX305"/>
  <c r="AY305"/>
  <c r="AZ305"/>
  <c r="BA305"/>
  <c r="BB305"/>
  <c r="BC305"/>
  <c r="BD305"/>
  <c r="BE305"/>
  <c r="D306"/>
  <c r="E306"/>
  <c r="F306"/>
  <c r="G306"/>
  <c r="H306"/>
  <c r="I306"/>
  <c r="J306"/>
  <c r="K306"/>
  <c r="L306"/>
  <c r="M306"/>
  <c r="N306"/>
  <c r="O306"/>
  <c r="P306"/>
  <c r="Z306"/>
  <c r="AA306"/>
  <c r="AB306"/>
  <c r="AC306"/>
  <c r="AD306"/>
  <c r="AE306"/>
  <c r="AF306"/>
  <c r="AG306"/>
  <c r="AH306"/>
  <c r="AI306"/>
  <c r="AJ306"/>
  <c r="AK306"/>
  <c r="AL306"/>
  <c r="AS306"/>
  <c r="AT306"/>
  <c r="AU306"/>
  <c r="AV306"/>
  <c r="AW306"/>
  <c r="AX306"/>
  <c r="AY306"/>
  <c r="AZ306"/>
  <c r="BA306"/>
  <c r="BB306"/>
  <c r="BC306"/>
  <c r="BD306"/>
  <c r="BE306"/>
  <c r="D307"/>
  <c r="D395" s="1"/>
  <c r="E395" s="1"/>
  <c r="F395" s="1"/>
  <c r="E307"/>
  <c r="F307"/>
  <c r="G307"/>
  <c r="H307"/>
  <c r="I307"/>
  <c r="J307"/>
  <c r="K307"/>
  <c r="L307"/>
  <c r="M307"/>
  <c r="N307"/>
  <c r="O307"/>
  <c r="P307"/>
  <c r="Z307"/>
  <c r="AA307"/>
  <c r="AB307"/>
  <c r="AC307"/>
  <c r="AD307"/>
  <c r="AE307"/>
  <c r="AF307"/>
  <c r="AG307"/>
  <c r="AH307"/>
  <c r="AI307"/>
  <c r="AJ307"/>
  <c r="AK307"/>
  <c r="AL307"/>
  <c r="AS307"/>
  <c r="AT307"/>
  <c r="AU307"/>
  <c r="AV307"/>
  <c r="AW307"/>
  <c r="AX307"/>
  <c r="AY307"/>
  <c r="AZ307"/>
  <c r="BA307"/>
  <c r="BB307"/>
  <c r="BC307"/>
  <c r="BD307"/>
  <c r="BE307"/>
  <c r="D308"/>
  <c r="E308"/>
  <c r="F308"/>
  <c r="G308"/>
  <c r="H308"/>
  <c r="I308"/>
  <c r="J308"/>
  <c r="K308"/>
  <c r="L308"/>
  <c r="M308"/>
  <c r="N308"/>
  <c r="O308"/>
  <c r="P308"/>
  <c r="Z308"/>
  <c r="AA308"/>
  <c r="AB308"/>
  <c r="AC308"/>
  <c r="AD308"/>
  <c r="AE308"/>
  <c r="AF308"/>
  <c r="AG308"/>
  <c r="AH308"/>
  <c r="AI308"/>
  <c r="AJ308"/>
  <c r="AK308"/>
  <c r="AL308"/>
  <c r="AS308"/>
  <c r="AT308"/>
  <c r="AU308"/>
  <c r="AV308"/>
  <c r="AW308"/>
  <c r="AX308"/>
  <c r="AY308"/>
  <c r="AZ308"/>
  <c r="BA308"/>
  <c r="BB308"/>
  <c r="BC308"/>
  <c r="BD308"/>
  <c r="BE308"/>
  <c r="D309"/>
  <c r="E309"/>
  <c r="F309"/>
  <c r="G309"/>
  <c r="H309"/>
  <c r="I309"/>
  <c r="J309"/>
  <c r="K309"/>
  <c r="Z309"/>
  <c r="AA309"/>
  <c r="AB309"/>
  <c r="AC309"/>
  <c r="AD309"/>
  <c r="AE309"/>
  <c r="AF309"/>
  <c r="AG309"/>
  <c r="AK309"/>
  <c r="AS309"/>
  <c r="AT309"/>
  <c r="AU309"/>
  <c r="AV309"/>
  <c r="AW309"/>
  <c r="AX309"/>
  <c r="AY309"/>
  <c r="AZ309"/>
  <c r="BA309"/>
  <c r="BB309"/>
  <c r="BC309"/>
  <c r="BD309"/>
  <c r="BE309"/>
  <c r="D310"/>
  <c r="E310"/>
  <c r="F310"/>
  <c r="G310"/>
  <c r="H310"/>
  <c r="I310"/>
  <c r="J310"/>
  <c r="K310"/>
  <c r="L310"/>
  <c r="M310"/>
  <c r="N310"/>
  <c r="O310"/>
  <c r="Z310"/>
  <c r="Z398" s="1"/>
  <c r="AA398" s="1"/>
  <c r="AB398" s="1"/>
  <c r="AA310"/>
  <c r="AB310"/>
  <c r="AC310"/>
  <c r="AD310"/>
  <c r="AE310"/>
  <c r="AF310"/>
  <c r="AG310"/>
  <c r="AH310"/>
  <c r="AI310"/>
  <c r="AJ310"/>
  <c r="AK310"/>
  <c r="AS310"/>
  <c r="AT310"/>
  <c r="AU310"/>
  <c r="AV310"/>
  <c r="AW310"/>
  <c r="AX310"/>
  <c r="AY310"/>
  <c r="AZ310"/>
  <c r="BA310"/>
  <c r="BB310"/>
  <c r="BC310"/>
  <c r="BD310"/>
  <c r="BE310"/>
  <c r="D311"/>
  <c r="E311"/>
  <c r="F311"/>
  <c r="G311"/>
  <c r="H311"/>
  <c r="I311"/>
  <c r="J311"/>
  <c r="K311"/>
  <c r="L311"/>
  <c r="M311"/>
  <c r="N311"/>
  <c r="O311"/>
  <c r="P311"/>
  <c r="Z311"/>
  <c r="AA311"/>
  <c r="AB311"/>
  <c r="AC311"/>
  <c r="AD311"/>
  <c r="AE311"/>
  <c r="AF311"/>
  <c r="AG311"/>
  <c r="AH311"/>
  <c r="AI311"/>
  <c r="AJ311"/>
  <c r="AK311"/>
  <c r="AL311"/>
  <c r="AS311"/>
  <c r="AT311"/>
  <c r="AU311"/>
  <c r="AV311"/>
  <c r="AW311"/>
  <c r="AX311"/>
  <c r="AY311"/>
  <c r="AZ311"/>
  <c r="BA311"/>
  <c r="BB311"/>
  <c r="BC311"/>
  <c r="BD311"/>
  <c r="BE311"/>
  <c r="D312"/>
  <c r="D400" s="1"/>
  <c r="E400" s="1"/>
  <c r="F400" s="1"/>
  <c r="E312"/>
  <c r="F312"/>
  <c r="G312"/>
  <c r="H312"/>
  <c r="I312"/>
  <c r="J312"/>
  <c r="K312"/>
  <c r="L312"/>
  <c r="M312"/>
  <c r="N312"/>
  <c r="O312"/>
  <c r="Z312"/>
  <c r="AA312"/>
  <c r="AB312"/>
  <c r="AC312"/>
  <c r="AD312"/>
  <c r="AE312"/>
  <c r="AF312"/>
  <c r="AG312"/>
  <c r="AH312"/>
  <c r="AI312"/>
  <c r="AJ312"/>
  <c r="AK312"/>
  <c r="AS312"/>
  <c r="AS400" s="1"/>
  <c r="AT400" s="1"/>
  <c r="AU400" s="1"/>
  <c r="AT312"/>
  <c r="AU312"/>
  <c r="AV312"/>
  <c r="AW312"/>
  <c r="AX312"/>
  <c r="AY312"/>
  <c r="AZ312"/>
  <c r="BA312"/>
  <c r="BB312"/>
  <c r="BC312"/>
  <c r="BD312"/>
  <c r="BE312"/>
  <c r="D313"/>
  <c r="D401" s="1"/>
  <c r="E313"/>
  <c r="F313"/>
  <c r="G313"/>
  <c r="H313"/>
  <c r="I313"/>
  <c r="J313"/>
  <c r="K313"/>
  <c r="L313"/>
  <c r="M313"/>
  <c r="N313"/>
  <c r="O313"/>
  <c r="Z313"/>
  <c r="AA313"/>
  <c r="AB313"/>
  <c r="AC313"/>
  <c r="AD313"/>
  <c r="AE313"/>
  <c r="AF313"/>
  <c r="AG313"/>
  <c r="AH313"/>
  <c r="AI313"/>
  <c r="AJ313"/>
  <c r="AK313"/>
  <c r="AS313"/>
  <c r="AT313"/>
  <c r="AU313"/>
  <c r="AV313"/>
  <c r="AW313"/>
  <c r="AX313"/>
  <c r="AY313"/>
  <c r="AZ313"/>
  <c r="BA313"/>
  <c r="BB313"/>
  <c r="BC313"/>
  <c r="BD313"/>
  <c r="BE313"/>
  <c r="D314"/>
  <c r="E314"/>
  <c r="F314"/>
  <c r="G314"/>
  <c r="H314"/>
  <c r="I314"/>
  <c r="J314"/>
  <c r="K314"/>
  <c r="L314"/>
  <c r="M314"/>
  <c r="N314"/>
  <c r="O314"/>
  <c r="P314"/>
  <c r="Z314"/>
  <c r="AA314"/>
  <c r="AB314"/>
  <c r="AC314"/>
  <c r="AD314"/>
  <c r="AE314"/>
  <c r="AF314"/>
  <c r="AG314"/>
  <c r="AH314"/>
  <c r="AI314"/>
  <c r="AJ314"/>
  <c r="AK314"/>
  <c r="AS314"/>
  <c r="AT314"/>
  <c r="AU314"/>
  <c r="AV314"/>
  <c r="AW314"/>
  <c r="AX314"/>
  <c r="AY314"/>
  <c r="AZ314"/>
  <c r="BA314"/>
  <c r="BB314"/>
  <c r="BC314"/>
  <c r="BD314"/>
  <c r="BE314"/>
  <c r="W355"/>
  <c r="AP355"/>
  <c r="AB267"/>
  <c r="AC267"/>
  <c r="AJ267"/>
  <c r="AK267"/>
  <c r="AW267"/>
  <c r="AX267"/>
  <c r="AY267"/>
  <c r="BE267"/>
  <c r="D130"/>
  <c r="E130"/>
  <c r="F130"/>
  <c r="G130"/>
  <c r="H130"/>
  <c r="I130"/>
  <c r="J130"/>
  <c r="K130"/>
  <c r="L130"/>
  <c r="M130"/>
  <c r="N130"/>
  <c r="O130"/>
  <c r="P130"/>
  <c r="Z130"/>
  <c r="AA130"/>
  <c r="AB130"/>
  <c r="AC130"/>
  <c r="AD130"/>
  <c r="AE130"/>
  <c r="AF130"/>
  <c r="AG130"/>
  <c r="AH130"/>
  <c r="AI130"/>
  <c r="AJ130"/>
  <c r="AK130"/>
  <c r="AL130"/>
  <c r="AS130"/>
  <c r="AT130"/>
  <c r="AU130"/>
  <c r="AV130"/>
  <c r="AW130"/>
  <c r="AX130"/>
  <c r="AZ130"/>
  <c r="BA130"/>
  <c r="BB130"/>
  <c r="BC130"/>
  <c r="BD130"/>
  <c r="BE130"/>
  <c r="D131"/>
  <c r="E131"/>
  <c r="F131"/>
  <c r="G131"/>
  <c r="H131"/>
  <c r="I131"/>
  <c r="J131"/>
  <c r="K131"/>
  <c r="L131"/>
  <c r="M131"/>
  <c r="N131"/>
  <c r="O131"/>
  <c r="P131"/>
  <c r="Z131"/>
  <c r="AA131"/>
  <c r="AB131"/>
  <c r="AC131"/>
  <c r="AD131"/>
  <c r="AE131"/>
  <c r="AF131"/>
  <c r="AG131"/>
  <c r="AH131"/>
  <c r="AI131"/>
  <c r="AJ131"/>
  <c r="AK131"/>
  <c r="AL131"/>
  <c r="AS131"/>
  <c r="AT131"/>
  <c r="AU131"/>
  <c r="AV131"/>
  <c r="AW131"/>
  <c r="AX131"/>
  <c r="AZ131"/>
  <c r="BA131"/>
  <c r="BB131"/>
  <c r="BC131"/>
  <c r="BD131"/>
  <c r="BE131"/>
  <c r="D132"/>
  <c r="E132"/>
  <c r="F132"/>
  <c r="G132"/>
  <c r="H132"/>
  <c r="I132"/>
  <c r="J132"/>
  <c r="K132"/>
  <c r="L132"/>
  <c r="M132"/>
  <c r="N132"/>
  <c r="O132"/>
  <c r="P132"/>
  <c r="Z132"/>
  <c r="AA132"/>
  <c r="AB132"/>
  <c r="AC132"/>
  <c r="AD132"/>
  <c r="AE132"/>
  <c r="AF132"/>
  <c r="AG132"/>
  <c r="AH132"/>
  <c r="AI132"/>
  <c r="AJ132"/>
  <c r="AK132"/>
  <c r="AL132"/>
  <c r="AS132"/>
  <c r="AT132"/>
  <c r="AU132"/>
  <c r="AV132"/>
  <c r="AW132"/>
  <c r="AX132"/>
  <c r="AZ132"/>
  <c r="BA132"/>
  <c r="BB132"/>
  <c r="BC132"/>
  <c r="BD132"/>
  <c r="BE132"/>
  <c r="D133"/>
  <c r="E133"/>
  <c r="F133"/>
  <c r="G133"/>
  <c r="H133"/>
  <c r="I133"/>
  <c r="J133"/>
  <c r="K133"/>
  <c r="L133"/>
  <c r="M133"/>
  <c r="N133"/>
  <c r="O133"/>
  <c r="P133"/>
  <c r="Z133"/>
  <c r="AA133"/>
  <c r="AB133"/>
  <c r="AC133"/>
  <c r="AD133"/>
  <c r="AE133"/>
  <c r="AF133"/>
  <c r="AG133"/>
  <c r="AH133"/>
  <c r="AI133"/>
  <c r="AJ133"/>
  <c r="AK133"/>
  <c r="AL133"/>
  <c r="AS133"/>
  <c r="AT133"/>
  <c r="AU133"/>
  <c r="AV133"/>
  <c r="AW133"/>
  <c r="AX133"/>
  <c r="AZ133"/>
  <c r="BA133"/>
  <c r="BB133"/>
  <c r="BC133"/>
  <c r="BD133"/>
  <c r="BE133"/>
  <c r="D134"/>
  <c r="E134"/>
  <c r="F134"/>
  <c r="G134"/>
  <c r="H134"/>
  <c r="I134"/>
  <c r="J134"/>
  <c r="K134"/>
  <c r="L134"/>
  <c r="M134"/>
  <c r="N134"/>
  <c r="O134"/>
  <c r="P134"/>
  <c r="Z134"/>
  <c r="AA134"/>
  <c r="AB134"/>
  <c r="AC134"/>
  <c r="AD134"/>
  <c r="AE134"/>
  <c r="AF134"/>
  <c r="AG134"/>
  <c r="AH134"/>
  <c r="AI134"/>
  <c r="AJ134"/>
  <c r="AK134"/>
  <c r="AL134"/>
  <c r="AS134"/>
  <c r="AT134"/>
  <c r="AU134"/>
  <c r="AV134"/>
  <c r="AW134"/>
  <c r="AX134"/>
  <c r="AZ134"/>
  <c r="BA134"/>
  <c r="BB134"/>
  <c r="BC134"/>
  <c r="BD134"/>
  <c r="BE134"/>
  <c r="D135"/>
  <c r="E135"/>
  <c r="F135"/>
  <c r="G135"/>
  <c r="H135"/>
  <c r="I135"/>
  <c r="J135"/>
  <c r="K135"/>
  <c r="L135"/>
  <c r="M135"/>
  <c r="N135"/>
  <c r="O135"/>
  <c r="P135"/>
  <c r="Z135"/>
  <c r="AA135"/>
  <c r="AB135"/>
  <c r="AC135"/>
  <c r="AD135"/>
  <c r="AE135"/>
  <c r="AF135"/>
  <c r="AG135"/>
  <c r="AH135"/>
  <c r="AI135"/>
  <c r="AJ135"/>
  <c r="AK135"/>
  <c r="AL135"/>
  <c r="AS135"/>
  <c r="AT135"/>
  <c r="AU135"/>
  <c r="AV135"/>
  <c r="AW135"/>
  <c r="AX135"/>
  <c r="AZ135"/>
  <c r="BA135"/>
  <c r="BB135"/>
  <c r="BC135"/>
  <c r="BD135"/>
  <c r="BE135"/>
  <c r="D136"/>
  <c r="E136"/>
  <c r="F136"/>
  <c r="G136"/>
  <c r="H136"/>
  <c r="I136"/>
  <c r="J136"/>
  <c r="K136"/>
  <c r="L136"/>
  <c r="M136"/>
  <c r="N136"/>
  <c r="O136"/>
  <c r="P136"/>
  <c r="Z136"/>
  <c r="AA136"/>
  <c r="AB136"/>
  <c r="AC136"/>
  <c r="AD136"/>
  <c r="AE136"/>
  <c r="AF136"/>
  <c r="AG136"/>
  <c r="AH136"/>
  <c r="AI136"/>
  <c r="AJ136"/>
  <c r="AK136"/>
  <c r="AL136"/>
  <c r="AS136"/>
  <c r="AT136"/>
  <c r="AU136"/>
  <c r="AV136"/>
  <c r="AW136"/>
  <c r="AX136"/>
  <c r="AZ136"/>
  <c r="BA136"/>
  <c r="BB136"/>
  <c r="BC136"/>
  <c r="BD136"/>
  <c r="BE136"/>
  <c r="D137"/>
  <c r="E137"/>
  <c r="F137"/>
  <c r="G137"/>
  <c r="H137"/>
  <c r="I137"/>
  <c r="J137"/>
  <c r="K137"/>
  <c r="L137"/>
  <c r="M137"/>
  <c r="N137"/>
  <c r="O137"/>
  <c r="P137"/>
  <c r="Z137"/>
  <c r="AA137"/>
  <c r="AB137"/>
  <c r="AC137"/>
  <c r="AD137"/>
  <c r="AE137"/>
  <c r="AF137"/>
  <c r="AG137"/>
  <c r="AH137"/>
  <c r="AI137"/>
  <c r="AJ137"/>
  <c r="AK137"/>
  <c r="AL137"/>
  <c r="AS137"/>
  <c r="AT137"/>
  <c r="AU137"/>
  <c r="AV137"/>
  <c r="AW137"/>
  <c r="AX137"/>
  <c r="AZ137"/>
  <c r="BA137"/>
  <c r="BB137"/>
  <c r="BC137"/>
  <c r="BD137"/>
  <c r="BE137"/>
  <c r="D138"/>
  <c r="E138"/>
  <c r="F138"/>
  <c r="G138"/>
  <c r="H138"/>
  <c r="I138"/>
  <c r="J138"/>
  <c r="K138"/>
  <c r="L138"/>
  <c r="M138"/>
  <c r="N138"/>
  <c r="O138"/>
  <c r="P138"/>
  <c r="Z138"/>
  <c r="AA138"/>
  <c r="AB138"/>
  <c r="AC138"/>
  <c r="AD138"/>
  <c r="AE138"/>
  <c r="AF138"/>
  <c r="AG138"/>
  <c r="AH138"/>
  <c r="AI138"/>
  <c r="AJ138"/>
  <c r="AK138"/>
  <c r="AL138"/>
  <c r="AS138"/>
  <c r="AT138"/>
  <c r="AU138"/>
  <c r="AV138"/>
  <c r="AW138"/>
  <c r="AX138"/>
  <c r="AZ138"/>
  <c r="BA138"/>
  <c r="BB138"/>
  <c r="BC138"/>
  <c r="BD138"/>
  <c r="BE138"/>
  <c r="D139"/>
  <c r="E139"/>
  <c r="F139"/>
  <c r="G139"/>
  <c r="H139"/>
  <c r="I139"/>
  <c r="J139"/>
  <c r="K139"/>
  <c r="L139"/>
  <c r="M139"/>
  <c r="N139"/>
  <c r="O139"/>
  <c r="P139"/>
  <c r="Z139"/>
  <c r="AA139"/>
  <c r="AB139"/>
  <c r="AC139"/>
  <c r="AD139"/>
  <c r="AE139"/>
  <c r="AF139"/>
  <c r="AG139"/>
  <c r="AH139"/>
  <c r="AI139"/>
  <c r="AJ139"/>
  <c r="AK139"/>
  <c r="AL139"/>
  <c r="AS139"/>
  <c r="AT139"/>
  <c r="AU139"/>
  <c r="AV139"/>
  <c r="AW139"/>
  <c r="AX139"/>
  <c r="AZ139"/>
  <c r="BA139"/>
  <c r="BB139"/>
  <c r="BC139"/>
  <c r="BD139"/>
  <c r="BE139"/>
  <c r="D140"/>
  <c r="E140"/>
  <c r="F140"/>
  <c r="G140"/>
  <c r="H140"/>
  <c r="I140"/>
  <c r="J140"/>
  <c r="K140"/>
  <c r="L140"/>
  <c r="M140"/>
  <c r="N140"/>
  <c r="O140"/>
  <c r="P140"/>
  <c r="Z140"/>
  <c r="AA140"/>
  <c r="AB140"/>
  <c r="AC140"/>
  <c r="AD140"/>
  <c r="AE140"/>
  <c r="AF140"/>
  <c r="AG140"/>
  <c r="AH140"/>
  <c r="AI140"/>
  <c r="AJ140"/>
  <c r="AK140"/>
  <c r="AL140"/>
  <c r="AS140"/>
  <c r="AT140"/>
  <c r="AU140"/>
  <c r="AV140"/>
  <c r="AW140"/>
  <c r="AX140"/>
  <c r="AZ140"/>
  <c r="BA140"/>
  <c r="BB140"/>
  <c r="BC140"/>
  <c r="BD140"/>
  <c r="BE140"/>
  <c r="D141"/>
  <c r="E141"/>
  <c r="F141"/>
  <c r="G141"/>
  <c r="H141"/>
  <c r="I141"/>
  <c r="J141"/>
  <c r="K141"/>
  <c r="L141"/>
  <c r="M141"/>
  <c r="N141"/>
  <c r="O141"/>
  <c r="P141"/>
  <c r="Z141"/>
  <c r="AA141"/>
  <c r="AB141"/>
  <c r="AC141"/>
  <c r="AD141"/>
  <c r="AE141"/>
  <c r="AF141"/>
  <c r="AG141"/>
  <c r="AH141"/>
  <c r="AI141"/>
  <c r="AJ141"/>
  <c r="AK141"/>
  <c r="AL141"/>
  <c r="AS141"/>
  <c r="AT141"/>
  <c r="AU141"/>
  <c r="AV141"/>
  <c r="AW141"/>
  <c r="AX141"/>
  <c r="AZ141"/>
  <c r="BA141"/>
  <c r="BB141"/>
  <c r="BC141"/>
  <c r="BD141"/>
  <c r="BE141"/>
  <c r="D142"/>
  <c r="E142"/>
  <c r="F142"/>
  <c r="G142"/>
  <c r="H142"/>
  <c r="I142"/>
  <c r="J142"/>
  <c r="K142"/>
  <c r="L142"/>
  <c r="M142"/>
  <c r="N142"/>
  <c r="O142"/>
  <c r="P142"/>
  <c r="Z142"/>
  <c r="AA142"/>
  <c r="AB142"/>
  <c r="AC142"/>
  <c r="AD142"/>
  <c r="AE142"/>
  <c r="AF142"/>
  <c r="AG142"/>
  <c r="AH142"/>
  <c r="AI142"/>
  <c r="AJ142"/>
  <c r="AK142"/>
  <c r="AL142"/>
  <c r="AS142"/>
  <c r="AT142"/>
  <c r="AU142"/>
  <c r="AV142"/>
  <c r="AW142"/>
  <c r="AX142"/>
  <c r="AZ142"/>
  <c r="BA142"/>
  <c r="BB142"/>
  <c r="BC142"/>
  <c r="BD142"/>
  <c r="BE142"/>
  <c r="D143"/>
  <c r="E143"/>
  <c r="F143"/>
  <c r="G143"/>
  <c r="H143"/>
  <c r="I143"/>
  <c r="J143"/>
  <c r="K143"/>
  <c r="L143"/>
  <c r="M143"/>
  <c r="N143"/>
  <c r="O143"/>
  <c r="P143"/>
  <c r="Z143"/>
  <c r="AA143"/>
  <c r="AB143"/>
  <c r="AC143"/>
  <c r="AD143"/>
  <c r="AE143"/>
  <c r="AF143"/>
  <c r="AG143"/>
  <c r="AH143"/>
  <c r="AI143"/>
  <c r="AJ143"/>
  <c r="AK143"/>
  <c r="AL143"/>
  <c r="AS143"/>
  <c r="AT143"/>
  <c r="AU143"/>
  <c r="AV143"/>
  <c r="AW143"/>
  <c r="AX143"/>
  <c r="AZ143"/>
  <c r="BA143"/>
  <c r="BB143"/>
  <c r="BC143"/>
  <c r="BD143"/>
  <c r="BE143"/>
  <c r="D144"/>
  <c r="E144"/>
  <c r="F144"/>
  <c r="G144"/>
  <c r="H144"/>
  <c r="I144"/>
  <c r="J144"/>
  <c r="K144"/>
  <c r="L144"/>
  <c r="M144"/>
  <c r="N144"/>
  <c r="O144"/>
  <c r="P144"/>
  <c r="Z144"/>
  <c r="AA144"/>
  <c r="AB144"/>
  <c r="AC144"/>
  <c r="AD144"/>
  <c r="AE144"/>
  <c r="AF144"/>
  <c r="AG144"/>
  <c r="AH144"/>
  <c r="AI144"/>
  <c r="AJ144"/>
  <c r="AK144"/>
  <c r="AL144"/>
  <c r="AS144"/>
  <c r="AT144"/>
  <c r="AU144"/>
  <c r="AV144"/>
  <c r="AW144"/>
  <c r="AX144"/>
  <c r="AZ144"/>
  <c r="BA144"/>
  <c r="BB144"/>
  <c r="BC144"/>
  <c r="BD144"/>
  <c r="BE144"/>
  <c r="D145"/>
  <c r="E145"/>
  <c r="F145"/>
  <c r="G145"/>
  <c r="H145"/>
  <c r="I145"/>
  <c r="J145"/>
  <c r="K145"/>
  <c r="L145"/>
  <c r="M145"/>
  <c r="N145"/>
  <c r="O145"/>
  <c r="P145"/>
  <c r="Z145"/>
  <c r="AA145"/>
  <c r="AB145"/>
  <c r="AC145"/>
  <c r="AD145"/>
  <c r="AE145"/>
  <c r="AF145"/>
  <c r="AG145"/>
  <c r="AH145"/>
  <c r="AI145"/>
  <c r="AJ145"/>
  <c r="AK145"/>
  <c r="AL145"/>
  <c r="AS145"/>
  <c r="AT145"/>
  <c r="AU145"/>
  <c r="AV145"/>
  <c r="AW145"/>
  <c r="AX145"/>
  <c r="AY283"/>
  <c r="AZ145"/>
  <c r="BA145"/>
  <c r="BB145"/>
  <c r="BC145"/>
  <c r="BD145"/>
  <c r="BE145"/>
  <c r="D146"/>
  <c r="E146"/>
  <c r="F146"/>
  <c r="G146"/>
  <c r="H146"/>
  <c r="I146"/>
  <c r="J146"/>
  <c r="K146"/>
  <c r="L146"/>
  <c r="M146"/>
  <c r="N146"/>
  <c r="O146"/>
  <c r="P146"/>
  <c r="Z146"/>
  <c r="AA146"/>
  <c r="AB146"/>
  <c r="AC146"/>
  <c r="AD146"/>
  <c r="AE146"/>
  <c r="AF146"/>
  <c r="AG146"/>
  <c r="AH146"/>
  <c r="AI146"/>
  <c r="AJ146"/>
  <c r="AK146"/>
  <c r="AL146"/>
  <c r="AS146"/>
  <c r="AT146"/>
  <c r="AU146"/>
  <c r="AV146"/>
  <c r="AW146"/>
  <c r="AX146"/>
  <c r="AZ146"/>
  <c r="BA146"/>
  <c r="BB146"/>
  <c r="BC146"/>
  <c r="BD146"/>
  <c r="BE146"/>
  <c r="D147"/>
  <c r="E147"/>
  <c r="F147"/>
  <c r="G147"/>
  <c r="H147"/>
  <c r="I147"/>
  <c r="J147"/>
  <c r="K147"/>
  <c r="L147"/>
  <c r="M147"/>
  <c r="N147"/>
  <c r="O147"/>
  <c r="P147"/>
  <c r="Z147"/>
  <c r="AA147"/>
  <c r="AB147"/>
  <c r="AC147"/>
  <c r="AD147"/>
  <c r="AE147"/>
  <c r="AF147"/>
  <c r="AG147"/>
  <c r="AH147"/>
  <c r="AI147"/>
  <c r="AJ147"/>
  <c r="AK147"/>
  <c r="AL147"/>
  <c r="AS147"/>
  <c r="AT147"/>
  <c r="AU147"/>
  <c r="AV147"/>
  <c r="AW147"/>
  <c r="AX147"/>
  <c r="AZ147"/>
  <c r="BA147"/>
  <c r="BB147"/>
  <c r="BC147"/>
  <c r="BD147"/>
  <c r="BE147"/>
  <c r="D148"/>
  <c r="E148"/>
  <c r="F148"/>
  <c r="G148"/>
  <c r="H148"/>
  <c r="I148"/>
  <c r="J148"/>
  <c r="K148"/>
  <c r="L148"/>
  <c r="M148"/>
  <c r="N148"/>
  <c r="O148"/>
  <c r="P148"/>
  <c r="Z148"/>
  <c r="AA148"/>
  <c r="AB148"/>
  <c r="AC148"/>
  <c r="AD148"/>
  <c r="AE148"/>
  <c r="AF148"/>
  <c r="AG148"/>
  <c r="AH148"/>
  <c r="AI148"/>
  <c r="AJ148"/>
  <c r="AK148"/>
  <c r="AL148"/>
  <c r="AS148"/>
  <c r="AT148"/>
  <c r="AU148"/>
  <c r="AV148"/>
  <c r="AW148"/>
  <c r="AX148"/>
  <c r="AZ148"/>
  <c r="BA148"/>
  <c r="BB148"/>
  <c r="BC148"/>
  <c r="BD148"/>
  <c r="BE148"/>
  <c r="D149"/>
  <c r="E149"/>
  <c r="F149"/>
  <c r="G149"/>
  <c r="H149"/>
  <c r="I149"/>
  <c r="J149"/>
  <c r="K149"/>
  <c r="L149"/>
  <c r="M149"/>
  <c r="N149"/>
  <c r="O149"/>
  <c r="P149"/>
  <c r="Z149"/>
  <c r="AA149"/>
  <c r="AB149"/>
  <c r="AC149"/>
  <c r="AD149"/>
  <c r="AE149"/>
  <c r="AF149"/>
  <c r="AG149"/>
  <c r="AH149"/>
  <c r="AI149"/>
  <c r="AJ149"/>
  <c r="AK149"/>
  <c r="AL149"/>
  <c r="AS149"/>
  <c r="AT149"/>
  <c r="AU149"/>
  <c r="AV149"/>
  <c r="AW149"/>
  <c r="AX149"/>
  <c r="AZ149"/>
  <c r="BA149"/>
  <c r="BB149"/>
  <c r="BC149"/>
  <c r="BD149"/>
  <c r="BE149"/>
  <c r="D150"/>
  <c r="E150"/>
  <c r="F150"/>
  <c r="G150"/>
  <c r="H150"/>
  <c r="I150"/>
  <c r="J150"/>
  <c r="K150"/>
  <c r="L150"/>
  <c r="M150"/>
  <c r="N150"/>
  <c r="O150"/>
  <c r="P150"/>
  <c r="Z150"/>
  <c r="AA150"/>
  <c r="AB150"/>
  <c r="AC150"/>
  <c r="AD150"/>
  <c r="AE150"/>
  <c r="AF150"/>
  <c r="AG150"/>
  <c r="AH150"/>
  <c r="AI150"/>
  <c r="AJ150"/>
  <c r="AK150"/>
  <c r="AL150"/>
  <c r="AS150"/>
  <c r="AT150"/>
  <c r="AU150"/>
  <c r="AV150"/>
  <c r="AW150"/>
  <c r="AX150"/>
  <c r="AZ150"/>
  <c r="BA150"/>
  <c r="BB150"/>
  <c r="BC150"/>
  <c r="BD150"/>
  <c r="BE150"/>
  <c r="D151"/>
  <c r="E151"/>
  <c r="F151"/>
  <c r="G151"/>
  <c r="H151"/>
  <c r="I151"/>
  <c r="J151"/>
  <c r="K151"/>
  <c r="L151"/>
  <c r="M151"/>
  <c r="N151"/>
  <c r="O151"/>
  <c r="P151"/>
  <c r="Z151"/>
  <c r="AA151"/>
  <c r="AB151"/>
  <c r="AC151"/>
  <c r="AD151"/>
  <c r="AE151"/>
  <c r="AF151"/>
  <c r="AG151"/>
  <c r="AH151"/>
  <c r="AI151"/>
  <c r="AJ151"/>
  <c r="AK151"/>
  <c r="AL151"/>
  <c r="AS151"/>
  <c r="AT151"/>
  <c r="AU151"/>
  <c r="AV151"/>
  <c r="AW151"/>
  <c r="AX151"/>
  <c r="AZ151"/>
  <c r="BA151"/>
  <c r="BB151"/>
  <c r="BC151"/>
  <c r="BD151"/>
  <c r="BE151"/>
  <c r="D152"/>
  <c r="E152"/>
  <c r="F152"/>
  <c r="G152"/>
  <c r="H152"/>
  <c r="I152"/>
  <c r="J152"/>
  <c r="K152"/>
  <c r="L152"/>
  <c r="M152"/>
  <c r="N152"/>
  <c r="O152"/>
  <c r="P152"/>
  <c r="Z152"/>
  <c r="AA152"/>
  <c r="AB152"/>
  <c r="AC152"/>
  <c r="AD152"/>
  <c r="AE152"/>
  <c r="AF152"/>
  <c r="AG152"/>
  <c r="AH152"/>
  <c r="AI152"/>
  <c r="AJ152"/>
  <c r="AK152"/>
  <c r="AL152"/>
  <c r="AS152"/>
  <c r="AT152"/>
  <c r="AU152"/>
  <c r="AV152"/>
  <c r="AW152"/>
  <c r="AX152"/>
  <c r="AZ152"/>
  <c r="BA152"/>
  <c r="BB152"/>
  <c r="BC152"/>
  <c r="BD152"/>
  <c r="BE152"/>
  <c r="D153"/>
  <c r="E153"/>
  <c r="F153"/>
  <c r="G153"/>
  <c r="H153"/>
  <c r="I153"/>
  <c r="J153"/>
  <c r="K153"/>
  <c r="L153"/>
  <c r="M153"/>
  <c r="N153"/>
  <c r="O153"/>
  <c r="P153"/>
  <c r="Z153"/>
  <c r="AA153"/>
  <c r="AB153"/>
  <c r="AC153"/>
  <c r="AD153"/>
  <c r="AE153"/>
  <c r="AF153"/>
  <c r="AG153"/>
  <c r="AH153"/>
  <c r="AI153"/>
  <c r="AJ153"/>
  <c r="AK153"/>
  <c r="AL153"/>
  <c r="AS153"/>
  <c r="AT153"/>
  <c r="AU153"/>
  <c r="AV153"/>
  <c r="AW153"/>
  <c r="AX153"/>
  <c r="AZ153"/>
  <c r="BA153"/>
  <c r="BB153"/>
  <c r="BC153"/>
  <c r="BD153"/>
  <c r="BE153"/>
  <c r="D154"/>
  <c r="E154"/>
  <c r="F154"/>
  <c r="G154"/>
  <c r="H154"/>
  <c r="I154"/>
  <c r="J154"/>
  <c r="K154"/>
  <c r="L154"/>
  <c r="M154"/>
  <c r="N154"/>
  <c r="O154"/>
  <c r="P154"/>
  <c r="Z154"/>
  <c r="AA154"/>
  <c r="AB154"/>
  <c r="AC154"/>
  <c r="AD154"/>
  <c r="AE154"/>
  <c r="AF154"/>
  <c r="AG154"/>
  <c r="AH154"/>
  <c r="AI154"/>
  <c r="AJ154"/>
  <c r="AK154"/>
  <c r="AL154"/>
  <c r="AS154"/>
  <c r="AT154"/>
  <c r="AU154"/>
  <c r="AV154"/>
  <c r="AW154"/>
  <c r="AX154"/>
  <c r="AZ154"/>
  <c r="BA154"/>
  <c r="BB154"/>
  <c r="BC154"/>
  <c r="BD154"/>
  <c r="BE154"/>
  <c r="D155"/>
  <c r="E155"/>
  <c r="F155"/>
  <c r="G155"/>
  <c r="H155"/>
  <c r="I155"/>
  <c r="J155"/>
  <c r="K155"/>
  <c r="L155"/>
  <c r="M155"/>
  <c r="N155"/>
  <c r="O155"/>
  <c r="P155"/>
  <c r="Z155"/>
  <c r="AA155"/>
  <c r="AB155"/>
  <c r="AC155"/>
  <c r="AD155"/>
  <c r="AE155"/>
  <c r="AF155"/>
  <c r="AG155"/>
  <c r="AH155"/>
  <c r="AI155"/>
  <c r="AJ155"/>
  <c r="AK155"/>
  <c r="AL155"/>
  <c r="AS155"/>
  <c r="AT155"/>
  <c r="AU155"/>
  <c r="AV155"/>
  <c r="AW155"/>
  <c r="AX155"/>
  <c r="AZ155"/>
  <c r="BA155"/>
  <c r="BB155"/>
  <c r="BC155"/>
  <c r="BD155"/>
  <c r="BE155"/>
  <c r="D156"/>
  <c r="E156"/>
  <c r="F156"/>
  <c r="G156"/>
  <c r="H156"/>
  <c r="I156"/>
  <c r="J156"/>
  <c r="K156"/>
  <c r="L156"/>
  <c r="M156"/>
  <c r="N156"/>
  <c r="O156"/>
  <c r="P156"/>
  <c r="Z156"/>
  <c r="AA156"/>
  <c r="AB156"/>
  <c r="AC156"/>
  <c r="AD156"/>
  <c r="AE156"/>
  <c r="AF156"/>
  <c r="AG156"/>
  <c r="AH156"/>
  <c r="AI156"/>
  <c r="AJ156"/>
  <c r="AK156"/>
  <c r="AL156"/>
  <c r="AS156"/>
  <c r="AT156"/>
  <c r="AU156"/>
  <c r="AV156"/>
  <c r="AW156"/>
  <c r="AX156"/>
  <c r="AZ156"/>
  <c r="BA156"/>
  <c r="BB156"/>
  <c r="BC156"/>
  <c r="BD156"/>
  <c r="BE156"/>
  <c r="D157"/>
  <c r="E157"/>
  <c r="F157"/>
  <c r="G157"/>
  <c r="H157"/>
  <c r="I157"/>
  <c r="J157"/>
  <c r="K157"/>
  <c r="L157"/>
  <c r="M157"/>
  <c r="N157"/>
  <c r="O157"/>
  <c r="P157"/>
  <c r="Z157"/>
  <c r="AA157"/>
  <c r="AB157"/>
  <c r="AC157"/>
  <c r="AD157"/>
  <c r="AE157"/>
  <c r="AF157"/>
  <c r="AG157"/>
  <c r="AH157"/>
  <c r="AI157"/>
  <c r="AJ157"/>
  <c r="AK157"/>
  <c r="AL157"/>
  <c r="AS157"/>
  <c r="AT157"/>
  <c r="AU157"/>
  <c r="AV157"/>
  <c r="AW157"/>
  <c r="AX157"/>
  <c r="AZ157"/>
  <c r="BA157"/>
  <c r="BB157"/>
  <c r="BC157"/>
  <c r="BD157"/>
  <c r="BE157"/>
  <c r="D158"/>
  <c r="E158"/>
  <c r="F158"/>
  <c r="G158"/>
  <c r="H158"/>
  <c r="I158"/>
  <c r="J158"/>
  <c r="K158"/>
  <c r="L158"/>
  <c r="M158"/>
  <c r="N158"/>
  <c r="O158"/>
  <c r="P158"/>
  <c r="Z158"/>
  <c r="AA158"/>
  <c r="AB158"/>
  <c r="AC158"/>
  <c r="AD158"/>
  <c r="AE158"/>
  <c r="AF158"/>
  <c r="AG158"/>
  <c r="AH158"/>
  <c r="AI158"/>
  <c r="AJ158"/>
  <c r="AK158"/>
  <c r="AL158"/>
  <c r="AS158"/>
  <c r="AT158"/>
  <c r="AU158"/>
  <c r="AV158"/>
  <c r="AW158"/>
  <c r="AX158"/>
  <c r="AZ158"/>
  <c r="BA158"/>
  <c r="BB158"/>
  <c r="BC158"/>
  <c r="BD158"/>
  <c r="BE158"/>
  <c r="D159"/>
  <c r="E159"/>
  <c r="F159"/>
  <c r="G159"/>
  <c r="H159"/>
  <c r="I159"/>
  <c r="J159"/>
  <c r="K159"/>
  <c r="L159"/>
  <c r="M159"/>
  <c r="N159"/>
  <c r="O159"/>
  <c r="P159"/>
  <c r="Z159"/>
  <c r="AA159"/>
  <c r="AB159"/>
  <c r="AC159"/>
  <c r="AD159"/>
  <c r="AE159"/>
  <c r="AF159"/>
  <c r="AG159"/>
  <c r="AH159"/>
  <c r="AI159"/>
  <c r="AJ159"/>
  <c r="AK159"/>
  <c r="AL159"/>
  <c r="AS159"/>
  <c r="AT159"/>
  <c r="AU159"/>
  <c r="AV159"/>
  <c r="AW159"/>
  <c r="AX159"/>
  <c r="AZ159"/>
  <c r="BA159"/>
  <c r="BB159"/>
  <c r="BC159"/>
  <c r="BD159"/>
  <c r="BE159"/>
  <c r="D160"/>
  <c r="E160"/>
  <c r="F160"/>
  <c r="G160"/>
  <c r="H160"/>
  <c r="I160"/>
  <c r="J160"/>
  <c r="K160"/>
  <c r="L160"/>
  <c r="M160"/>
  <c r="N160"/>
  <c r="O160"/>
  <c r="P160"/>
  <c r="Z160"/>
  <c r="AA160"/>
  <c r="AB160"/>
  <c r="AC160"/>
  <c r="AD160"/>
  <c r="AE160"/>
  <c r="AF160"/>
  <c r="AG160"/>
  <c r="AH160"/>
  <c r="AI160"/>
  <c r="AJ160"/>
  <c r="AK160"/>
  <c r="AL160"/>
  <c r="AS160"/>
  <c r="AT160"/>
  <c r="AU160"/>
  <c r="AV160"/>
  <c r="AW160"/>
  <c r="AX160"/>
  <c r="AZ160"/>
  <c r="BA160"/>
  <c r="BB160"/>
  <c r="BC160"/>
  <c r="BD160"/>
  <c r="BE160"/>
  <c r="D161"/>
  <c r="E161"/>
  <c r="F161"/>
  <c r="G161"/>
  <c r="H161"/>
  <c r="I161"/>
  <c r="J161"/>
  <c r="K161"/>
  <c r="L161"/>
  <c r="M161"/>
  <c r="N161"/>
  <c r="O161"/>
  <c r="P161"/>
  <c r="Z161"/>
  <c r="AA161"/>
  <c r="AB161"/>
  <c r="AC161"/>
  <c r="AD161"/>
  <c r="AE161"/>
  <c r="AF161"/>
  <c r="AG161"/>
  <c r="AH161"/>
  <c r="AI161"/>
  <c r="AJ161"/>
  <c r="AK161"/>
  <c r="AL161"/>
  <c r="AS161"/>
  <c r="AS299" s="1"/>
  <c r="AT161"/>
  <c r="AT299" s="1"/>
  <c r="AU161"/>
  <c r="AU299" s="1"/>
  <c r="AV161"/>
  <c r="AV299" s="1"/>
  <c r="AW161"/>
  <c r="AW299" s="1"/>
  <c r="AX161"/>
  <c r="AX299" s="1"/>
  <c r="AY299"/>
  <c r="AZ161"/>
  <c r="AZ299" s="1"/>
  <c r="BA161"/>
  <c r="BA299" s="1"/>
  <c r="BB161"/>
  <c r="BB299" s="1"/>
  <c r="BC161"/>
  <c r="BC299" s="1"/>
  <c r="BD161"/>
  <c r="BD299" s="1"/>
  <c r="BE161"/>
  <c r="BE299" s="1"/>
  <c r="D162"/>
  <c r="E162"/>
  <c r="F162"/>
  <c r="G162"/>
  <c r="H162"/>
  <c r="I162"/>
  <c r="J162"/>
  <c r="K162"/>
  <c r="L162"/>
  <c r="M162"/>
  <c r="N162"/>
  <c r="O162"/>
  <c r="P162"/>
  <c r="Z162"/>
  <c r="AA162"/>
  <c r="AB162"/>
  <c r="AC162"/>
  <c r="AD162"/>
  <c r="AE162"/>
  <c r="AF162"/>
  <c r="AG162"/>
  <c r="AH162"/>
  <c r="AI162"/>
  <c r="AJ162"/>
  <c r="AK162"/>
  <c r="AL162"/>
  <c r="AS162"/>
  <c r="AS300" s="1"/>
  <c r="AT162"/>
  <c r="AT300" s="1"/>
  <c r="AU162"/>
  <c r="AU300" s="1"/>
  <c r="AV162"/>
  <c r="AV300" s="1"/>
  <c r="AW162"/>
  <c r="AW300" s="1"/>
  <c r="AX162"/>
  <c r="AX300" s="1"/>
  <c r="AY300"/>
  <c r="AZ162"/>
  <c r="AZ300" s="1"/>
  <c r="BA162"/>
  <c r="BA300" s="1"/>
  <c r="BB162"/>
  <c r="BC162"/>
  <c r="BD162"/>
  <c r="BD300" s="1"/>
  <c r="BE162"/>
  <c r="BE300" s="1"/>
  <c r="D163"/>
  <c r="E163"/>
  <c r="F163"/>
  <c r="G163"/>
  <c r="H163"/>
  <c r="I163"/>
  <c r="J163"/>
  <c r="K163"/>
  <c r="L163"/>
  <c r="M163"/>
  <c r="N163"/>
  <c r="O163"/>
  <c r="P163"/>
  <c r="Z163"/>
  <c r="AA163"/>
  <c r="AB163"/>
  <c r="AC163"/>
  <c r="AD163"/>
  <c r="AE163"/>
  <c r="AF163"/>
  <c r="AG163"/>
  <c r="AH163"/>
  <c r="AI163"/>
  <c r="AJ163"/>
  <c r="AK163"/>
  <c r="AL163"/>
  <c r="AS163"/>
  <c r="AT163"/>
  <c r="AU163"/>
  <c r="AV163"/>
  <c r="AW163"/>
  <c r="AX163"/>
  <c r="AZ163"/>
  <c r="BA163"/>
  <c r="BB163"/>
  <c r="BC163"/>
  <c r="BD163"/>
  <c r="BE163"/>
  <c r="D164"/>
  <c r="E164"/>
  <c r="F164"/>
  <c r="G164"/>
  <c r="H164"/>
  <c r="I164"/>
  <c r="J164"/>
  <c r="K164"/>
  <c r="L164"/>
  <c r="M164"/>
  <c r="N164"/>
  <c r="O164"/>
  <c r="P164"/>
  <c r="Z164"/>
  <c r="AA164"/>
  <c r="AB164"/>
  <c r="AC164"/>
  <c r="AD164"/>
  <c r="AE164"/>
  <c r="AF164"/>
  <c r="AG164"/>
  <c r="AH164"/>
  <c r="AI164"/>
  <c r="AJ164"/>
  <c r="AK164"/>
  <c r="AL164"/>
  <c r="AS164"/>
  <c r="AT164"/>
  <c r="AU164"/>
  <c r="AV164"/>
  <c r="AW164"/>
  <c r="AX164"/>
  <c r="AZ164"/>
  <c r="BA164"/>
  <c r="BB164"/>
  <c r="BC164"/>
  <c r="BD164"/>
  <c r="BE164"/>
  <c r="D165"/>
  <c r="E165"/>
  <c r="F165"/>
  <c r="G165"/>
  <c r="H165"/>
  <c r="I165"/>
  <c r="J165"/>
  <c r="K165"/>
  <c r="L165"/>
  <c r="M165"/>
  <c r="N165"/>
  <c r="O165"/>
  <c r="P165"/>
  <c r="Z165"/>
  <c r="AA165"/>
  <c r="AB165"/>
  <c r="AC165"/>
  <c r="AD165"/>
  <c r="AE165"/>
  <c r="AF165"/>
  <c r="AG165"/>
  <c r="AH165"/>
  <c r="AI165"/>
  <c r="AJ165"/>
  <c r="AK165"/>
  <c r="AL165"/>
  <c r="AS165"/>
  <c r="AT165"/>
  <c r="AU165"/>
  <c r="AV165"/>
  <c r="AW165"/>
  <c r="AX165"/>
  <c r="AZ165"/>
  <c r="BA165"/>
  <c r="BB165"/>
  <c r="BC165"/>
  <c r="BD165"/>
  <c r="BE165"/>
  <c r="D166"/>
  <c r="E166"/>
  <c r="F166"/>
  <c r="G166"/>
  <c r="H166"/>
  <c r="I166"/>
  <c r="J166"/>
  <c r="K166"/>
  <c r="L166"/>
  <c r="M166"/>
  <c r="N166"/>
  <c r="O166"/>
  <c r="P166"/>
  <c r="Z166"/>
  <c r="AA166"/>
  <c r="AB166"/>
  <c r="AC166"/>
  <c r="AD166"/>
  <c r="AE166"/>
  <c r="AF166"/>
  <c r="AG166"/>
  <c r="AH166"/>
  <c r="AI166"/>
  <c r="AJ166"/>
  <c r="AK166"/>
  <c r="AL166"/>
  <c r="AS166"/>
  <c r="AT166"/>
  <c r="AU166"/>
  <c r="AV166"/>
  <c r="AW166"/>
  <c r="AX166"/>
  <c r="AZ166"/>
  <c r="BA166"/>
  <c r="BB166"/>
  <c r="BC166"/>
  <c r="BD166"/>
  <c r="BE166"/>
  <c r="D167"/>
  <c r="E167"/>
  <c r="F167"/>
  <c r="G167"/>
  <c r="H167"/>
  <c r="I167"/>
  <c r="J167"/>
  <c r="K167"/>
  <c r="L167"/>
  <c r="M167"/>
  <c r="N167"/>
  <c r="O167"/>
  <c r="P167"/>
  <c r="Z167"/>
  <c r="AA167"/>
  <c r="AB167"/>
  <c r="AC167"/>
  <c r="AD167"/>
  <c r="AE167"/>
  <c r="AF167"/>
  <c r="AG167"/>
  <c r="AH167"/>
  <c r="AI167"/>
  <c r="AJ167"/>
  <c r="AK167"/>
  <c r="AL167"/>
  <c r="AS167"/>
  <c r="AT167"/>
  <c r="AU167"/>
  <c r="AV167"/>
  <c r="AW167"/>
  <c r="AX167"/>
  <c r="AZ167"/>
  <c r="BA167"/>
  <c r="BB167"/>
  <c r="BC167"/>
  <c r="BD167"/>
  <c r="BE167"/>
  <c r="D168"/>
  <c r="E168"/>
  <c r="F168"/>
  <c r="G168"/>
  <c r="H168"/>
  <c r="I168"/>
  <c r="J168"/>
  <c r="K168"/>
  <c r="L168"/>
  <c r="M168"/>
  <c r="N168"/>
  <c r="O168"/>
  <c r="P168"/>
  <c r="Z168"/>
  <c r="AA168"/>
  <c r="AB168"/>
  <c r="AC168"/>
  <c r="AD168"/>
  <c r="AE168"/>
  <c r="AF168"/>
  <c r="AG168"/>
  <c r="AH168"/>
  <c r="AI168"/>
  <c r="AJ168"/>
  <c r="AK168"/>
  <c r="AL168"/>
  <c r="AS168"/>
  <c r="AT168"/>
  <c r="AU168"/>
  <c r="AV168"/>
  <c r="AW168"/>
  <c r="AX168"/>
  <c r="AZ168"/>
  <c r="BA168"/>
  <c r="BB168"/>
  <c r="BC168"/>
  <c r="BD168"/>
  <c r="BE168"/>
  <c r="D169"/>
  <c r="E169"/>
  <c r="F169"/>
  <c r="G169"/>
  <c r="H169"/>
  <c r="I169"/>
  <c r="J169"/>
  <c r="K169"/>
  <c r="L169"/>
  <c r="M169"/>
  <c r="N169"/>
  <c r="O169"/>
  <c r="P169"/>
  <c r="Z169"/>
  <c r="AA169"/>
  <c r="AB169"/>
  <c r="AC169"/>
  <c r="AD169"/>
  <c r="AE169"/>
  <c r="AF169"/>
  <c r="AG169"/>
  <c r="AH169"/>
  <c r="AI169"/>
  <c r="AJ169"/>
  <c r="AK169"/>
  <c r="AL169"/>
  <c r="AS169"/>
  <c r="AT169"/>
  <c r="AU169"/>
  <c r="AV169"/>
  <c r="AW169"/>
  <c r="AX169"/>
  <c r="AZ169"/>
  <c r="BA169"/>
  <c r="BB169"/>
  <c r="BC169"/>
  <c r="BD169"/>
  <c r="BE169"/>
  <c r="D170"/>
  <c r="E170"/>
  <c r="F170"/>
  <c r="G170"/>
  <c r="H170"/>
  <c r="I170"/>
  <c r="J170"/>
  <c r="K170"/>
  <c r="L170"/>
  <c r="M170"/>
  <c r="N170"/>
  <c r="O170"/>
  <c r="P170"/>
  <c r="Z170"/>
  <c r="AA170"/>
  <c r="AB170"/>
  <c r="AC170"/>
  <c r="AD170"/>
  <c r="AE170"/>
  <c r="AF170"/>
  <c r="AG170"/>
  <c r="AH170"/>
  <c r="AI170"/>
  <c r="AJ170"/>
  <c r="AK170"/>
  <c r="AL170"/>
  <c r="AS170"/>
  <c r="AT170"/>
  <c r="AU170"/>
  <c r="AV170"/>
  <c r="AW170"/>
  <c r="AX170"/>
  <c r="AZ170"/>
  <c r="BA170"/>
  <c r="BB170"/>
  <c r="BC170"/>
  <c r="BD170"/>
  <c r="BE170"/>
  <c r="D171"/>
  <c r="E171"/>
  <c r="F171"/>
  <c r="G171"/>
  <c r="H171"/>
  <c r="I171"/>
  <c r="J171"/>
  <c r="K171"/>
  <c r="L171"/>
  <c r="L309" s="1"/>
  <c r="M171"/>
  <c r="M309" s="1"/>
  <c r="N171"/>
  <c r="N309" s="1"/>
  <c r="O171"/>
  <c r="O309" s="1"/>
  <c r="P171"/>
  <c r="P309" s="1"/>
  <c r="Z171"/>
  <c r="AA171"/>
  <c r="AB171"/>
  <c r="AC171"/>
  <c r="AD171"/>
  <c r="AE171"/>
  <c r="AF171"/>
  <c r="AG171"/>
  <c r="AH171"/>
  <c r="AH309" s="1"/>
  <c r="AI171"/>
  <c r="AI309" s="1"/>
  <c r="AJ171"/>
  <c r="AJ309" s="1"/>
  <c r="AK171"/>
  <c r="AL171"/>
  <c r="AL309" s="1"/>
  <c r="AS171"/>
  <c r="AT171"/>
  <c r="AU171"/>
  <c r="AV171"/>
  <c r="AW171"/>
  <c r="AX171"/>
  <c r="AZ171"/>
  <c r="BA171"/>
  <c r="BB171"/>
  <c r="BC171"/>
  <c r="BD171"/>
  <c r="BE171"/>
  <c r="D172"/>
  <c r="E172"/>
  <c r="F172"/>
  <c r="G172"/>
  <c r="H172"/>
  <c r="I172"/>
  <c r="J172"/>
  <c r="K172"/>
  <c r="L172"/>
  <c r="M172"/>
  <c r="N172"/>
  <c r="O172"/>
  <c r="P172"/>
  <c r="P310" s="1"/>
  <c r="Z172"/>
  <c r="AA172"/>
  <c r="AB172"/>
  <c r="AC172"/>
  <c r="AD172"/>
  <c r="AE172"/>
  <c r="AF172"/>
  <c r="AG172"/>
  <c r="AH172"/>
  <c r="AI172"/>
  <c r="AJ172"/>
  <c r="AK172"/>
  <c r="AL172"/>
  <c r="AL310" s="1"/>
  <c r="AS172"/>
  <c r="AT172"/>
  <c r="AU172"/>
  <c r="AV172"/>
  <c r="AW172"/>
  <c r="AX172"/>
  <c r="AZ172"/>
  <c r="BA172"/>
  <c r="BB172"/>
  <c r="BC172"/>
  <c r="BD172"/>
  <c r="BE172"/>
  <c r="D173"/>
  <c r="E173"/>
  <c r="F173"/>
  <c r="G173"/>
  <c r="H173"/>
  <c r="I173"/>
  <c r="J173"/>
  <c r="K173"/>
  <c r="L173"/>
  <c r="M173"/>
  <c r="N173"/>
  <c r="O173"/>
  <c r="P173"/>
  <c r="Z173"/>
  <c r="AA173"/>
  <c r="AB173"/>
  <c r="AC173"/>
  <c r="AD173"/>
  <c r="AE173"/>
  <c r="AF173"/>
  <c r="AG173"/>
  <c r="AH173"/>
  <c r="AI173"/>
  <c r="AJ173"/>
  <c r="AK173"/>
  <c r="AL173"/>
  <c r="AS173"/>
  <c r="AT173"/>
  <c r="AU173"/>
  <c r="AV173"/>
  <c r="AW173"/>
  <c r="AX173"/>
  <c r="AZ173"/>
  <c r="BA173"/>
  <c r="BB173"/>
  <c r="BC173"/>
  <c r="BD173"/>
  <c r="BE173"/>
  <c r="D174"/>
  <c r="E174"/>
  <c r="F174"/>
  <c r="G174"/>
  <c r="H174"/>
  <c r="I174"/>
  <c r="J174"/>
  <c r="K174"/>
  <c r="L174"/>
  <c r="M174"/>
  <c r="N174"/>
  <c r="O174"/>
  <c r="P174"/>
  <c r="P312" s="1"/>
  <c r="Z174"/>
  <c r="AA174"/>
  <c r="AB174"/>
  <c r="AC174"/>
  <c r="AD174"/>
  <c r="AE174"/>
  <c r="AF174"/>
  <c r="AG174"/>
  <c r="AH174"/>
  <c r="AI174"/>
  <c r="AJ174"/>
  <c r="AK174"/>
  <c r="AL174"/>
  <c r="AL312" s="1"/>
  <c r="AS174"/>
  <c r="AT174"/>
  <c r="AU174"/>
  <c r="AV174"/>
  <c r="AW174"/>
  <c r="AX174"/>
  <c r="AZ174"/>
  <c r="BA174"/>
  <c r="BB174"/>
  <c r="BC174"/>
  <c r="BD174"/>
  <c r="BE174"/>
  <c r="D175"/>
  <c r="E175"/>
  <c r="F175"/>
  <c r="G175"/>
  <c r="H175"/>
  <c r="I175"/>
  <c r="J175"/>
  <c r="K175"/>
  <c r="L175"/>
  <c r="M175"/>
  <c r="N175"/>
  <c r="O175"/>
  <c r="P175"/>
  <c r="P313" s="1"/>
  <c r="Z175"/>
  <c r="AA175"/>
  <c r="AB175"/>
  <c r="AC175"/>
  <c r="AD175"/>
  <c r="AE175"/>
  <c r="AF175"/>
  <c r="AG175"/>
  <c r="AH175"/>
  <c r="AI175"/>
  <c r="AJ175"/>
  <c r="AK175"/>
  <c r="AL175"/>
  <c r="AL313" s="1"/>
  <c r="AS175"/>
  <c r="AT175"/>
  <c r="AU175"/>
  <c r="AV175"/>
  <c r="AW175"/>
  <c r="AX175"/>
  <c r="AZ175"/>
  <c r="BA175"/>
  <c r="BB175"/>
  <c r="BC175"/>
  <c r="BD175"/>
  <c r="BE175"/>
  <c r="D176"/>
  <c r="E176"/>
  <c r="F176"/>
  <c r="G176"/>
  <c r="H176"/>
  <c r="I176"/>
  <c r="J176"/>
  <c r="K176"/>
  <c r="L176"/>
  <c r="M176"/>
  <c r="N176"/>
  <c r="O176"/>
  <c r="P176"/>
  <c r="Z176"/>
  <c r="AA176"/>
  <c r="AB176"/>
  <c r="AC176"/>
  <c r="AD176"/>
  <c r="AE176"/>
  <c r="AF176"/>
  <c r="AG176"/>
  <c r="AH176"/>
  <c r="AI176"/>
  <c r="AJ176"/>
  <c r="AK176"/>
  <c r="AL176"/>
  <c r="AL314" s="1"/>
  <c r="AS176"/>
  <c r="AT176"/>
  <c r="AU176"/>
  <c r="AV176"/>
  <c r="AW176"/>
  <c r="AX176"/>
  <c r="AZ176"/>
  <c r="BA176"/>
  <c r="BB176"/>
  <c r="BC176"/>
  <c r="BD176"/>
  <c r="BE176"/>
  <c r="Z129"/>
  <c r="Z267" s="1"/>
  <c r="AA129"/>
  <c r="AA267" s="1"/>
  <c r="AB129"/>
  <c r="AC129"/>
  <c r="AD129"/>
  <c r="AD267" s="1"/>
  <c r="AE129"/>
  <c r="AE267" s="1"/>
  <c r="AF129"/>
  <c r="AF267" s="1"/>
  <c r="AG129"/>
  <c r="AG267" s="1"/>
  <c r="AH129"/>
  <c r="AH267" s="1"/>
  <c r="AI129"/>
  <c r="AI267" s="1"/>
  <c r="AJ129"/>
  <c r="AK129"/>
  <c r="AL129"/>
  <c r="AL267" s="1"/>
  <c r="AS129"/>
  <c r="AS267" s="1"/>
  <c r="AT129"/>
  <c r="AT267" s="1"/>
  <c r="AU129"/>
  <c r="AU267" s="1"/>
  <c r="AV129"/>
  <c r="AV267" s="1"/>
  <c r="AW129"/>
  <c r="AX129"/>
  <c r="AZ129"/>
  <c r="AZ267" s="1"/>
  <c r="BA129"/>
  <c r="BA267" s="1"/>
  <c r="BB129"/>
  <c r="BB267" s="1"/>
  <c r="BC129"/>
  <c r="BC267" s="1"/>
  <c r="BD129"/>
  <c r="BD267" s="1"/>
  <c r="BE129"/>
  <c r="BA246"/>
  <c r="BB246"/>
  <c r="BC247"/>
  <c r="AT249"/>
  <c r="AU249"/>
  <c r="AS250"/>
  <c r="AV250"/>
  <c r="AX251"/>
  <c r="BA252"/>
  <c r="BB253"/>
  <c r="AS254"/>
  <c r="AT254"/>
  <c r="AU255"/>
  <c r="AX256"/>
  <c r="AZ256"/>
  <c r="BB257"/>
  <c r="BC257"/>
  <c r="BA258"/>
  <c r="BD258"/>
  <c r="AS260"/>
  <c r="AT261"/>
  <c r="BA262"/>
  <c r="BB262"/>
  <c r="BC263"/>
  <c r="AT265"/>
  <c r="AU265"/>
  <c r="AY265"/>
  <c r="AS266"/>
  <c r="AV266"/>
  <c r="AS108"/>
  <c r="AS246" s="1"/>
  <c r="AT108"/>
  <c r="AT246" s="1"/>
  <c r="AU108"/>
  <c r="AU246" s="1"/>
  <c r="AV108"/>
  <c r="AV246" s="1"/>
  <c r="AW108"/>
  <c r="AW246" s="1"/>
  <c r="AX108"/>
  <c r="AX246" s="1"/>
  <c r="AZ108"/>
  <c r="AZ246" s="1"/>
  <c r="BA108"/>
  <c r="BB108"/>
  <c r="BC108"/>
  <c r="BC246" s="1"/>
  <c r="BD108"/>
  <c r="BD246" s="1"/>
  <c r="BE108"/>
  <c r="BE246" s="1"/>
  <c r="AS109"/>
  <c r="AS247" s="1"/>
  <c r="AT109"/>
  <c r="AT247" s="1"/>
  <c r="AU109"/>
  <c r="AU247" s="1"/>
  <c r="AV109"/>
  <c r="AV247" s="1"/>
  <c r="AW109"/>
  <c r="AW247" s="1"/>
  <c r="AX109"/>
  <c r="AX247" s="1"/>
  <c r="AZ109"/>
  <c r="AZ247" s="1"/>
  <c r="BA109"/>
  <c r="BA247" s="1"/>
  <c r="BB109"/>
  <c r="BB247" s="1"/>
  <c r="BC109"/>
  <c r="BD109"/>
  <c r="BD247" s="1"/>
  <c r="BE109"/>
  <c r="BE247" s="1"/>
  <c r="AS110"/>
  <c r="AS248" s="1"/>
  <c r="AT110"/>
  <c r="AT248" s="1"/>
  <c r="AU110"/>
  <c r="AU248" s="1"/>
  <c r="AV110"/>
  <c r="AV248" s="1"/>
  <c r="AW110"/>
  <c r="AW248" s="1"/>
  <c r="AX110"/>
  <c r="AX248" s="1"/>
  <c r="AZ110"/>
  <c r="AZ248" s="1"/>
  <c r="BA110"/>
  <c r="BA248" s="1"/>
  <c r="BB110"/>
  <c r="BB248" s="1"/>
  <c r="BC110"/>
  <c r="BC248" s="1"/>
  <c r="BD110"/>
  <c r="BD248" s="1"/>
  <c r="BE110"/>
  <c r="BE248" s="1"/>
  <c r="AS111"/>
  <c r="AS249" s="1"/>
  <c r="AT111"/>
  <c r="AU111"/>
  <c r="AV111"/>
  <c r="AV249" s="1"/>
  <c r="AW111"/>
  <c r="AW249" s="1"/>
  <c r="AX111"/>
  <c r="AX249" s="1"/>
  <c r="AZ111"/>
  <c r="AZ249" s="1"/>
  <c r="BA111"/>
  <c r="BA249" s="1"/>
  <c r="BB111"/>
  <c r="BB249" s="1"/>
  <c r="BC111"/>
  <c r="BC249" s="1"/>
  <c r="BD111"/>
  <c r="BD249" s="1"/>
  <c r="BE111"/>
  <c r="BE249" s="1"/>
  <c r="AS112"/>
  <c r="AT112"/>
  <c r="AT250" s="1"/>
  <c r="AU112"/>
  <c r="AU250" s="1"/>
  <c r="AV112"/>
  <c r="AW112"/>
  <c r="AW250" s="1"/>
  <c r="AX112"/>
  <c r="AX250" s="1"/>
  <c r="AZ112"/>
  <c r="AZ250" s="1"/>
  <c r="BA112"/>
  <c r="BA250" s="1"/>
  <c r="BB112"/>
  <c r="BB250" s="1"/>
  <c r="BC112"/>
  <c r="BC250" s="1"/>
  <c r="BD112"/>
  <c r="BD250" s="1"/>
  <c r="BE112"/>
  <c r="BE250" s="1"/>
  <c r="AS113"/>
  <c r="AS251" s="1"/>
  <c r="AT113"/>
  <c r="AT251" s="1"/>
  <c r="AU113"/>
  <c r="AU251" s="1"/>
  <c r="AV113"/>
  <c r="AV251" s="1"/>
  <c r="AW113"/>
  <c r="AW251" s="1"/>
  <c r="AX113"/>
  <c r="AY251"/>
  <c r="AZ113"/>
  <c r="AZ251" s="1"/>
  <c r="BA113"/>
  <c r="BA251" s="1"/>
  <c r="BB113"/>
  <c r="BB251" s="1"/>
  <c r="BC113"/>
  <c r="BC251" s="1"/>
  <c r="BD113"/>
  <c r="BD251" s="1"/>
  <c r="BE113"/>
  <c r="BE251" s="1"/>
  <c r="AS114"/>
  <c r="AS252" s="1"/>
  <c r="AT114"/>
  <c r="AT252" s="1"/>
  <c r="AU114"/>
  <c r="AU252" s="1"/>
  <c r="AV114"/>
  <c r="AV252" s="1"/>
  <c r="AW114"/>
  <c r="AW252" s="1"/>
  <c r="AX114"/>
  <c r="AX252" s="1"/>
  <c r="AY252"/>
  <c r="AZ114"/>
  <c r="AZ252" s="1"/>
  <c r="BA114"/>
  <c r="BB114"/>
  <c r="BB252" s="1"/>
  <c r="BC114"/>
  <c r="BC252" s="1"/>
  <c r="BD114"/>
  <c r="BD252" s="1"/>
  <c r="BE114"/>
  <c r="BE252" s="1"/>
  <c r="AS115"/>
  <c r="AS253" s="1"/>
  <c r="AT115"/>
  <c r="AT253" s="1"/>
  <c r="AU115"/>
  <c r="AU253" s="1"/>
  <c r="AV115"/>
  <c r="AV253" s="1"/>
  <c r="AW115"/>
  <c r="AW253" s="1"/>
  <c r="AX115"/>
  <c r="AX253" s="1"/>
  <c r="AY253"/>
  <c r="AZ115"/>
  <c r="AZ253" s="1"/>
  <c r="BA115"/>
  <c r="BA253" s="1"/>
  <c r="BB115"/>
  <c r="BC115"/>
  <c r="BC253" s="1"/>
  <c r="BD115"/>
  <c r="BD253" s="1"/>
  <c r="BE115"/>
  <c r="BE253" s="1"/>
  <c r="AS116"/>
  <c r="AT116"/>
  <c r="AU116"/>
  <c r="AU254" s="1"/>
  <c r="AV116"/>
  <c r="AV254" s="1"/>
  <c r="AW116"/>
  <c r="AW254" s="1"/>
  <c r="AX116"/>
  <c r="AX254" s="1"/>
  <c r="AY254"/>
  <c r="AZ116"/>
  <c r="AZ254" s="1"/>
  <c r="BA116"/>
  <c r="BA254" s="1"/>
  <c r="BB116"/>
  <c r="BB254" s="1"/>
  <c r="BC116"/>
  <c r="BC254" s="1"/>
  <c r="BD116"/>
  <c r="BD254" s="1"/>
  <c r="BE116"/>
  <c r="BE254" s="1"/>
  <c r="AS117"/>
  <c r="AS255" s="1"/>
  <c r="AT117"/>
  <c r="AT255" s="1"/>
  <c r="AU117"/>
  <c r="AV117"/>
  <c r="AV255" s="1"/>
  <c r="AW117"/>
  <c r="AW255" s="1"/>
  <c r="AX117"/>
  <c r="AX255" s="1"/>
  <c r="AY255"/>
  <c r="AZ117"/>
  <c r="AZ255" s="1"/>
  <c r="BA117"/>
  <c r="BA255" s="1"/>
  <c r="BB117"/>
  <c r="BB255" s="1"/>
  <c r="BC117"/>
  <c r="BC255" s="1"/>
  <c r="BD117"/>
  <c r="BD255" s="1"/>
  <c r="BE117"/>
  <c r="BE255" s="1"/>
  <c r="AS118"/>
  <c r="AS256" s="1"/>
  <c r="AT118"/>
  <c r="AT256" s="1"/>
  <c r="AU118"/>
  <c r="AU256" s="1"/>
  <c r="AV118"/>
  <c r="AV256" s="1"/>
  <c r="AW118"/>
  <c r="AW256" s="1"/>
  <c r="AX118"/>
  <c r="AY256"/>
  <c r="AZ118"/>
  <c r="BA118"/>
  <c r="BA256" s="1"/>
  <c r="BB118"/>
  <c r="BB256" s="1"/>
  <c r="BC118"/>
  <c r="BC256" s="1"/>
  <c r="BD118"/>
  <c r="BD256" s="1"/>
  <c r="BE118"/>
  <c r="BE256" s="1"/>
  <c r="AS119"/>
  <c r="AS257" s="1"/>
  <c r="AT119"/>
  <c r="AT257" s="1"/>
  <c r="AU119"/>
  <c r="AU257" s="1"/>
  <c r="AV119"/>
  <c r="AV257" s="1"/>
  <c r="AW119"/>
  <c r="AW257" s="1"/>
  <c r="AX119"/>
  <c r="AX257" s="1"/>
  <c r="AY257"/>
  <c r="AZ119"/>
  <c r="AZ257" s="1"/>
  <c r="BA119"/>
  <c r="BA257" s="1"/>
  <c r="BB119"/>
  <c r="BC119"/>
  <c r="BD119"/>
  <c r="BD257" s="1"/>
  <c r="BE119"/>
  <c r="BE257" s="1"/>
  <c r="AS120"/>
  <c r="AS258" s="1"/>
  <c r="AT120"/>
  <c r="AT258" s="1"/>
  <c r="AU120"/>
  <c r="AU258" s="1"/>
  <c r="AV120"/>
  <c r="AV258" s="1"/>
  <c r="AW120"/>
  <c r="AW258" s="1"/>
  <c r="AX120"/>
  <c r="AX258" s="1"/>
  <c r="AY258"/>
  <c r="AZ120"/>
  <c r="AZ258" s="1"/>
  <c r="BA120"/>
  <c r="BB120"/>
  <c r="BB258" s="1"/>
  <c r="BC120"/>
  <c r="BC258" s="1"/>
  <c r="BD120"/>
  <c r="BE120"/>
  <c r="BE258" s="1"/>
  <c r="AS121"/>
  <c r="AS259" s="1"/>
  <c r="AT121"/>
  <c r="AT259" s="1"/>
  <c r="AU121"/>
  <c r="AU259" s="1"/>
  <c r="AV121"/>
  <c r="AV259" s="1"/>
  <c r="AW121"/>
  <c r="AW259" s="1"/>
  <c r="AX121"/>
  <c r="AX259" s="1"/>
  <c r="AY259"/>
  <c r="AZ121"/>
  <c r="AZ259" s="1"/>
  <c r="BA121"/>
  <c r="BA259" s="1"/>
  <c r="BB121"/>
  <c r="BB259" s="1"/>
  <c r="BC121"/>
  <c r="BC259" s="1"/>
  <c r="BD121"/>
  <c r="BD259" s="1"/>
  <c r="BE121"/>
  <c r="BE259" s="1"/>
  <c r="AS122"/>
  <c r="AT122"/>
  <c r="AT260" s="1"/>
  <c r="AU122"/>
  <c r="AU260" s="1"/>
  <c r="AV122"/>
  <c r="AV260" s="1"/>
  <c r="AW122"/>
  <c r="AW260" s="1"/>
  <c r="AX122"/>
  <c r="AX260" s="1"/>
  <c r="AY260"/>
  <c r="AZ122"/>
  <c r="AZ260" s="1"/>
  <c r="BA122"/>
  <c r="BA260" s="1"/>
  <c r="BB122"/>
  <c r="BB260" s="1"/>
  <c r="BC122"/>
  <c r="BC260" s="1"/>
  <c r="BD122"/>
  <c r="BD260" s="1"/>
  <c r="BE122"/>
  <c r="BE260" s="1"/>
  <c r="AS123"/>
  <c r="AS261" s="1"/>
  <c r="AT123"/>
  <c r="AU123"/>
  <c r="AU261" s="1"/>
  <c r="AV123"/>
  <c r="AV261" s="1"/>
  <c r="AW123"/>
  <c r="AW261" s="1"/>
  <c r="AX123"/>
  <c r="AX261" s="1"/>
  <c r="AY261"/>
  <c r="AZ123"/>
  <c r="AZ261" s="1"/>
  <c r="BA123"/>
  <c r="BA261" s="1"/>
  <c r="BB123"/>
  <c r="BB261" s="1"/>
  <c r="BC123"/>
  <c r="BC261" s="1"/>
  <c r="BD123"/>
  <c r="BD261" s="1"/>
  <c r="BE123"/>
  <c r="BE261" s="1"/>
  <c r="AS124"/>
  <c r="AS262" s="1"/>
  <c r="AT124"/>
  <c r="AT262" s="1"/>
  <c r="AU124"/>
  <c r="AU262" s="1"/>
  <c r="AV124"/>
  <c r="AV262" s="1"/>
  <c r="AW124"/>
  <c r="AW262" s="1"/>
  <c r="AX124"/>
  <c r="AX262" s="1"/>
  <c r="AY262"/>
  <c r="AZ124"/>
  <c r="AZ262" s="1"/>
  <c r="BA124"/>
  <c r="BB124"/>
  <c r="BC124"/>
  <c r="BC262" s="1"/>
  <c r="BD124"/>
  <c r="BD262" s="1"/>
  <c r="BE124"/>
  <c r="BE262" s="1"/>
  <c r="AS125"/>
  <c r="AS263" s="1"/>
  <c r="AT125"/>
  <c r="AT263" s="1"/>
  <c r="AU125"/>
  <c r="AU263" s="1"/>
  <c r="AV125"/>
  <c r="AV263" s="1"/>
  <c r="AW125"/>
  <c r="AW263" s="1"/>
  <c r="AX125"/>
  <c r="AX263" s="1"/>
  <c r="AY263"/>
  <c r="AZ125"/>
  <c r="AZ263" s="1"/>
  <c r="BA125"/>
  <c r="BA263" s="1"/>
  <c r="BB125"/>
  <c r="BB263" s="1"/>
  <c r="BC125"/>
  <c r="BD125"/>
  <c r="BD263" s="1"/>
  <c r="BE125"/>
  <c r="BE263" s="1"/>
  <c r="AS126"/>
  <c r="AS264" s="1"/>
  <c r="AT126"/>
  <c r="AT264" s="1"/>
  <c r="AU126"/>
  <c r="AU264" s="1"/>
  <c r="AV126"/>
  <c r="AV264" s="1"/>
  <c r="AW126"/>
  <c r="AW264" s="1"/>
  <c r="AX126"/>
  <c r="AX264" s="1"/>
  <c r="AY264"/>
  <c r="AZ126"/>
  <c r="AZ264" s="1"/>
  <c r="BA126"/>
  <c r="BA264" s="1"/>
  <c r="BB126"/>
  <c r="BB264" s="1"/>
  <c r="BC126"/>
  <c r="BC264" s="1"/>
  <c r="BD126"/>
  <c r="BD264" s="1"/>
  <c r="BE126"/>
  <c r="BE264" s="1"/>
  <c r="AS127"/>
  <c r="AS265" s="1"/>
  <c r="AT127"/>
  <c r="AU127"/>
  <c r="AV127"/>
  <c r="AV265" s="1"/>
  <c r="AW127"/>
  <c r="AW265" s="1"/>
  <c r="AX127"/>
  <c r="AX265" s="1"/>
  <c r="AZ127"/>
  <c r="AZ265" s="1"/>
  <c r="BA127"/>
  <c r="BA265" s="1"/>
  <c r="BB127"/>
  <c r="BB265" s="1"/>
  <c r="BC127"/>
  <c r="BC265" s="1"/>
  <c r="BD127"/>
  <c r="BD265" s="1"/>
  <c r="BE127"/>
  <c r="BE265" s="1"/>
  <c r="AS128"/>
  <c r="AT128"/>
  <c r="AT266" s="1"/>
  <c r="AU128"/>
  <c r="AU266" s="1"/>
  <c r="AV128"/>
  <c r="AW128"/>
  <c r="AW266" s="1"/>
  <c r="AX128"/>
  <c r="AX266" s="1"/>
  <c r="AY266"/>
  <c r="AZ128"/>
  <c r="AZ266" s="1"/>
  <c r="BA128"/>
  <c r="BA266" s="1"/>
  <c r="BB128"/>
  <c r="BB266" s="1"/>
  <c r="BC128"/>
  <c r="BC266" s="1"/>
  <c r="BD128"/>
  <c r="BD266" s="1"/>
  <c r="BE128"/>
  <c r="BE266" s="1"/>
  <c r="AP12"/>
  <c r="Z355" l="1"/>
  <c r="Z402"/>
  <c r="AA402" s="1"/>
  <c r="AB402" s="1"/>
  <c r="AC402" s="1"/>
  <c r="AS397"/>
  <c r="AT397" s="1"/>
  <c r="AU397" s="1"/>
  <c r="AV397" s="1"/>
  <c r="D396"/>
  <c r="E396" s="1"/>
  <c r="F396" s="1"/>
  <c r="G396" s="1"/>
  <c r="Z393"/>
  <c r="AA393" s="1"/>
  <c r="AB393" s="1"/>
  <c r="AC393" s="1"/>
  <c r="AS390"/>
  <c r="AT390" s="1"/>
  <c r="AU390" s="1"/>
  <c r="AV390" s="1"/>
  <c r="AW390" s="1"/>
  <c r="AX390" s="1"/>
  <c r="AY390" s="1"/>
  <c r="AZ390" s="1"/>
  <c r="BA390" s="1"/>
  <c r="BB390" s="1"/>
  <c r="BC390" s="1"/>
  <c r="BD390" s="1"/>
  <c r="AS749" s="1"/>
  <c r="Z386"/>
  <c r="AA386" s="1"/>
  <c r="AB386" s="1"/>
  <c r="AC386" s="1"/>
  <c r="D385"/>
  <c r="E385" s="1"/>
  <c r="F385" s="1"/>
  <c r="G385" s="1"/>
  <c r="H385" s="1"/>
  <c r="I385" s="1"/>
  <c r="J385" s="1"/>
  <c r="K385" s="1"/>
  <c r="L385" s="1"/>
  <c r="M385" s="1"/>
  <c r="N385" s="1"/>
  <c r="O385" s="1"/>
  <c r="AS383"/>
  <c r="AT383" s="1"/>
  <c r="AU383" s="1"/>
  <c r="AV383" s="1"/>
  <c r="AW383" s="1"/>
  <c r="AX383" s="1"/>
  <c r="AY383" s="1"/>
  <c r="AZ383" s="1"/>
  <c r="BA383" s="1"/>
  <c r="BB383" s="1"/>
  <c r="BC383" s="1"/>
  <c r="BD383" s="1"/>
  <c r="AS714" s="1"/>
  <c r="Z382"/>
  <c r="AA382" s="1"/>
  <c r="AB382" s="1"/>
  <c r="AC382" s="1"/>
  <c r="D381"/>
  <c r="E381" s="1"/>
  <c r="F381" s="1"/>
  <c r="G381" s="1"/>
  <c r="AS379"/>
  <c r="AT379" s="1"/>
  <c r="AU379" s="1"/>
  <c r="AV379" s="1"/>
  <c r="AW379" s="1"/>
  <c r="AX379" s="1"/>
  <c r="AY379" s="1"/>
  <c r="AZ379" s="1"/>
  <c r="BA379" s="1"/>
  <c r="BB379" s="1"/>
  <c r="BC379" s="1"/>
  <c r="BD379" s="1"/>
  <c r="AS694" s="1"/>
  <c r="Z378"/>
  <c r="AA378" s="1"/>
  <c r="AB378" s="1"/>
  <c r="AC378" s="1"/>
  <c r="D377"/>
  <c r="E377" s="1"/>
  <c r="F377" s="1"/>
  <c r="G377" s="1"/>
  <c r="H377" s="1"/>
  <c r="I377" s="1"/>
  <c r="J377" s="1"/>
  <c r="K377" s="1"/>
  <c r="L377" s="1"/>
  <c r="M377" s="1"/>
  <c r="N377" s="1"/>
  <c r="O377" s="1"/>
  <c r="AS375"/>
  <c r="AT375" s="1"/>
  <c r="AU375" s="1"/>
  <c r="AV375" s="1"/>
  <c r="Z374"/>
  <c r="AA374" s="1"/>
  <c r="AB374" s="1"/>
  <c r="AC374" s="1"/>
  <c r="AD374" s="1"/>
  <c r="AE374" s="1"/>
  <c r="AF374" s="1"/>
  <c r="AG374" s="1"/>
  <c r="AH374" s="1"/>
  <c r="AI374" s="1"/>
  <c r="AJ374" s="1"/>
  <c r="AK374" s="1"/>
  <c r="D373"/>
  <c r="E373" s="1"/>
  <c r="F373" s="1"/>
  <c r="G373" s="1"/>
  <c r="Z400"/>
  <c r="D391"/>
  <c r="AS381"/>
  <c r="AT381" s="1"/>
  <c r="AU381" s="1"/>
  <c r="AV381" s="1"/>
  <c r="AW381" s="1"/>
  <c r="AX381" s="1"/>
  <c r="AY381" s="1"/>
  <c r="AZ381" s="1"/>
  <c r="BA381" s="1"/>
  <c r="BB381" s="1"/>
  <c r="BC381" s="1"/>
  <c r="BD381" s="1"/>
  <c r="AS704" s="1"/>
  <c r="E401"/>
  <c r="F401" s="1"/>
  <c r="G401" s="1"/>
  <c r="H401" s="1"/>
  <c r="I401" s="1"/>
  <c r="J401" s="1"/>
  <c r="K401" s="1"/>
  <c r="L401" s="1"/>
  <c r="M401" s="1"/>
  <c r="N401" s="1"/>
  <c r="O401" s="1"/>
  <c r="AS369"/>
  <c r="AT369" s="1"/>
  <c r="AU369" s="1"/>
  <c r="AV369" s="1"/>
  <c r="AW369" s="1"/>
  <c r="AX369" s="1"/>
  <c r="AY369" s="1"/>
  <c r="AZ369" s="1"/>
  <c r="BA369" s="1"/>
  <c r="BB369" s="1"/>
  <c r="BC369" s="1"/>
  <c r="BD369" s="1"/>
  <c r="AS644" s="1"/>
  <c r="Z360"/>
  <c r="AA360" s="1"/>
  <c r="AB360" s="1"/>
  <c r="AC360" s="1"/>
  <c r="AD360" s="1"/>
  <c r="AE360" s="1"/>
  <c r="AF360" s="1"/>
  <c r="AG360" s="1"/>
  <c r="AH360" s="1"/>
  <c r="AI360" s="1"/>
  <c r="AJ360" s="1"/>
  <c r="AK360" s="1"/>
  <c r="AS357"/>
  <c r="AT357" s="1"/>
  <c r="AU357" s="1"/>
  <c r="AV357" s="1"/>
  <c r="AW357" s="1"/>
  <c r="AX357" s="1"/>
  <c r="AY357" s="1"/>
  <c r="AZ357" s="1"/>
  <c r="BA357" s="1"/>
  <c r="BB357" s="1"/>
  <c r="BC357" s="1"/>
  <c r="BD357" s="1"/>
  <c r="AS584" s="1"/>
  <c r="Z397"/>
  <c r="AA397" s="1"/>
  <c r="AB397" s="1"/>
  <c r="AC397" s="1"/>
  <c r="AD397" s="1"/>
  <c r="AE397" s="1"/>
  <c r="AF397" s="1"/>
  <c r="AG397" s="1"/>
  <c r="AH397" s="1"/>
  <c r="AI397" s="1"/>
  <c r="AJ397" s="1"/>
  <c r="AK397" s="1"/>
  <c r="D397"/>
  <c r="E397" s="1"/>
  <c r="F397" s="1"/>
  <c r="G397" s="1"/>
  <c r="H397" s="1"/>
  <c r="I397" s="1"/>
  <c r="Z394"/>
  <c r="AA394" s="1"/>
  <c r="AB394" s="1"/>
  <c r="AC394" s="1"/>
  <c r="AD394" s="1"/>
  <c r="AE394" s="1"/>
  <c r="AF394" s="1"/>
  <c r="AG394" s="1"/>
  <c r="AH394" s="1"/>
  <c r="AI394" s="1"/>
  <c r="AJ394" s="1"/>
  <c r="AK394" s="1"/>
  <c r="AS391"/>
  <c r="AT391" s="1"/>
  <c r="AU391" s="1"/>
  <c r="AV391" s="1"/>
  <c r="AW391" s="1"/>
  <c r="D389"/>
  <c r="E389" s="1"/>
  <c r="F389" s="1"/>
  <c r="G389" s="1"/>
  <c r="H389" s="1"/>
  <c r="I389" s="1"/>
  <c r="J389" s="1"/>
  <c r="K389" s="1"/>
  <c r="L389" s="1"/>
  <c r="M389" s="1"/>
  <c r="N389" s="1"/>
  <c r="O389" s="1"/>
  <c r="Z388"/>
  <c r="AA388" s="1"/>
  <c r="AB388" s="1"/>
  <c r="AC388" s="1"/>
  <c r="AD388" s="1"/>
  <c r="AE388" s="1"/>
  <c r="AF388" s="1"/>
  <c r="AG388" s="1"/>
  <c r="AH388" s="1"/>
  <c r="AI388" s="1"/>
  <c r="AJ388" s="1"/>
  <c r="AK388" s="1"/>
  <c r="AS370"/>
  <c r="AT370" s="1"/>
  <c r="AU370" s="1"/>
  <c r="AV370" s="1"/>
  <c r="AW370" s="1"/>
  <c r="Z369"/>
  <c r="AA369" s="1"/>
  <c r="AB369" s="1"/>
  <c r="AC369" s="1"/>
  <c r="AD369" s="1"/>
  <c r="AE369" s="1"/>
  <c r="AF369" s="1"/>
  <c r="AG369" s="1"/>
  <c r="AH369" s="1"/>
  <c r="AI369" s="1"/>
  <c r="AJ369" s="1"/>
  <c r="AK369" s="1"/>
  <c r="D368"/>
  <c r="E368" s="1"/>
  <c r="F368" s="1"/>
  <c r="G368" s="1"/>
  <c r="H368" s="1"/>
  <c r="I368" s="1"/>
  <c r="J368" s="1"/>
  <c r="K368" s="1"/>
  <c r="L368" s="1"/>
  <c r="M368" s="1"/>
  <c r="N368" s="1"/>
  <c r="O368" s="1"/>
  <c r="AS366"/>
  <c r="AT366" s="1"/>
  <c r="AU366" s="1"/>
  <c r="AV366" s="1"/>
  <c r="AW366" s="1"/>
  <c r="Z365"/>
  <c r="AA365" s="1"/>
  <c r="AB365" s="1"/>
  <c r="AC365" s="1"/>
  <c r="AD365" s="1"/>
  <c r="AE365" s="1"/>
  <c r="D364"/>
  <c r="E364" s="1"/>
  <c r="F364" s="1"/>
  <c r="G364" s="1"/>
  <c r="H364" s="1"/>
  <c r="I364" s="1"/>
  <c r="AS362"/>
  <c r="AT362" s="1"/>
  <c r="AU362" s="1"/>
  <c r="AV362" s="1"/>
  <c r="AW362" s="1"/>
  <c r="AX362" s="1"/>
  <c r="AY362" s="1"/>
  <c r="AZ362" s="1"/>
  <c r="BA362" s="1"/>
  <c r="BB362" s="1"/>
  <c r="BC362" s="1"/>
  <c r="BD362" s="1"/>
  <c r="AS609" s="1"/>
  <c r="Z361"/>
  <c r="AA361" s="1"/>
  <c r="AB361" s="1"/>
  <c r="AC361" s="1"/>
  <c r="AD361" s="1"/>
  <c r="AE361" s="1"/>
  <c r="AF361" s="1"/>
  <c r="AG361" s="1"/>
  <c r="AH361" s="1"/>
  <c r="AI361" s="1"/>
  <c r="AJ361" s="1"/>
  <c r="AK361" s="1"/>
  <c r="D360"/>
  <c r="E360" s="1"/>
  <c r="F360" s="1"/>
  <c r="G360" s="1"/>
  <c r="H360" s="1"/>
  <c r="I360" s="1"/>
  <c r="J360" s="1"/>
  <c r="K360" s="1"/>
  <c r="L360" s="1"/>
  <c r="M360" s="1"/>
  <c r="N360" s="1"/>
  <c r="O360" s="1"/>
  <c r="AS358"/>
  <c r="AT358" s="1"/>
  <c r="AU358" s="1"/>
  <c r="AV358" s="1"/>
  <c r="AW358" s="1"/>
  <c r="AX358" s="1"/>
  <c r="AY358" s="1"/>
  <c r="AZ358" s="1"/>
  <c r="BA358" s="1"/>
  <c r="BB358" s="1"/>
  <c r="BC358" s="1"/>
  <c r="BD358" s="1"/>
  <c r="AS589" s="1"/>
  <c r="Z357"/>
  <c r="AA357" s="1"/>
  <c r="AB357" s="1"/>
  <c r="AC357" s="1"/>
  <c r="AD357" s="1"/>
  <c r="AE357" s="1"/>
  <c r="AF357" s="1"/>
  <c r="AG357" s="1"/>
  <c r="AH357" s="1"/>
  <c r="AI357" s="1"/>
  <c r="AJ357" s="1"/>
  <c r="AK357" s="1"/>
  <c r="D356"/>
  <c r="E356" s="1"/>
  <c r="F356" s="1"/>
  <c r="G356" s="1"/>
  <c r="H356" s="1"/>
  <c r="I356" s="1"/>
  <c r="AV367"/>
  <c r="AW367" s="1"/>
  <c r="AX367" s="1"/>
  <c r="AY367" s="1"/>
  <c r="AZ367" s="1"/>
  <c r="BA367" s="1"/>
  <c r="BB367" s="1"/>
  <c r="BC367" s="1"/>
  <c r="BD367" s="1"/>
  <c r="AS634" s="1"/>
  <c r="AD402"/>
  <c r="AD386"/>
  <c r="AE386" s="1"/>
  <c r="AF386" s="1"/>
  <c r="AG386" s="1"/>
  <c r="AH386" s="1"/>
  <c r="AI386" s="1"/>
  <c r="AJ386" s="1"/>
  <c r="AK386" s="1"/>
  <c r="AW397"/>
  <c r="AD382"/>
  <c r="AE382" s="1"/>
  <c r="AF382" s="1"/>
  <c r="AG382" s="1"/>
  <c r="AH382" s="1"/>
  <c r="AI382" s="1"/>
  <c r="AJ382" s="1"/>
  <c r="AK382" s="1"/>
  <c r="AD378"/>
  <c r="AV400"/>
  <c r="AW400" s="1"/>
  <c r="AX400" s="1"/>
  <c r="AY400" s="1"/>
  <c r="AZ400" s="1"/>
  <c r="BA400" s="1"/>
  <c r="BB400" s="1"/>
  <c r="BC400" s="1"/>
  <c r="BD400" s="1"/>
  <c r="AS799" s="1"/>
  <c r="AV389"/>
  <c r="AW389" s="1"/>
  <c r="AX389" s="1"/>
  <c r="AY389" s="1"/>
  <c r="AZ389" s="1"/>
  <c r="BA389" s="1"/>
  <c r="BB389" s="1"/>
  <c r="BC389" s="1"/>
  <c r="BD389" s="1"/>
  <c r="AS744" s="1"/>
  <c r="AC370"/>
  <c r="AD370" s="1"/>
  <c r="AE370" s="1"/>
  <c r="AF370" s="1"/>
  <c r="AG370" s="1"/>
  <c r="AH370" s="1"/>
  <c r="AI370" s="1"/>
  <c r="AJ370" s="1"/>
  <c r="AK370" s="1"/>
  <c r="AC362"/>
  <c r="AD362" s="1"/>
  <c r="AE362" s="1"/>
  <c r="AF362" s="1"/>
  <c r="AG362" s="1"/>
  <c r="AH362" s="1"/>
  <c r="AI362" s="1"/>
  <c r="AJ362" s="1"/>
  <c r="AK362" s="1"/>
  <c r="AV359"/>
  <c r="AW359" s="1"/>
  <c r="AX359" s="1"/>
  <c r="AY359" s="1"/>
  <c r="AZ359" s="1"/>
  <c r="BA359" s="1"/>
  <c r="BB359" s="1"/>
  <c r="BC359" s="1"/>
  <c r="BD359" s="1"/>
  <c r="AS594" s="1"/>
  <c r="AC358"/>
  <c r="AD358" s="1"/>
  <c r="AE358" s="1"/>
  <c r="AF358" s="1"/>
  <c r="AG358" s="1"/>
  <c r="AH358" s="1"/>
  <c r="AI358" s="1"/>
  <c r="AJ358" s="1"/>
  <c r="AK358" s="1"/>
  <c r="G357"/>
  <c r="AS380"/>
  <c r="AT380" s="1"/>
  <c r="AU380" s="1"/>
  <c r="H396"/>
  <c r="H381"/>
  <c r="I381" s="1"/>
  <c r="J381" s="1"/>
  <c r="K381" s="1"/>
  <c r="L381" s="1"/>
  <c r="M381" s="1"/>
  <c r="N381" s="1"/>
  <c r="O381" s="1"/>
  <c r="AW375"/>
  <c r="AX375" s="1"/>
  <c r="AY375" s="1"/>
  <c r="AZ375" s="1"/>
  <c r="BA375" s="1"/>
  <c r="BB375" s="1"/>
  <c r="BC375" s="1"/>
  <c r="BD375" s="1"/>
  <c r="AS674" s="1"/>
  <c r="H373"/>
  <c r="I373" s="1"/>
  <c r="J373" s="1"/>
  <c r="K373" s="1"/>
  <c r="L373" s="1"/>
  <c r="M373" s="1"/>
  <c r="N373" s="1"/>
  <c r="O373" s="1"/>
  <c r="G400"/>
  <c r="G395"/>
  <c r="AV371"/>
  <c r="AW371" s="1"/>
  <c r="AX371" s="1"/>
  <c r="AY371" s="1"/>
  <c r="AZ371" s="1"/>
  <c r="BA371" s="1"/>
  <c r="BB371" s="1"/>
  <c r="BC371" s="1"/>
  <c r="BD371" s="1"/>
  <c r="AS654" s="1"/>
  <c r="AC366"/>
  <c r="AD366" s="1"/>
  <c r="AE366" s="1"/>
  <c r="AF366" s="1"/>
  <c r="AG366" s="1"/>
  <c r="AH366" s="1"/>
  <c r="AI366" s="1"/>
  <c r="AJ366" s="1"/>
  <c r="AK366" s="1"/>
  <c r="G365"/>
  <c r="H365" s="1"/>
  <c r="I365" s="1"/>
  <c r="J365" s="1"/>
  <c r="K365" s="1"/>
  <c r="L365" s="1"/>
  <c r="M365" s="1"/>
  <c r="N365" s="1"/>
  <c r="O365" s="1"/>
  <c r="AV363"/>
  <c r="G361"/>
  <c r="AS342"/>
  <c r="AT342" s="1"/>
  <c r="AU342" s="1"/>
  <c r="AV342" s="1"/>
  <c r="AW342" s="1"/>
  <c r="AX342" s="1"/>
  <c r="AY342" s="1"/>
  <c r="AZ342" s="1"/>
  <c r="BA342" s="1"/>
  <c r="BB342" s="1"/>
  <c r="BC342" s="1"/>
  <c r="BD342" s="1"/>
  <c r="AS509" s="1"/>
  <c r="D402"/>
  <c r="E402" s="1"/>
  <c r="F402" s="1"/>
  <c r="G402" s="1"/>
  <c r="H402" s="1"/>
  <c r="I402" s="1"/>
  <c r="J402" s="1"/>
  <c r="K402" s="1"/>
  <c r="L402" s="1"/>
  <c r="M402" s="1"/>
  <c r="N402" s="1"/>
  <c r="O402" s="1"/>
  <c r="AS395"/>
  <c r="AT395" s="1"/>
  <c r="D393"/>
  <c r="E393" s="1"/>
  <c r="F393" s="1"/>
  <c r="G393" s="1"/>
  <c r="H393" s="1"/>
  <c r="I393" s="1"/>
  <c r="J393" s="1"/>
  <c r="K393" s="1"/>
  <c r="L393" s="1"/>
  <c r="M393" s="1"/>
  <c r="N393" s="1"/>
  <c r="O393" s="1"/>
  <c r="AA391"/>
  <c r="AB391" s="1"/>
  <c r="AC391" s="1"/>
  <c r="AD391" s="1"/>
  <c r="AE391" s="1"/>
  <c r="AF391" s="1"/>
  <c r="AG391" s="1"/>
  <c r="AH391" s="1"/>
  <c r="AI391" s="1"/>
  <c r="AJ391" s="1"/>
  <c r="AK391" s="1"/>
  <c r="Z390"/>
  <c r="AA390" s="1"/>
  <c r="AB390" s="1"/>
  <c r="AC390" s="1"/>
  <c r="AD390" s="1"/>
  <c r="AE390" s="1"/>
  <c r="AF390" s="1"/>
  <c r="AG390" s="1"/>
  <c r="AH390" s="1"/>
  <c r="AI390" s="1"/>
  <c r="AJ390" s="1"/>
  <c r="AK390" s="1"/>
  <c r="AA387"/>
  <c r="AB387" s="1"/>
  <c r="AA383"/>
  <c r="AB383" s="1"/>
  <c r="AT376"/>
  <c r="AU376" s="1"/>
  <c r="E374"/>
  <c r="F374" s="1"/>
  <c r="Z371"/>
  <c r="AA371" s="1"/>
  <c r="AB371" s="1"/>
  <c r="AC371" s="1"/>
  <c r="AD371" s="1"/>
  <c r="AE371" s="1"/>
  <c r="AF371" s="1"/>
  <c r="AG371" s="1"/>
  <c r="AH371" s="1"/>
  <c r="AI371" s="1"/>
  <c r="AJ371" s="1"/>
  <c r="AK371" s="1"/>
  <c r="AS368"/>
  <c r="AT368" s="1"/>
  <c r="E366"/>
  <c r="F366" s="1"/>
  <c r="G366" s="1"/>
  <c r="H366" s="1"/>
  <c r="I366" s="1"/>
  <c r="J366" s="1"/>
  <c r="K366" s="1"/>
  <c r="L366" s="1"/>
  <c r="M366" s="1"/>
  <c r="N366" s="1"/>
  <c r="O366" s="1"/>
  <c r="AT364"/>
  <c r="AU364" s="1"/>
  <c r="AV364" s="1"/>
  <c r="AW364" s="1"/>
  <c r="AX364" s="1"/>
  <c r="AY364" s="1"/>
  <c r="AZ364" s="1"/>
  <c r="BA364" s="1"/>
  <c r="BB364" s="1"/>
  <c r="BC364" s="1"/>
  <c r="BD364" s="1"/>
  <c r="AS619" s="1"/>
  <c r="AA363"/>
  <c r="E362"/>
  <c r="AT360"/>
  <c r="AA359"/>
  <c r="AB359" s="1"/>
  <c r="E358"/>
  <c r="AT356"/>
  <c r="AU356" s="1"/>
  <c r="AV356" s="1"/>
  <c r="AW356" s="1"/>
  <c r="AX356" s="1"/>
  <c r="AY356" s="1"/>
  <c r="AZ356" s="1"/>
  <c r="BA356" s="1"/>
  <c r="BB356" s="1"/>
  <c r="BC356" s="1"/>
  <c r="BD356" s="1"/>
  <c r="AS579" s="1"/>
  <c r="AD393"/>
  <c r="AE393" s="1"/>
  <c r="AF393" s="1"/>
  <c r="AG393" s="1"/>
  <c r="AH393" s="1"/>
  <c r="AI393" s="1"/>
  <c r="AJ393" s="1"/>
  <c r="AK393" s="1"/>
  <c r="AC398"/>
  <c r="AD398" s="1"/>
  <c r="AE398" s="1"/>
  <c r="AF398" s="1"/>
  <c r="AG398" s="1"/>
  <c r="AH398" s="1"/>
  <c r="AI398" s="1"/>
  <c r="AJ398" s="1"/>
  <c r="AK398" s="1"/>
  <c r="AC392"/>
  <c r="AD392" s="1"/>
  <c r="AE392" s="1"/>
  <c r="AF392" s="1"/>
  <c r="AG392" s="1"/>
  <c r="AH392" s="1"/>
  <c r="AI392" s="1"/>
  <c r="AJ392" s="1"/>
  <c r="AK392" s="1"/>
  <c r="G388"/>
  <c r="H388" s="1"/>
  <c r="I388" s="1"/>
  <c r="J388" s="1"/>
  <c r="K388" s="1"/>
  <c r="L388" s="1"/>
  <c r="M388" s="1"/>
  <c r="N388" s="1"/>
  <c r="O388" s="1"/>
  <c r="G369"/>
  <c r="H369" s="1"/>
  <c r="I369" s="1"/>
  <c r="J369" s="1"/>
  <c r="K369" s="1"/>
  <c r="L369" s="1"/>
  <c r="M369" s="1"/>
  <c r="N369" s="1"/>
  <c r="O369" s="1"/>
  <c r="AS402"/>
  <c r="AT402" s="1"/>
  <c r="AU402" s="1"/>
  <c r="AV402" s="1"/>
  <c r="AW402" s="1"/>
  <c r="AX402" s="1"/>
  <c r="AY402" s="1"/>
  <c r="AZ402" s="1"/>
  <c r="BA402" s="1"/>
  <c r="BB402" s="1"/>
  <c r="BC402" s="1"/>
  <c r="BD402" s="1"/>
  <c r="AS809" s="1"/>
  <c r="AS394"/>
  <c r="D392"/>
  <c r="D387"/>
  <c r="E387" s="1"/>
  <c r="F387" s="1"/>
  <c r="G387" s="1"/>
  <c r="H387" s="1"/>
  <c r="I387" s="1"/>
  <c r="J387" s="1"/>
  <c r="K387" s="1"/>
  <c r="L387" s="1"/>
  <c r="M387" s="1"/>
  <c r="N387" s="1"/>
  <c r="O387" s="1"/>
  <c r="AS385"/>
  <c r="AT385" s="1"/>
  <c r="AU385" s="1"/>
  <c r="AV385" s="1"/>
  <c r="AW385" s="1"/>
  <c r="AX385" s="1"/>
  <c r="AY385" s="1"/>
  <c r="AZ385" s="1"/>
  <c r="BA385" s="1"/>
  <c r="BB385" s="1"/>
  <c r="BC385" s="1"/>
  <c r="BD385" s="1"/>
  <c r="AS724" s="1"/>
  <c r="D379"/>
  <c r="E379" s="1"/>
  <c r="Z376"/>
  <c r="AA376" s="1"/>
  <c r="AB376" s="1"/>
  <c r="AC376" s="1"/>
  <c r="AD376" s="1"/>
  <c r="AE376" s="1"/>
  <c r="AF376" s="1"/>
  <c r="AG376" s="1"/>
  <c r="AH376" s="1"/>
  <c r="AI376" s="1"/>
  <c r="AJ376" s="1"/>
  <c r="AK376" s="1"/>
  <c r="J397"/>
  <c r="K397" s="1"/>
  <c r="L397" s="1"/>
  <c r="M397" s="1"/>
  <c r="N397" s="1"/>
  <c r="O397" s="1"/>
  <c r="Z395"/>
  <c r="AA395" s="1"/>
  <c r="AB395" s="1"/>
  <c r="AC395" s="1"/>
  <c r="AD395" s="1"/>
  <c r="AE395" s="1"/>
  <c r="AF395" s="1"/>
  <c r="AG395" s="1"/>
  <c r="AH395" s="1"/>
  <c r="AI395" s="1"/>
  <c r="AJ395" s="1"/>
  <c r="AK395" s="1"/>
  <c r="AF365"/>
  <c r="AG365" s="1"/>
  <c r="AH365" s="1"/>
  <c r="AI365" s="1"/>
  <c r="AJ365" s="1"/>
  <c r="AK365" s="1"/>
  <c r="I396"/>
  <c r="AS398"/>
  <c r="AT398" s="1"/>
  <c r="AU398" s="1"/>
  <c r="AV398" s="1"/>
  <c r="AW398" s="1"/>
  <c r="AX398" s="1"/>
  <c r="AY398" s="1"/>
  <c r="AZ398" s="1"/>
  <c r="BA398" s="1"/>
  <c r="BB398" s="1"/>
  <c r="BC398" s="1"/>
  <c r="BD398" s="1"/>
  <c r="AS789" s="1"/>
  <c r="Z396"/>
  <c r="AA396" s="1"/>
  <c r="AB396" s="1"/>
  <c r="AC396" s="1"/>
  <c r="AD396" s="1"/>
  <c r="AE396" s="1"/>
  <c r="AF396" s="1"/>
  <c r="AG396" s="1"/>
  <c r="AH396" s="1"/>
  <c r="AI396" s="1"/>
  <c r="AJ396" s="1"/>
  <c r="AK396" s="1"/>
  <c r="AS393"/>
  <c r="AT393" s="1"/>
  <c r="AU393" s="1"/>
  <c r="AV393" s="1"/>
  <c r="AW393" s="1"/>
  <c r="AX393" s="1"/>
  <c r="AY393" s="1"/>
  <c r="AZ393" s="1"/>
  <c r="BA393" s="1"/>
  <c r="BB393" s="1"/>
  <c r="BC393" s="1"/>
  <c r="BD393" s="1"/>
  <c r="AS764" s="1"/>
  <c r="D371"/>
  <c r="Z368"/>
  <c r="D367"/>
  <c r="E367" s="1"/>
  <c r="F367" s="1"/>
  <c r="G367" s="1"/>
  <c r="H367" s="1"/>
  <c r="I367" s="1"/>
  <c r="J367" s="1"/>
  <c r="K367" s="1"/>
  <c r="L367" s="1"/>
  <c r="M367" s="1"/>
  <c r="N367" s="1"/>
  <c r="O367" s="1"/>
  <c r="AS365"/>
  <c r="AT365" s="1"/>
  <c r="AU365" s="1"/>
  <c r="AV365" s="1"/>
  <c r="AW365" s="1"/>
  <c r="AX365" s="1"/>
  <c r="AY365" s="1"/>
  <c r="AZ365" s="1"/>
  <c r="BA365" s="1"/>
  <c r="BB365" s="1"/>
  <c r="BC365" s="1"/>
  <c r="BD365" s="1"/>
  <c r="AS624" s="1"/>
  <c r="Z364"/>
  <c r="AA364" s="1"/>
  <c r="AB364" s="1"/>
  <c r="AC364" s="1"/>
  <c r="AD364" s="1"/>
  <c r="AE364" s="1"/>
  <c r="AF364" s="1"/>
  <c r="AG364" s="1"/>
  <c r="AH364" s="1"/>
  <c r="AI364" s="1"/>
  <c r="AJ364" s="1"/>
  <c r="AK364" s="1"/>
  <c r="D363"/>
  <c r="E363" s="1"/>
  <c r="F363" s="1"/>
  <c r="G363" s="1"/>
  <c r="H363" s="1"/>
  <c r="I363" s="1"/>
  <c r="J363" s="1"/>
  <c r="K363" s="1"/>
  <c r="L363" s="1"/>
  <c r="M363" s="1"/>
  <c r="N363" s="1"/>
  <c r="O363" s="1"/>
  <c r="AS361"/>
  <c r="AT361" s="1"/>
  <c r="AU361" s="1"/>
  <c r="AV361" s="1"/>
  <c r="AW361" s="1"/>
  <c r="AX361" s="1"/>
  <c r="AY361" s="1"/>
  <c r="AZ361" s="1"/>
  <c r="BA361" s="1"/>
  <c r="BB361" s="1"/>
  <c r="BC361" s="1"/>
  <c r="BD361" s="1"/>
  <c r="AS604" s="1"/>
  <c r="D359"/>
  <c r="E359" s="1"/>
  <c r="F359" s="1"/>
  <c r="G359" s="1"/>
  <c r="H359" s="1"/>
  <c r="I359" s="1"/>
  <c r="J359" s="1"/>
  <c r="K359" s="1"/>
  <c r="L359" s="1"/>
  <c r="M359" s="1"/>
  <c r="N359" s="1"/>
  <c r="O359" s="1"/>
  <c r="Z356"/>
  <c r="AE402"/>
  <c r="AF402" s="1"/>
  <c r="AG402" s="1"/>
  <c r="AH402" s="1"/>
  <c r="AI402" s="1"/>
  <c r="AJ402" s="1"/>
  <c r="AK402" s="1"/>
  <c r="AE378"/>
  <c r="AF378" s="1"/>
  <c r="AG378" s="1"/>
  <c r="AH378" s="1"/>
  <c r="AI378" s="1"/>
  <c r="AJ378" s="1"/>
  <c r="AK378" s="1"/>
  <c r="H357"/>
  <c r="I357" s="1"/>
  <c r="J357" s="1"/>
  <c r="K357" s="1"/>
  <c r="L357" s="1"/>
  <c r="M357" s="1"/>
  <c r="N357" s="1"/>
  <c r="O357" s="1"/>
  <c r="AS384"/>
  <c r="AT384" s="1"/>
  <c r="AU384" s="1"/>
  <c r="AV384" s="1"/>
  <c r="AW384" s="1"/>
  <c r="AX384" s="1"/>
  <c r="AY384" s="1"/>
  <c r="AZ384" s="1"/>
  <c r="BA384" s="1"/>
  <c r="BB384" s="1"/>
  <c r="BC384" s="1"/>
  <c r="BD384" s="1"/>
  <c r="AS719" s="1"/>
  <c r="D378"/>
  <c r="E378" s="1"/>
  <c r="F378" s="1"/>
  <c r="G378" s="1"/>
  <c r="H378" s="1"/>
  <c r="I378" s="1"/>
  <c r="J378" s="1"/>
  <c r="K378" s="1"/>
  <c r="L378" s="1"/>
  <c r="M378" s="1"/>
  <c r="N378" s="1"/>
  <c r="O378" s="1"/>
  <c r="J364"/>
  <c r="K364" s="1"/>
  <c r="L364" s="1"/>
  <c r="M364" s="1"/>
  <c r="N364" s="1"/>
  <c r="O364" s="1"/>
  <c r="H400"/>
  <c r="AU395"/>
  <c r="AV395" s="1"/>
  <c r="AW395" s="1"/>
  <c r="AX395" s="1"/>
  <c r="AY395" s="1"/>
  <c r="AZ395" s="1"/>
  <c r="BA395" s="1"/>
  <c r="BB395" s="1"/>
  <c r="BC395" s="1"/>
  <c r="BD395" s="1"/>
  <c r="AS774" s="1"/>
  <c r="AC387"/>
  <c r="AD387" s="1"/>
  <c r="AE387" s="1"/>
  <c r="AF387" s="1"/>
  <c r="AG387" s="1"/>
  <c r="AH387" s="1"/>
  <c r="AI387" s="1"/>
  <c r="AJ387" s="1"/>
  <c r="AK387" s="1"/>
  <c r="AV376"/>
  <c r="AW376" s="1"/>
  <c r="AX376" s="1"/>
  <c r="AY376" s="1"/>
  <c r="AZ376" s="1"/>
  <c r="BA376" s="1"/>
  <c r="BB376" s="1"/>
  <c r="BC376" s="1"/>
  <c r="BD376" s="1"/>
  <c r="AS679" s="1"/>
  <c r="G374"/>
  <c r="AU368"/>
  <c r="AV368" s="1"/>
  <c r="AW368" s="1"/>
  <c r="AX368" s="1"/>
  <c r="AY368" s="1"/>
  <c r="AZ368" s="1"/>
  <c r="BA368" s="1"/>
  <c r="BB368" s="1"/>
  <c r="BC368" s="1"/>
  <c r="BD368" s="1"/>
  <c r="AS639" s="1"/>
  <c r="AB363"/>
  <c r="AC363" s="1"/>
  <c r="AD363" s="1"/>
  <c r="AE363" s="1"/>
  <c r="AF363" s="1"/>
  <c r="AG363" s="1"/>
  <c r="AH363" s="1"/>
  <c r="AI363" s="1"/>
  <c r="AJ363" s="1"/>
  <c r="AK363" s="1"/>
  <c r="F362"/>
  <c r="G362" s="1"/>
  <c r="H362" s="1"/>
  <c r="I362" s="1"/>
  <c r="J362" s="1"/>
  <c r="K362" s="1"/>
  <c r="L362" s="1"/>
  <c r="M362" s="1"/>
  <c r="N362" s="1"/>
  <c r="O362" s="1"/>
  <c r="AU360"/>
  <c r="F358"/>
  <c r="D390"/>
  <c r="E390" s="1"/>
  <c r="F390" s="1"/>
  <c r="G390" s="1"/>
  <c r="H390" s="1"/>
  <c r="I390" s="1"/>
  <c r="J390" s="1"/>
  <c r="K390" s="1"/>
  <c r="L390" s="1"/>
  <c r="M390" s="1"/>
  <c r="N390" s="1"/>
  <c r="O390" s="1"/>
  <c r="J356"/>
  <c r="K356" s="1"/>
  <c r="L356" s="1"/>
  <c r="M356" s="1"/>
  <c r="N356" s="1"/>
  <c r="O356" s="1"/>
  <c r="AX397"/>
  <c r="AY397" s="1"/>
  <c r="AZ397" s="1"/>
  <c r="BA397" s="1"/>
  <c r="BB397" s="1"/>
  <c r="BC397" s="1"/>
  <c r="BD397" s="1"/>
  <c r="AS784" s="1"/>
  <c r="H395"/>
  <c r="I395" s="1"/>
  <c r="J395" s="1"/>
  <c r="K395" s="1"/>
  <c r="L395" s="1"/>
  <c r="M395" s="1"/>
  <c r="N395" s="1"/>
  <c r="O395" s="1"/>
  <c r="AW363"/>
  <c r="AX363" s="1"/>
  <c r="AY363" s="1"/>
  <c r="AZ363" s="1"/>
  <c r="BA363" s="1"/>
  <c r="BB363" s="1"/>
  <c r="BC363" s="1"/>
  <c r="BD363" s="1"/>
  <c r="AS614" s="1"/>
  <c r="H361"/>
  <c r="I361" s="1"/>
  <c r="J361" s="1"/>
  <c r="K361" s="1"/>
  <c r="L361" s="1"/>
  <c r="M361" s="1"/>
  <c r="N361" s="1"/>
  <c r="O361" s="1"/>
  <c r="AT394"/>
  <c r="AU394" s="1"/>
  <c r="AV394" s="1"/>
  <c r="AW394" s="1"/>
  <c r="AX394" s="1"/>
  <c r="AY394" s="1"/>
  <c r="AZ394" s="1"/>
  <c r="BA394" s="1"/>
  <c r="BB394" s="1"/>
  <c r="BC394" s="1"/>
  <c r="BD394" s="1"/>
  <c r="AS769" s="1"/>
  <c r="E392"/>
  <c r="F392" s="1"/>
  <c r="G392" s="1"/>
  <c r="H392" s="1"/>
  <c r="I392" s="1"/>
  <c r="J392" s="1"/>
  <c r="K392" s="1"/>
  <c r="L392" s="1"/>
  <c r="M392" s="1"/>
  <c r="N392" s="1"/>
  <c r="O392" s="1"/>
  <c r="AX391"/>
  <c r="AY391" s="1"/>
  <c r="AZ391" s="1"/>
  <c r="BA391" s="1"/>
  <c r="BB391" s="1"/>
  <c r="BC391" s="1"/>
  <c r="BD391" s="1"/>
  <c r="AS754" s="1"/>
  <c r="AX370"/>
  <c r="AY370" s="1"/>
  <c r="AZ370" s="1"/>
  <c r="BA370" s="1"/>
  <c r="BB370" s="1"/>
  <c r="BC370" s="1"/>
  <c r="BD370" s="1"/>
  <c r="AS649" s="1"/>
  <c r="AX366"/>
  <c r="AY366" s="1"/>
  <c r="AZ366" s="1"/>
  <c r="BA366" s="1"/>
  <c r="BB366" s="1"/>
  <c r="BC366" s="1"/>
  <c r="BD366" s="1"/>
  <c r="AS629" s="1"/>
  <c r="AS667"/>
  <c r="AC359"/>
  <c r="AD359" s="1"/>
  <c r="AE359" s="1"/>
  <c r="AF359" s="1"/>
  <c r="AG359" s="1"/>
  <c r="AH359" s="1"/>
  <c r="AI359" s="1"/>
  <c r="AJ359" s="1"/>
  <c r="AK359" s="1"/>
  <c r="Z399"/>
  <c r="AA399" s="1"/>
  <c r="AB399" s="1"/>
  <c r="AC399" s="1"/>
  <c r="AD399" s="1"/>
  <c r="AE399" s="1"/>
  <c r="AF399" s="1"/>
  <c r="AG399" s="1"/>
  <c r="AH399" s="1"/>
  <c r="AI399" s="1"/>
  <c r="AJ399" s="1"/>
  <c r="AK399" s="1"/>
  <c r="J396"/>
  <c r="K396" s="1"/>
  <c r="L396" s="1"/>
  <c r="M396" s="1"/>
  <c r="N396" s="1"/>
  <c r="O396" s="1"/>
  <c r="G358"/>
  <c r="H358" s="1"/>
  <c r="I358" s="1"/>
  <c r="J358" s="1"/>
  <c r="K358" s="1"/>
  <c r="L358" s="1"/>
  <c r="M358" s="1"/>
  <c r="N358" s="1"/>
  <c r="O358" s="1"/>
  <c r="AA400"/>
  <c r="AB400" s="1"/>
  <c r="AC400" s="1"/>
  <c r="AD400" s="1"/>
  <c r="AE400" s="1"/>
  <c r="AF400" s="1"/>
  <c r="AG400" s="1"/>
  <c r="AH400" s="1"/>
  <c r="AI400" s="1"/>
  <c r="AJ400" s="1"/>
  <c r="AK400" s="1"/>
  <c r="AS772"/>
  <c r="AS387"/>
  <c r="AS401"/>
  <c r="AT401" s="1"/>
  <c r="AU401" s="1"/>
  <c r="AV401" s="1"/>
  <c r="AW401" s="1"/>
  <c r="AX401" s="1"/>
  <c r="AY401" s="1"/>
  <c r="AZ401" s="1"/>
  <c r="BA401" s="1"/>
  <c r="BB401" s="1"/>
  <c r="BC401" s="1"/>
  <c r="BD401" s="1"/>
  <c r="AS804" s="1"/>
  <c r="D398"/>
  <c r="E398" s="1"/>
  <c r="F398" s="1"/>
  <c r="G398" s="1"/>
  <c r="H398" s="1"/>
  <c r="I398" s="1"/>
  <c r="J398" s="1"/>
  <c r="K398" s="1"/>
  <c r="L398" s="1"/>
  <c r="M398" s="1"/>
  <c r="N398" s="1"/>
  <c r="AS392"/>
  <c r="AT392" s="1"/>
  <c r="AU392" s="1"/>
  <c r="AV392" s="1"/>
  <c r="AW392" s="1"/>
  <c r="AX392" s="1"/>
  <c r="AY392" s="1"/>
  <c r="AZ392" s="1"/>
  <c r="BA392" s="1"/>
  <c r="BB392" s="1"/>
  <c r="BC392" s="1"/>
  <c r="BD392" s="1"/>
  <c r="AS759" s="1"/>
  <c r="AS386"/>
  <c r="AT386" s="1"/>
  <c r="AU386" s="1"/>
  <c r="AV386" s="1"/>
  <c r="AW386" s="1"/>
  <c r="AX386" s="1"/>
  <c r="AY386" s="1"/>
  <c r="AZ386" s="1"/>
  <c r="BA386" s="1"/>
  <c r="BB386" s="1"/>
  <c r="BC386" s="1"/>
  <c r="BD386" s="1"/>
  <c r="AS729" s="1"/>
  <c r="Z385"/>
  <c r="AA385" s="1"/>
  <c r="AB385" s="1"/>
  <c r="AC385" s="1"/>
  <c r="AD385" s="1"/>
  <c r="AE385" s="1"/>
  <c r="AF385" s="1"/>
  <c r="AG385" s="1"/>
  <c r="AH385" s="1"/>
  <c r="AI385" s="1"/>
  <c r="AJ385" s="1"/>
  <c r="AK385" s="1"/>
  <c r="D384"/>
  <c r="E384" s="1"/>
  <c r="F384" s="1"/>
  <c r="G384" s="1"/>
  <c r="H384" s="1"/>
  <c r="I384" s="1"/>
  <c r="J384" s="1"/>
  <c r="K384" s="1"/>
  <c r="L384" s="1"/>
  <c r="M384" s="1"/>
  <c r="N384" s="1"/>
  <c r="O384" s="1"/>
  <c r="AS382"/>
  <c r="AT382" s="1"/>
  <c r="AU382" s="1"/>
  <c r="AV382" s="1"/>
  <c r="AW382" s="1"/>
  <c r="AX382" s="1"/>
  <c r="AY382" s="1"/>
  <c r="AZ382" s="1"/>
  <c r="BA382" s="1"/>
  <c r="BB382" s="1"/>
  <c r="BC382" s="1"/>
  <c r="BD382" s="1"/>
  <c r="AS709" s="1"/>
  <c r="Z381"/>
  <c r="AA381" s="1"/>
  <c r="AB381" s="1"/>
  <c r="AC381" s="1"/>
  <c r="AD381" s="1"/>
  <c r="AE381" s="1"/>
  <c r="AF381" s="1"/>
  <c r="AG381" s="1"/>
  <c r="AH381" s="1"/>
  <c r="AI381" s="1"/>
  <c r="AJ381" s="1"/>
  <c r="AK381" s="1"/>
  <c r="D380"/>
  <c r="E380" s="1"/>
  <c r="F380" s="1"/>
  <c r="G380" s="1"/>
  <c r="H380" s="1"/>
  <c r="I380" s="1"/>
  <c r="J380" s="1"/>
  <c r="K380" s="1"/>
  <c r="L380" s="1"/>
  <c r="M380" s="1"/>
  <c r="N380" s="1"/>
  <c r="O380" s="1"/>
  <c r="AS378"/>
  <c r="AT378" s="1"/>
  <c r="AU378" s="1"/>
  <c r="AV378" s="1"/>
  <c r="AW378" s="1"/>
  <c r="AX378" s="1"/>
  <c r="AY378" s="1"/>
  <c r="AZ378" s="1"/>
  <c r="BA378" s="1"/>
  <c r="BB378" s="1"/>
  <c r="BC378" s="1"/>
  <c r="BD378" s="1"/>
  <c r="AS689" s="1"/>
  <c r="Z377"/>
  <c r="AA377" s="1"/>
  <c r="AB377" s="1"/>
  <c r="AC377" s="1"/>
  <c r="AD377" s="1"/>
  <c r="AE377" s="1"/>
  <c r="AF377" s="1"/>
  <c r="AG377" s="1"/>
  <c r="AH377" s="1"/>
  <c r="AI377" s="1"/>
  <c r="AJ377" s="1"/>
  <c r="AK377" s="1"/>
  <c r="D376"/>
  <c r="E376" s="1"/>
  <c r="F376" s="1"/>
  <c r="G376" s="1"/>
  <c r="H376" s="1"/>
  <c r="I376" s="1"/>
  <c r="J376" s="1"/>
  <c r="K376" s="1"/>
  <c r="L376" s="1"/>
  <c r="M376" s="1"/>
  <c r="N376" s="1"/>
  <c r="O376" s="1"/>
  <c r="AS374"/>
  <c r="AT374" s="1"/>
  <c r="AU374" s="1"/>
  <c r="AV374" s="1"/>
  <c r="AW374" s="1"/>
  <c r="AX374" s="1"/>
  <c r="AY374" s="1"/>
  <c r="AZ374" s="1"/>
  <c r="BA374" s="1"/>
  <c r="BB374" s="1"/>
  <c r="BC374" s="1"/>
  <c r="BD374" s="1"/>
  <c r="AS669" s="1"/>
  <c r="Z373"/>
  <c r="AA373" s="1"/>
  <c r="AB373" s="1"/>
  <c r="AC373" s="1"/>
  <c r="AD373" s="1"/>
  <c r="AE373" s="1"/>
  <c r="AF373" s="1"/>
  <c r="AG373" s="1"/>
  <c r="AH373" s="1"/>
  <c r="AI373" s="1"/>
  <c r="AJ373" s="1"/>
  <c r="AK373" s="1"/>
  <c r="D372"/>
  <c r="E372" s="1"/>
  <c r="F372" s="1"/>
  <c r="G372" s="1"/>
  <c r="H372" s="1"/>
  <c r="I372" s="1"/>
  <c r="J372" s="1"/>
  <c r="K372" s="1"/>
  <c r="L372" s="1"/>
  <c r="M372" s="1"/>
  <c r="N372" s="1"/>
  <c r="O372" s="1"/>
  <c r="AP665"/>
  <c r="AP740"/>
  <c r="AS742" s="1"/>
  <c r="E391"/>
  <c r="F391" s="1"/>
  <c r="G391" s="1"/>
  <c r="H391" s="1"/>
  <c r="I391" s="1"/>
  <c r="J391" s="1"/>
  <c r="K391" s="1"/>
  <c r="L391" s="1"/>
  <c r="M391" s="1"/>
  <c r="N391" s="1"/>
  <c r="O391" s="1"/>
  <c r="AP751"/>
  <c r="AS752" s="1"/>
  <c r="AS355"/>
  <c r="AT355" s="1"/>
  <c r="AU355" s="1"/>
  <c r="AV355" s="1"/>
  <c r="AW355" s="1"/>
  <c r="AX355" s="1"/>
  <c r="AY355" s="1"/>
  <c r="AZ355" s="1"/>
  <c r="BA355" s="1"/>
  <c r="BB355" s="1"/>
  <c r="BC355" s="1"/>
  <c r="BD355" s="1"/>
  <c r="AS574" s="1"/>
  <c r="Z401"/>
  <c r="AA401" s="1"/>
  <c r="AB401" s="1"/>
  <c r="AC401" s="1"/>
  <c r="AD401" s="1"/>
  <c r="AE401" s="1"/>
  <c r="AF401" s="1"/>
  <c r="AG401" s="1"/>
  <c r="AH401" s="1"/>
  <c r="AI401" s="1"/>
  <c r="AJ401" s="1"/>
  <c r="AK401" s="1"/>
  <c r="D399"/>
  <c r="E399" s="1"/>
  <c r="F399" s="1"/>
  <c r="G399" s="1"/>
  <c r="H399" s="1"/>
  <c r="I399" s="1"/>
  <c r="J399" s="1"/>
  <c r="K399" s="1"/>
  <c r="L399" s="1"/>
  <c r="M399" s="1"/>
  <c r="N399" s="1"/>
  <c r="AS396"/>
  <c r="AT396" s="1"/>
  <c r="AU396" s="1"/>
  <c r="AV396" s="1"/>
  <c r="AW396" s="1"/>
  <c r="AX396" s="1"/>
  <c r="AY396" s="1"/>
  <c r="AZ396" s="1"/>
  <c r="BA396" s="1"/>
  <c r="BB396" s="1"/>
  <c r="BC396" s="1"/>
  <c r="BD396" s="1"/>
  <c r="AS779" s="1"/>
  <c r="D394"/>
  <c r="E394" s="1"/>
  <c r="F394" s="1"/>
  <c r="G394" s="1"/>
  <c r="H394" s="1"/>
  <c r="I394" s="1"/>
  <c r="J394" s="1"/>
  <c r="K394" s="1"/>
  <c r="L394" s="1"/>
  <c r="M394" s="1"/>
  <c r="N394" s="1"/>
  <c r="O394" s="1"/>
  <c r="D386"/>
  <c r="E386" s="1"/>
  <c r="F386" s="1"/>
  <c r="G386" s="1"/>
  <c r="H386" s="1"/>
  <c r="I386" s="1"/>
  <c r="J386" s="1"/>
  <c r="K386" s="1"/>
  <c r="L386" s="1"/>
  <c r="M386" s="1"/>
  <c r="N386" s="1"/>
  <c r="O386" s="1"/>
  <c r="D382"/>
  <c r="E382" s="1"/>
  <c r="F382" s="1"/>
  <c r="G382" s="1"/>
  <c r="H382" s="1"/>
  <c r="I382" s="1"/>
  <c r="J382" s="1"/>
  <c r="K382" s="1"/>
  <c r="L382" s="1"/>
  <c r="M382" s="1"/>
  <c r="N382" s="1"/>
  <c r="O382" s="1"/>
  <c r="Z379"/>
  <c r="AA379" s="1"/>
  <c r="AB379" s="1"/>
  <c r="AC379" s="1"/>
  <c r="AD379" s="1"/>
  <c r="AE379" s="1"/>
  <c r="AF379" s="1"/>
  <c r="AG379" s="1"/>
  <c r="AH379" s="1"/>
  <c r="AI379" s="1"/>
  <c r="AJ379" s="1"/>
  <c r="AK379" s="1"/>
  <c r="Z375"/>
  <c r="AA375" s="1"/>
  <c r="AB375" s="1"/>
  <c r="AC375" s="1"/>
  <c r="AD375" s="1"/>
  <c r="AE375" s="1"/>
  <c r="AF375" s="1"/>
  <c r="AG375" s="1"/>
  <c r="AH375" s="1"/>
  <c r="AI375" s="1"/>
  <c r="AJ375" s="1"/>
  <c r="AK375" s="1"/>
  <c r="AS372"/>
  <c r="AT372" s="1"/>
  <c r="AU372" s="1"/>
  <c r="AV372" s="1"/>
  <c r="AW372" s="1"/>
  <c r="AX372" s="1"/>
  <c r="AY372" s="1"/>
  <c r="AZ372" s="1"/>
  <c r="BA372" s="1"/>
  <c r="BB372" s="1"/>
  <c r="BC372" s="1"/>
  <c r="BD372" s="1"/>
  <c r="AS659" s="1"/>
  <c r="AS512"/>
  <c r="AS657"/>
  <c r="AS737"/>
  <c r="F379"/>
  <c r="G379" s="1"/>
  <c r="H379" s="1"/>
  <c r="I379" s="1"/>
  <c r="J379" s="1"/>
  <c r="K379" s="1"/>
  <c r="L379" s="1"/>
  <c r="M379" s="1"/>
  <c r="N379" s="1"/>
  <c r="O379" s="1"/>
  <c r="H374"/>
  <c r="I374" s="1"/>
  <c r="J374" s="1"/>
  <c r="K374" s="1"/>
  <c r="L374" s="1"/>
  <c r="M374" s="1"/>
  <c r="N374" s="1"/>
  <c r="O374" s="1"/>
  <c r="AP746"/>
  <c r="AS747" s="1"/>
  <c r="AA355"/>
  <c r="AB355" s="1"/>
  <c r="AC355" s="1"/>
  <c r="AD355" s="1"/>
  <c r="AE355" s="1"/>
  <c r="AF355" s="1"/>
  <c r="AG355" s="1"/>
  <c r="AH355" s="1"/>
  <c r="AI355" s="1"/>
  <c r="AJ355" s="1"/>
  <c r="AK355" s="1"/>
  <c r="AS399"/>
  <c r="AT399" s="1"/>
  <c r="AU399" s="1"/>
  <c r="AV399" s="1"/>
  <c r="AW399" s="1"/>
  <c r="AX399" s="1"/>
  <c r="AY399" s="1"/>
  <c r="AZ399" s="1"/>
  <c r="BA399" s="1"/>
  <c r="BB399" s="1"/>
  <c r="BC399" s="1"/>
  <c r="BD399" s="1"/>
  <c r="AS794" s="1"/>
  <c r="Z389"/>
  <c r="AA389" s="1"/>
  <c r="AB389" s="1"/>
  <c r="AC389" s="1"/>
  <c r="AD389" s="1"/>
  <c r="AE389" s="1"/>
  <c r="AF389" s="1"/>
  <c r="AG389" s="1"/>
  <c r="AH389" s="1"/>
  <c r="AI389" s="1"/>
  <c r="AJ389" s="1"/>
  <c r="AK389" s="1"/>
  <c r="Z384"/>
  <c r="AA384" s="1"/>
  <c r="AB384" s="1"/>
  <c r="AC384" s="1"/>
  <c r="AD384" s="1"/>
  <c r="AE384" s="1"/>
  <c r="AF384" s="1"/>
  <c r="AG384" s="1"/>
  <c r="AH384" s="1"/>
  <c r="AI384" s="1"/>
  <c r="AJ384" s="1"/>
  <c r="AK384" s="1"/>
  <c r="D383"/>
  <c r="E383" s="1"/>
  <c r="F383" s="1"/>
  <c r="G383" s="1"/>
  <c r="H383" s="1"/>
  <c r="I383" s="1"/>
  <c r="J383" s="1"/>
  <c r="K383" s="1"/>
  <c r="L383" s="1"/>
  <c r="M383" s="1"/>
  <c r="N383" s="1"/>
  <c r="O383" s="1"/>
  <c r="Z380"/>
  <c r="AA380" s="1"/>
  <c r="AB380" s="1"/>
  <c r="AC380" s="1"/>
  <c r="AD380" s="1"/>
  <c r="AE380" s="1"/>
  <c r="AF380" s="1"/>
  <c r="AG380" s="1"/>
  <c r="AH380" s="1"/>
  <c r="AI380" s="1"/>
  <c r="AJ380" s="1"/>
  <c r="AK380" s="1"/>
  <c r="AS377"/>
  <c r="AT377" s="1"/>
  <c r="AU377" s="1"/>
  <c r="AV377" s="1"/>
  <c r="AW377" s="1"/>
  <c r="AX377" s="1"/>
  <c r="AY377" s="1"/>
  <c r="AZ377" s="1"/>
  <c r="BA377" s="1"/>
  <c r="BB377" s="1"/>
  <c r="BC377" s="1"/>
  <c r="BD377" s="1"/>
  <c r="AS684" s="1"/>
  <c r="D375"/>
  <c r="E375" s="1"/>
  <c r="F375" s="1"/>
  <c r="G375" s="1"/>
  <c r="H375" s="1"/>
  <c r="I375" s="1"/>
  <c r="J375" s="1"/>
  <c r="K375" s="1"/>
  <c r="L375" s="1"/>
  <c r="M375" s="1"/>
  <c r="N375" s="1"/>
  <c r="O375" s="1"/>
  <c r="AS373"/>
  <c r="AT373" s="1"/>
  <c r="AU373" s="1"/>
  <c r="AV373" s="1"/>
  <c r="AW373" s="1"/>
  <c r="AX373" s="1"/>
  <c r="AY373" s="1"/>
  <c r="AZ373" s="1"/>
  <c r="BA373" s="1"/>
  <c r="BB373" s="1"/>
  <c r="BC373" s="1"/>
  <c r="BD373" s="1"/>
  <c r="AS664" s="1"/>
  <c r="Z372"/>
  <c r="AA372" s="1"/>
  <c r="AB372" s="1"/>
  <c r="AC372" s="1"/>
  <c r="AD372" s="1"/>
  <c r="AE372" s="1"/>
  <c r="AF372" s="1"/>
  <c r="AG372" s="1"/>
  <c r="AH372" s="1"/>
  <c r="AI372" s="1"/>
  <c r="AJ372" s="1"/>
  <c r="AK372" s="1"/>
  <c r="D370"/>
  <c r="E370" s="1"/>
  <c r="F370" s="1"/>
  <c r="G370" s="1"/>
  <c r="H370" s="1"/>
  <c r="I370" s="1"/>
  <c r="J370" s="1"/>
  <c r="K370" s="1"/>
  <c r="L370" s="1"/>
  <c r="M370" s="1"/>
  <c r="N370" s="1"/>
  <c r="O370" s="1"/>
  <c r="Z367"/>
  <c r="AA367" s="1"/>
  <c r="AB367" s="1"/>
  <c r="AC367" s="1"/>
  <c r="AD367" s="1"/>
  <c r="AE367" s="1"/>
  <c r="AF367" s="1"/>
  <c r="AG367" s="1"/>
  <c r="AH367" s="1"/>
  <c r="AI367" s="1"/>
  <c r="AJ367" s="1"/>
  <c r="AK367" s="1"/>
  <c r="AP497"/>
  <c r="AS498" s="1"/>
  <c r="AP575"/>
  <c r="AS577" s="1"/>
  <c r="I400"/>
  <c r="J400" s="1"/>
  <c r="K400" s="1"/>
  <c r="L400" s="1"/>
  <c r="M400" s="1"/>
  <c r="N400" s="1"/>
  <c r="O400" s="1"/>
  <c r="AV360"/>
  <c r="AW360" s="1"/>
  <c r="AX360" s="1"/>
  <c r="AY360" s="1"/>
  <c r="AZ360" s="1"/>
  <c r="BA360" s="1"/>
  <c r="BB360" s="1"/>
  <c r="BC360" s="1"/>
  <c r="BD360" s="1"/>
  <c r="AS599" s="1"/>
  <c r="AP637"/>
  <c r="AS638" s="1"/>
  <c r="E371"/>
  <c r="F371" s="1"/>
  <c r="G371" s="1"/>
  <c r="H371" s="1"/>
  <c r="I371" s="1"/>
  <c r="J371" s="1"/>
  <c r="K371" s="1"/>
  <c r="L371" s="1"/>
  <c r="M371" s="1"/>
  <c r="N371" s="1"/>
  <c r="O371" s="1"/>
  <c r="AA368"/>
  <c r="AB368" s="1"/>
  <c r="AC368" s="1"/>
  <c r="AD368" s="1"/>
  <c r="AE368" s="1"/>
  <c r="AF368" s="1"/>
  <c r="AG368" s="1"/>
  <c r="AH368" s="1"/>
  <c r="AI368" s="1"/>
  <c r="AJ368" s="1"/>
  <c r="AK368" s="1"/>
  <c r="AT387"/>
  <c r="AU387" s="1"/>
  <c r="AV387" s="1"/>
  <c r="AW387" s="1"/>
  <c r="AX387" s="1"/>
  <c r="AY387" s="1"/>
  <c r="AZ387" s="1"/>
  <c r="BA387" s="1"/>
  <c r="BB387" s="1"/>
  <c r="BC387" s="1"/>
  <c r="BD387" s="1"/>
  <c r="AS734" s="1"/>
  <c r="AS388"/>
  <c r="AT388" s="1"/>
  <c r="AU388" s="1"/>
  <c r="AV388" s="1"/>
  <c r="AW388" s="1"/>
  <c r="AX388" s="1"/>
  <c r="AY388" s="1"/>
  <c r="AZ388" s="1"/>
  <c r="BA388" s="1"/>
  <c r="BB388" s="1"/>
  <c r="BC388" s="1"/>
  <c r="BD388" s="1"/>
  <c r="AS739" s="1"/>
  <c r="AP810"/>
  <c r="AS812" s="1"/>
  <c r="AP812"/>
  <c r="AS813" s="1"/>
  <c r="AS807"/>
  <c r="AP800"/>
  <c r="AS802" s="1"/>
  <c r="AS797"/>
  <c r="AP791"/>
  <c r="AS792" s="1"/>
  <c r="AP780"/>
  <c r="AS782" s="1"/>
  <c r="AP782"/>
  <c r="AS783" s="1"/>
  <c r="AP776"/>
  <c r="AS777" s="1"/>
  <c r="AP772"/>
  <c r="AS773" s="1"/>
  <c r="AP762"/>
  <c r="AS763" s="1"/>
  <c r="AP761"/>
  <c r="AS762" s="1"/>
  <c r="AP755"/>
  <c r="AS757" s="1"/>
  <c r="AS732"/>
  <c r="AP721"/>
  <c r="AS722" s="1"/>
  <c r="AP705"/>
  <c r="AS707" s="1"/>
  <c r="AP707"/>
  <c r="AS708" s="1"/>
  <c r="AP701"/>
  <c r="AS702" s="1"/>
  <c r="AP702"/>
  <c r="AS703" s="1"/>
  <c r="AS692"/>
  <c r="AP690"/>
  <c r="AS677"/>
  <c r="AP671"/>
  <c r="AS672" s="1"/>
  <c r="AP661"/>
  <c r="AS662" s="1"/>
  <c r="AP657"/>
  <c r="AS658" s="1"/>
  <c r="AP651"/>
  <c r="AS652" s="1"/>
  <c r="AS642"/>
  <c r="AP642"/>
  <c r="AS643" s="1"/>
  <c r="AP797"/>
  <c r="AS798" s="1"/>
  <c r="AP792"/>
  <c r="AS793" s="1"/>
  <c r="AP787"/>
  <c r="AS788" s="1"/>
  <c r="AP786"/>
  <c r="AS787" s="1"/>
  <c r="AP777"/>
  <c r="AS778" s="1"/>
  <c r="AP767"/>
  <c r="AS768" s="1"/>
  <c r="AP766"/>
  <c r="AS767" s="1"/>
  <c r="AP757"/>
  <c r="AS758" s="1"/>
  <c r="AP752"/>
  <c r="AS753" s="1"/>
  <c r="AP747"/>
  <c r="AS748" s="1"/>
  <c r="AP742"/>
  <c r="AS743" s="1"/>
  <c r="AP737"/>
  <c r="AS738" s="1"/>
  <c r="AP726"/>
  <c r="AS727" s="1"/>
  <c r="AP717"/>
  <c r="AS718" s="1"/>
  <c r="AP716"/>
  <c r="AS717" s="1"/>
  <c r="AP712"/>
  <c r="AS713" s="1"/>
  <c r="AP711"/>
  <c r="AS712" s="1"/>
  <c r="AS697"/>
  <c r="AP697"/>
  <c r="AS698" s="1"/>
  <c r="AP692"/>
  <c r="AS693" s="1"/>
  <c r="AP682"/>
  <c r="AS683" s="1"/>
  <c r="AP681"/>
  <c r="AS682" s="1"/>
  <c r="AP677"/>
  <c r="AS678" s="1"/>
  <c r="AP672"/>
  <c r="AS673" s="1"/>
  <c r="AP667"/>
  <c r="AS668" s="1"/>
  <c r="AP662"/>
  <c r="AS663" s="1"/>
  <c r="AP652"/>
  <c r="AS653" s="1"/>
  <c r="AS647"/>
  <c r="AP647"/>
  <c r="AS648" s="1"/>
  <c r="AP636"/>
  <c r="AS637" s="1"/>
  <c r="AP625"/>
  <c r="AS627" s="1"/>
  <c r="AP620"/>
  <c r="AS622" s="1"/>
  <c r="AP622"/>
  <c r="AS623" s="1"/>
  <c r="AP617"/>
  <c r="AS618" s="1"/>
  <c r="AP615"/>
  <c r="AS617" s="1"/>
  <c r="AS612"/>
  <c r="AP610"/>
  <c r="AP596"/>
  <c r="AS597" s="1"/>
  <c r="AP581"/>
  <c r="AS582" s="1"/>
  <c r="AP577"/>
  <c r="AS578" s="1"/>
  <c r="AS572"/>
  <c r="AS562"/>
  <c r="AP560"/>
  <c r="AP557"/>
  <c r="AS558" s="1"/>
  <c r="AP555"/>
  <c r="AS557" s="1"/>
  <c r="AP551"/>
  <c r="AS552" s="1"/>
  <c r="AP546"/>
  <c r="AS547" s="1"/>
  <c r="AS542"/>
  <c r="AP542"/>
  <c r="AS543" s="1"/>
  <c r="AP541"/>
  <c r="AP537"/>
  <c r="AS538" s="1"/>
  <c r="AP535"/>
  <c r="AS537" s="1"/>
  <c r="AP531"/>
  <c r="AS532" s="1"/>
  <c r="AP527"/>
  <c r="AS528" s="1"/>
  <c r="AP520"/>
  <c r="AS522" s="1"/>
  <c r="AP522"/>
  <c r="AS523" s="1"/>
  <c r="AP515"/>
  <c r="AS517" s="1"/>
  <c r="AP501"/>
  <c r="AP500"/>
  <c r="AP491"/>
  <c r="AS492" s="1"/>
  <c r="AP485"/>
  <c r="AS487" s="1"/>
  <c r="AP481"/>
  <c r="AS482" s="1"/>
  <c r="AS472"/>
  <c r="AP472"/>
  <c r="AS473" s="1"/>
  <c r="AP632"/>
  <c r="AS633" s="1"/>
  <c r="AP631"/>
  <c r="AS632" s="1"/>
  <c r="AP612"/>
  <c r="AS613" s="1"/>
  <c r="AP607"/>
  <c r="AS608" s="1"/>
  <c r="AP606"/>
  <c r="AS607" s="1"/>
  <c r="AP602"/>
  <c r="AS603" s="1"/>
  <c r="AP601"/>
  <c r="AS602" s="1"/>
  <c r="AP592"/>
  <c r="AS593" s="1"/>
  <c r="AP591"/>
  <c r="AS592" s="1"/>
  <c r="AP587"/>
  <c r="AS588" s="1"/>
  <c r="AP586"/>
  <c r="AS587" s="1"/>
  <c r="AP582"/>
  <c r="AS583" s="1"/>
  <c r="AP566"/>
  <c r="AS567" s="1"/>
  <c r="AP562"/>
  <c r="AS563" s="1"/>
  <c r="AP552"/>
  <c r="AS553" s="1"/>
  <c r="AP547"/>
  <c r="AS548" s="1"/>
  <c r="AP532"/>
  <c r="AS533" s="1"/>
  <c r="AP526"/>
  <c r="AS527" s="1"/>
  <c r="AP517"/>
  <c r="AS518" s="1"/>
  <c r="AP512"/>
  <c r="AS513" s="1"/>
  <c r="AP507"/>
  <c r="AS508" s="1"/>
  <c r="AP506"/>
  <c r="AS507" s="1"/>
  <c r="AP496"/>
  <c r="AS497" s="1"/>
  <c r="AP492"/>
  <c r="AS493" s="1"/>
  <c r="AP487"/>
  <c r="AS488" s="1"/>
  <c r="AP482"/>
  <c r="AS483" s="1"/>
  <c r="AP477"/>
  <c r="AS478" s="1"/>
  <c r="O398"/>
  <c r="O399"/>
  <c r="AA356"/>
  <c r="AB356" s="1"/>
  <c r="AC356" s="1"/>
  <c r="AD356" s="1"/>
  <c r="AE356" s="1"/>
  <c r="AF356" s="1"/>
  <c r="AG356" s="1"/>
  <c r="AH356" s="1"/>
  <c r="AI356" s="1"/>
  <c r="AJ356" s="1"/>
  <c r="AK356" s="1"/>
  <c r="AC383"/>
  <c r="AD383" s="1"/>
  <c r="AE383" s="1"/>
  <c r="AF383" s="1"/>
  <c r="AG383" s="1"/>
  <c r="AH383" s="1"/>
  <c r="AI383" s="1"/>
  <c r="AJ383" s="1"/>
  <c r="AK383" s="1"/>
  <c r="AS349"/>
  <c r="AT349" s="1"/>
  <c r="AU349" s="1"/>
  <c r="AV349" s="1"/>
  <c r="AW349" s="1"/>
  <c r="AX349" s="1"/>
  <c r="AY349" s="1"/>
  <c r="AZ349" s="1"/>
  <c r="BA349" s="1"/>
  <c r="BB349" s="1"/>
  <c r="BC349" s="1"/>
  <c r="BD349" s="1"/>
  <c r="AS544" s="1"/>
  <c r="AV380"/>
  <c r="AW380" s="1"/>
  <c r="AX380" s="1"/>
  <c r="AY380" s="1"/>
  <c r="AZ380" s="1"/>
  <c r="BA380" s="1"/>
  <c r="BB380" s="1"/>
  <c r="BC380" s="1"/>
  <c r="BD380" s="1"/>
  <c r="AS699" s="1"/>
  <c r="AS346"/>
  <c r="AT346" s="1"/>
  <c r="AU346" s="1"/>
  <c r="AV346" s="1"/>
  <c r="AW346" s="1"/>
  <c r="AX346" s="1"/>
  <c r="AY346" s="1"/>
  <c r="AZ346" s="1"/>
  <c r="BA346" s="1"/>
  <c r="BB346" s="1"/>
  <c r="BC346" s="1"/>
  <c r="BD346" s="1"/>
  <c r="AS529" s="1"/>
  <c r="AS340"/>
  <c r="AT340" s="1"/>
  <c r="AU340" s="1"/>
  <c r="AV340" s="1"/>
  <c r="AW340" s="1"/>
  <c r="AX340" s="1"/>
  <c r="AY340" s="1"/>
  <c r="AZ340" s="1"/>
  <c r="BA340" s="1"/>
  <c r="BB340" s="1"/>
  <c r="BC340" s="1"/>
  <c r="BD340" s="1"/>
  <c r="AS499" s="1"/>
  <c r="AS350"/>
  <c r="AT350" s="1"/>
  <c r="AU350" s="1"/>
  <c r="AV350" s="1"/>
  <c r="AW350" s="1"/>
  <c r="AX350" s="1"/>
  <c r="AY350" s="1"/>
  <c r="AZ350" s="1"/>
  <c r="BA350" s="1"/>
  <c r="BB350" s="1"/>
  <c r="BC350" s="1"/>
  <c r="BD350" s="1"/>
  <c r="AS549" s="1"/>
  <c r="AS334"/>
  <c r="AT334" s="1"/>
  <c r="AU334" s="1"/>
  <c r="AV334" s="1"/>
  <c r="AW334" s="1"/>
  <c r="AX334" s="1"/>
  <c r="AY334" s="1"/>
  <c r="AZ334" s="1"/>
  <c r="BA334" s="1"/>
  <c r="BB334" s="1"/>
  <c r="BC334" s="1"/>
  <c r="BD334" s="1"/>
  <c r="AS469" s="1"/>
  <c r="AS353"/>
  <c r="AT353" s="1"/>
  <c r="AU353" s="1"/>
  <c r="AV353" s="1"/>
  <c r="AW353" s="1"/>
  <c r="AX353" s="1"/>
  <c r="AY353" s="1"/>
  <c r="AZ353" s="1"/>
  <c r="BA353" s="1"/>
  <c r="BB353" s="1"/>
  <c r="BC353" s="1"/>
  <c r="BD353" s="1"/>
  <c r="AS564" s="1"/>
  <c r="AS345"/>
  <c r="AT345" s="1"/>
  <c r="AU345" s="1"/>
  <c r="AV345" s="1"/>
  <c r="AW345" s="1"/>
  <c r="AX345" s="1"/>
  <c r="AY345" s="1"/>
  <c r="AZ345" s="1"/>
  <c r="BA345" s="1"/>
  <c r="BB345" s="1"/>
  <c r="BC345" s="1"/>
  <c r="BD345" s="1"/>
  <c r="AS524" s="1"/>
  <c r="AS337"/>
  <c r="AT337" s="1"/>
  <c r="AU337" s="1"/>
  <c r="AV337" s="1"/>
  <c r="AW337" s="1"/>
  <c r="AX337" s="1"/>
  <c r="AY337" s="1"/>
  <c r="AZ337" s="1"/>
  <c r="BA337" s="1"/>
  <c r="BB337" s="1"/>
  <c r="BC337" s="1"/>
  <c r="BD337" s="1"/>
  <c r="AS484" s="1"/>
  <c r="AS354"/>
  <c r="AT354" s="1"/>
  <c r="AU354" s="1"/>
  <c r="AV354" s="1"/>
  <c r="AW354" s="1"/>
  <c r="AX354" s="1"/>
  <c r="AY354" s="1"/>
  <c r="AZ354" s="1"/>
  <c r="BA354" s="1"/>
  <c r="BB354" s="1"/>
  <c r="BC354" s="1"/>
  <c r="BD354" s="1"/>
  <c r="AS569" s="1"/>
  <c r="AS338"/>
  <c r="AT338" s="1"/>
  <c r="AU338" s="1"/>
  <c r="AV338" s="1"/>
  <c r="AW338" s="1"/>
  <c r="AX338" s="1"/>
  <c r="AY338" s="1"/>
  <c r="AZ338" s="1"/>
  <c r="BA338" s="1"/>
  <c r="BB338" s="1"/>
  <c r="BC338" s="1"/>
  <c r="BD338" s="1"/>
  <c r="AS489" s="1"/>
  <c r="AS351"/>
  <c r="AT351" s="1"/>
  <c r="AU351" s="1"/>
  <c r="AV351" s="1"/>
  <c r="AW351" s="1"/>
  <c r="AX351" s="1"/>
  <c r="AY351" s="1"/>
  <c r="AZ351" s="1"/>
  <c r="BA351" s="1"/>
  <c r="BB351" s="1"/>
  <c r="BC351" s="1"/>
  <c r="BD351" s="1"/>
  <c r="AS554" s="1"/>
  <c r="AS343"/>
  <c r="AT343" s="1"/>
  <c r="AU343" s="1"/>
  <c r="AV343" s="1"/>
  <c r="AW343" s="1"/>
  <c r="AX343" s="1"/>
  <c r="AY343" s="1"/>
  <c r="AZ343" s="1"/>
  <c r="BA343" s="1"/>
  <c r="BB343" s="1"/>
  <c r="BC343" s="1"/>
  <c r="BD343" s="1"/>
  <c r="AS514" s="1"/>
  <c r="AS335"/>
  <c r="AT335" s="1"/>
  <c r="AU335" s="1"/>
  <c r="AV335" s="1"/>
  <c r="AW335" s="1"/>
  <c r="AX335" s="1"/>
  <c r="AY335" s="1"/>
  <c r="AZ335" s="1"/>
  <c r="BA335" s="1"/>
  <c r="BB335" s="1"/>
  <c r="BC335" s="1"/>
  <c r="BD335" s="1"/>
  <c r="AS474" s="1"/>
  <c r="AS341"/>
  <c r="AT341" s="1"/>
  <c r="AU341" s="1"/>
  <c r="AV341" s="1"/>
  <c r="AW341" s="1"/>
  <c r="AX341" s="1"/>
  <c r="AY341" s="1"/>
  <c r="AZ341" s="1"/>
  <c r="BA341" s="1"/>
  <c r="BB341" s="1"/>
  <c r="BC341" s="1"/>
  <c r="BD341" s="1"/>
  <c r="AS504" s="1"/>
  <c r="AS347"/>
  <c r="AT347" s="1"/>
  <c r="AU347" s="1"/>
  <c r="AV347" s="1"/>
  <c r="AW347" s="1"/>
  <c r="AX347" s="1"/>
  <c r="AY347" s="1"/>
  <c r="AZ347" s="1"/>
  <c r="BA347" s="1"/>
  <c r="BB347" s="1"/>
  <c r="BC347" s="1"/>
  <c r="BD347" s="1"/>
  <c r="AS534" s="1"/>
  <c r="AS339"/>
  <c r="AT339" s="1"/>
  <c r="AU339" s="1"/>
  <c r="AV339" s="1"/>
  <c r="AW339" s="1"/>
  <c r="AX339" s="1"/>
  <c r="AY339" s="1"/>
  <c r="AZ339" s="1"/>
  <c r="BA339" s="1"/>
  <c r="BB339" s="1"/>
  <c r="BC339" s="1"/>
  <c r="BD339" s="1"/>
  <c r="AS494" s="1"/>
  <c r="AS352"/>
  <c r="AT352" s="1"/>
  <c r="AU352" s="1"/>
  <c r="AV352" s="1"/>
  <c r="AW352" s="1"/>
  <c r="AX352" s="1"/>
  <c r="AY352" s="1"/>
  <c r="AZ352" s="1"/>
  <c r="BA352" s="1"/>
  <c r="BB352" s="1"/>
  <c r="BC352" s="1"/>
  <c r="BD352" s="1"/>
  <c r="AS559" s="1"/>
  <c r="AS344"/>
  <c r="AT344" s="1"/>
  <c r="AU344" s="1"/>
  <c r="AV344" s="1"/>
  <c r="AW344" s="1"/>
  <c r="AX344" s="1"/>
  <c r="AY344" s="1"/>
  <c r="AZ344" s="1"/>
  <c r="BA344" s="1"/>
  <c r="BB344" s="1"/>
  <c r="BC344" s="1"/>
  <c r="BD344" s="1"/>
  <c r="AS519" s="1"/>
  <c r="AS348"/>
  <c r="AT348" s="1"/>
  <c r="AU348" s="1"/>
  <c r="AV348" s="1"/>
  <c r="AW348" s="1"/>
  <c r="AX348" s="1"/>
  <c r="AY348" s="1"/>
  <c r="AZ348" s="1"/>
  <c r="BA348" s="1"/>
  <c r="BB348" s="1"/>
  <c r="BC348" s="1"/>
  <c r="BD348" s="1"/>
  <c r="AS539" s="1"/>
  <c r="AS336"/>
  <c r="AT336" s="1"/>
  <c r="AU336" s="1"/>
  <c r="AV336" s="1"/>
  <c r="AW336" s="1"/>
  <c r="AX336" s="1"/>
  <c r="AY336" s="1"/>
  <c r="AZ336" s="1"/>
  <c r="BA336" s="1"/>
  <c r="BB336" s="1"/>
  <c r="BC336" s="1"/>
  <c r="BD336" s="1"/>
  <c r="AS479" s="1"/>
  <c r="AS502" l="1"/>
  <c r="D129" l="1"/>
  <c r="D267" s="1"/>
  <c r="E129"/>
  <c r="F129"/>
  <c r="G129"/>
  <c r="G267" s="1"/>
  <c r="H129"/>
  <c r="H267" s="1"/>
  <c r="I129"/>
  <c r="I267" s="1"/>
  <c r="J129"/>
  <c r="J267" s="1"/>
  <c r="K129"/>
  <c r="K267" s="1"/>
  <c r="L129"/>
  <c r="L267" s="1"/>
  <c r="M129"/>
  <c r="M267" s="1"/>
  <c r="N129"/>
  <c r="N267" s="1"/>
  <c r="O129"/>
  <c r="O267" s="1"/>
  <c r="P129"/>
  <c r="P267" s="1"/>
  <c r="F267"/>
  <c r="E267"/>
  <c r="A81" i="23"/>
  <c r="B81" s="1"/>
  <c r="B80"/>
  <c r="A82" l="1"/>
  <c r="A83" s="1"/>
  <c r="B83" s="1"/>
  <c r="D355" i="19"/>
  <c r="E355" s="1"/>
  <c r="F355" s="1"/>
  <c r="G355" s="1"/>
  <c r="H355" s="1"/>
  <c r="I355" s="1"/>
  <c r="J355" s="1"/>
  <c r="K355" s="1"/>
  <c r="L355" s="1"/>
  <c r="M355" s="1"/>
  <c r="N355" s="1"/>
  <c r="O355" s="1"/>
  <c r="D574" s="1"/>
  <c r="D246"/>
  <c r="E246"/>
  <c r="L250"/>
  <c r="M250"/>
  <c r="D258"/>
  <c r="E258"/>
  <c r="J265"/>
  <c r="D108"/>
  <c r="E108"/>
  <c r="F108"/>
  <c r="F246" s="1"/>
  <c r="G108"/>
  <c r="G246" s="1"/>
  <c r="H108"/>
  <c r="H246" s="1"/>
  <c r="I108"/>
  <c r="I246" s="1"/>
  <c r="J108"/>
  <c r="J246" s="1"/>
  <c r="K108"/>
  <c r="K246" s="1"/>
  <c r="L108"/>
  <c r="L246" s="1"/>
  <c r="M108"/>
  <c r="M246" s="1"/>
  <c r="N108"/>
  <c r="N246" s="1"/>
  <c r="O108"/>
  <c r="O246" s="1"/>
  <c r="P108"/>
  <c r="P246" s="1"/>
  <c r="D109"/>
  <c r="D247" s="1"/>
  <c r="E109"/>
  <c r="E247" s="1"/>
  <c r="F109"/>
  <c r="F247" s="1"/>
  <c r="G109"/>
  <c r="G247" s="1"/>
  <c r="H109"/>
  <c r="H247" s="1"/>
  <c r="I109"/>
  <c r="I247" s="1"/>
  <c r="J109"/>
  <c r="J247" s="1"/>
  <c r="K109"/>
  <c r="K247" s="1"/>
  <c r="L109"/>
  <c r="L247" s="1"/>
  <c r="M109"/>
  <c r="M247" s="1"/>
  <c r="N109"/>
  <c r="N247" s="1"/>
  <c r="O109"/>
  <c r="O247" s="1"/>
  <c r="P109"/>
  <c r="P247" s="1"/>
  <c r="D110"/>
  <c r="D248" s="1"/>
  <c r="E110"/>
  <c r="E248" s="1"/>
  <c r="F110"/>
  <c r="F248" s="1"/>
  <c r="G110"/>
  <c r="G248" s="1"/>
  <c r="H110"/>
  <c r="H248" s="1"/>
  <c r="I110"/>
  <c r="I248" s="1"/>
  <c r="J110"/>
  <c r="J248" s="1"/>
  <c r="K110"/>
  <c r="K248" s="1"/>
  <c r="L110"/>
  <c r="L248" s="1"/>
  <c r="M110"/>
  <c r="M248" s="1"/>
  <c r="N110"/>
  <c r="N248" s="1"/>
  <c r="O110"/>
  <c r="O248" s="1"/>
  <c r="P110"/>
  <c r="P248" s="1"/>
  <c r="D111"/>
  <c r="D249" s="1"/>
  <c r="E111"/>
  <c r="E249" s="1"/>
  <c r="F111"/>
  <c r="F249" s="1"/>
  <c r="G111"/>
  <c r="G249" s="1"/>
  <c r="H111"/>
  <c r="H249" s="1"/>
  <c r="I111"/>
  <c r="I249" s="1"/>
  <c r="J111"/>
  <c r="J249" s="1"/>
  <c r="K111"/>
  <c r="K249" s="1"/>
  <c r="L111"/>
  <c r="L249" s="1"/>
  <c r="M111"/>
  <c r="M249" s="1"/>
  <c r="N111"/>
  <c r="N249" s="1"/>
  <c r="O111"/>
  <c r="O249" s="1"/>
  <c r="P111"/>
  <c r="P249" s="1"/>
  <c r="D112"/>
  <c r="D250" s="1"/>
  <c r="E112"/>
  <c r="E250" s="1"/>
  <c r="F112"/>
  <c r="F250" s="1"/>
  <c r="G112"/>
  <c r="G250" s="1"/>
  <c r="H112"/>
  <c r="H250" s="1"/>
  <c r="I112"/>
  <c r="I250" s="1"/>
  <c r="J112"/>
  <c r="J250" s="1"/>
  <c r="K112"/>
  <c r="K250" s="1"/>
  <c r="L112"/>
  <c r="M112"/>
  <c r="N112"/>
  <c r="N250" s="1"/>
  <c r="O112"/>
  <c r="O250" s="1"/>
  <c r="P112"/>
  <c r="P250" s="1"/>
  <c r="D113"/>
  <c r="D251" s="1"/>
  <c r="E113"/>
  <c r="E251" s="1"/>
  <c r="F113"/>
  <c r="F251" s="1"/>
  <c r="G113"/>
  <c r="G251" s="1"/>
  <c r="H113"/>
  <c r="H251" s="1"/>
  <c r="I113"/>
  <c r="I251" s="1"/>
  <c r="J113"/>
  <c r="J251" s="1"/>
  <c r="K113"/>
  <c r="K251" s="1"/>
  <c r="L113"/>
  <c r="L251" s="1"/>
  <c r="M113"/>
  <c r="M251" s="1"/>
  <c r="N113"/>
  <c r="N251" s="1"/>
  <c r="O113"/>
  <c r="O251" s="1"/>
  <c r="P113"/>
  <c r="P251" s="1"/>
  <c r="D114"/>
  <c r="D252" s="1"/>
  <c r="E114"/>
  <c r="E252" s="1"/>
  <c r="F114"/>
  <c r="F252" s="1"/>
  <c r="G114"/>
  <c r="G252" s="1"/>
  <c r="H114"/>
  <c r="H252" s="1"/>
  <c r="I114"/>
  <c r="I252" s="1"/>
  <c r="J114"/>
  <c r="J252" s="1"/>
  <c r="K114"/>
  <c r="K252" s="1"/>
  <c r="L114"/>
  <c r="L252" s="1"/>
  <c r="M114"/>
  <c r="M252" s="1"/>
  <c r="N114"/>
  <c r="N252" s="1"/>
  <c r="O114"/>
  <c r="O252" s="1"/>
  <c r="P114"/>
  <c r="P252" s="1"/>
  <c r="D115"/>
  <c r="D253" s="1"/>
  <c r="E115"/>
  <c r="E253" s="1"/>
  <c r="F115"/>
  <c r="F253" s="1"/>
  <c r="G115"/>
  <c r="G253" s="1"/>
  <c r="H115"/>
  <c r="H253" s="1"/>
  <c r="I115"/>
  <c r="I253" s="1"/>
  <c r="J115"/>
  <c r="J253" s="1"/>
  <c r="K115"/>
  <c r="K253" s="1"/>
  <c r="L115"/>
  <c r="L253" s="1"/>
  <c r="M115"/>
  <c r="M253" s="1"/>
  <c r="N115"/>
  <c r="N253" s="1"/>
  <c r="O115"/>
  <c r="O253" s="1"/>
  <c r="P115"/>
  <c r="P253" s="1"/>
  <c r="D116"/>
  <c r="D254" s="1"/>
  <c r="E116"/>
  <c r="E254" s="1"/>
  <c r="F116"/>
  <c r="F254" s="1"/>
  <c r="G116"/>
  <c r="G254" s="1"/>
  <c r="H116"/>
  <c r="H254" s="1"/>
  <c r="I116"/>
  <c r="I254" s="1"/>
  <c r="J116"/>
  <c r="J254" s="1"/>
  <c r="K116"/>
  <c r="K254" s="1"/>
  <c r="L116"/>
  <c r="L254" s="1"/>
  <c r="M116"/>
  <c r="M254" s="1"/>
  <c r="N116"/>
  <c r="N254" s="1"/>
  <c r="O116"/>
  <c r="O254" s="1"/>
  <c r="P116"/>
  <c r="P254" s="1"/>
  <c r="D117"/>
  <c r="D255" s="1"/>
  <c r="E117"/>
  <c r="E255" s="1"/>
  <c r="F117"/>
  <c r="F255" s="1"/>
  <c r="G117"/>
  <c r="G255" s="1"/>
  <c r="H117"/>
  <c r="H255" s="1"/>
  <c r="I117"/>
  <c r="I255" s="1"/>
  <c r="J117"/>
  <c r="J255" s="1"/>
  <c r="K117"/>
  <c r="K255" s="1"/>
  <c r="L117"/>
  <c r="L255" s="1"/>
  <c r="M117"/>
  <c r="M255" s="1"/>
  <c r="N117"/>
  <c r="N255" s="1"/>
  <c r="O117"/>
  <c r="O255" s="1"/>
  <c r="P117"/>
  <c r="P255" s="1"/>
  <c r="D118"/>
  <c r="D256" s="1"/>
  <c r="E118"/>
  <c r="E256" s="1"/>
  <c r="F118"/>
  <c r="F256" s="1"/>
  <c r="G118"/>
  <c r="G256" s="1"/>
  <c r="H118"/>
  <c r="H256" s="1"/>
  <c r="I118"/>
  <c r="I256" s="1"/>
  <c r="J118"/>
  <c r="J256" s="1"/>
  <c r="K118"/>
  <c r="K256" s="1"/>
  <c r="L118"/>
  <c r="L256" s="1"/>
  <c r="M118"/>
  <c r="M256" s="1"/>
  <c r="N118"/>
  <c r="N256" s="1"/>
  <c r="O118"/>
  <c r="O256" s="1"/>
  <c r="P118"/>
  <c r="P256" s="1"/>
  <c r="D119"/>
  <c r="D257" s="1"/>
  <c r="E119"/>
  <c r="E257" s="1"/>
  <c r="F119"/>
  <c r="F257" s="1"/>
  <c r="G119"/>
  <c r="G257" s="1"/>
  <c r="H119"/>
  <c r="H257" s="1"/>
  <c r="I119"/>
  <c r="I257" s="1"/>
  <c r="J119"/>
  <c r="J257" s="1"/>
  <c r="K119"/>
  <c r="K257" s="1"/>
  <c r="L119"/>
  <c r="L257" s="1"/>
  <c r="M119"/>
  <c r="M257" s="1"/>
  <c r="N119"/>
  <c r="N257" s="1"/>
  <c r="O119"/>
  <c r="O257" s="1"/>
  <c r="P119"/>
  <c r="P257" s="1"/>
  <c r="D120"/>
  <c r="E120"/>
  <c r="F120"/>
  <c r="F258" s="1"/>
  <c r="G120"/>
  <c r="G258" s="1"/>
  <c r="H120"/>
  <c r="H258" s="1"/>
  <c r="I120"/>
  <c r="I258" s="1"/>
  <c r="J120"/>
  <c r="J258" s="1"/>
  <c r="K120"/>
  <c r="K258" s="1"/>
  <c r="L120"/>
  <c r="L258" s="1"/>
  <c r="M120"/>
  <c r="M258" s="1"/>
  <c r="N120"/>
  <c r="N258" s="1"/>
  <c r="O120"/>
  <c r="O258" s="1"/>
  <c r="P120"/>
  <c r="P258" s="1"/>
  <c r="D121"/>
  <c r="D259" s="1"/>
  <c r="E121"/>
  <c r="E259" s="1"/>
  <c r="F121"/>
  <c r="F259" s="1"/>
  <c r="G121"/>
  <c r="G259" s="1"/>
  <c r="H121"/>
  <c r="H259" s="1"/>
  <c r="I121"/>
  <c r="I259" s="1"/>
  <c r="J121"/>
  <c r="J259" s="1"/>
  <c r="K121"/>
  <c r="K259" s="1"/>
  <c r="L121"/>
  <c r="L259" s="1"/>
  <c r="M121"/>
  <c r="M259" s="1"/>
  <c r="N121"/>
  <c r="N259" s="1"/>
  <c r="O121"/>
  <c r="O259" s="1"/>
  <c r="P121"/>
  <c r="P259" s="1"/>
  <c r="D122"/>
  <c r="D260" s="1"/>
  <c r="E122"/>
  <c r="E260" s="1"/>
  <c r="F122"/>
  <c r="F260" s="1"/>
  <c r="G122"/>
  <c r="G260" s="1"/>
  <c r="H122"/>
  <c r="H260" s="1"/>
  <c r="I122"/>
  <c r="I260" s="1"/>
  <c r="J122"/>
  <c r="J260" s="1"/>
  <c r="K122"/>
  <c r="K260" s="1"/>
  <c r="L122"/>
  <c r="L260" s="1"/>
  <c r="M122"/>
  <c r="M260" s="1"/>
  <c r="N122"/>
  <c r="N260" s="1"/>
  <c r="O122"/>
  <c r="O260" s="1"/>
  <c r="P122"/>
  <c r="P260" s="1"/>
  <c r="D123"/>
  <c r="D261" s="1"/>
  <c r="E123"/>
  <c r="E261" s="1"/>
  <c r="F123"/>
  <c r="F261" s="1"/>
  <c r="G123"/>
  <c r="G261" s="1"/>
  <c r="H123"/>
  <c r="H261" s="1"/>
  <c r="I123"/>
  <c r="I261" s="1"/>
  <c r="J123"/>
  <c r="J261" s="1"/>
  <c r="K123"/>
  <c r="K261" s="1"/>
  <c r="L123"/>
  <c r="L261" s="1"/>
  <c r="M123"/>
  <c r="M261" s="1"/>
  <c r="N123"/>
  <c r="N261" s="1"/>
  <c r="O123"/>
  <c r="O261" s="1"/>
  <c r="P123"/>
  <c r="P261" s="1"/>
  <c r="D124"/>
  <c r="D262" s="1"/>
  <c r="E124"/>
  <c r="E262" s="1"/>
  <c r="F124"/>
  <c r="F262" s="1"/>
  <c r="G124"/>
  <c r="G262" s="1"/>
  <c r="H124"/>
  <c r="H262" s="1"/>
  <c r="I124"/>
  <c r="I262" s="1"/>
  <c r="J124"/>
  <c r="J262" s="1"/>
  <c r="K124"/>
  <c r="K262" s="1"/>
  <c r="L124"/>
  <c r="L262" s="1"/>
  <c r="M124"/>
  <c r="M262" s="1"/>
  <c r="N124"/>
  <c r="N262" s="1"/>
  <c r="O124"/>
  <c r="O262" s="1"/>
  <c r="P124"/>
  <c r="P262" s="1"/>
  <c r="D125"/>
  <c r="D263" s="1"/>
  <c r="E125"/>
  <c r="E263" s="1"/>
  <c r="F125"/>
  <c r="F263" s="1"/>
  <c r="G125"/>
  <c r="G263" s="1"/>
  <c r="H125"/>
  <c r="H263" s="1"/>
  <c r="I125"/>
  <c r="I263" s="1"/>
  <c r="J125"/>
  <c r="J263" s="1"/>
  <c r="K125"/>
  <c r="K263" s="1"/>
  <c r="L125"/>
  <c r="L263" s="1"/>
  <c r="M125"/>
  <c r="M263" s="1"/>
  <c r="N125"/>
  <c r="N263" s="1"/>
  <c r="O125"/>
  <c r="O263" s="1"/>
  <c r="P125"/>
  <c r="P263" s="1"/>
  <c r="D126"/>
  <c r="D264" s="1"/>
  <c r="E126"/>
  <c r="E264" s="1"/>
  <c r="F126"/>
  <c r="F264" s="1"/>
  <c r="G126"/>
  <c r="G264" s="1"/>
  <c r="H126"/>
  <c r="H264" s="1"/>
  <c r="I126"/>
  <c r="I264" s="1"/>
  <c r="J126"/>
  <c r="J264" s="1"/>
  <c r="K126"/>
  <c r="K264" s="1"/>
  <c r="L126"/>
  <c r="L264" s="1"/>
  <c r="M126"/>
  <c r="M264" s="1"/>
  <c r="N126"/>
  <c r="N264" s="1"/>
  <c r="O126"/>
  <c r="O264" s="1"/>
  <c r="P126"/>
  <c r="P264" s="1"/>
  <c r="D127"/>
  <c r="D265" s="1"/>
  <c r="E127"/>
  <c r="E265" s="1"/>
  <c r="F127"/>
  <c r="F265" s="1"/>
  <c r="G127"/>
  <c r="G265" s="1"/>
  <c r="H127"/>
  <c r="H265" s="1"/>
  <c r="I127"/>
  <c r="I265" s="1"/>
  <c r="J127"/>
  <c r="K127"/>
  <c r="K265" s="1"/>
  <c r="L127"/>
  <c r="L265" s="1"/>
  <c r="M127"/>
  <c r="M265" s="1"/>
  <c r="N127"/>
  <c r="N265" s="1"/>
  <c r="O127"/>
  <c r="O265" s="1"/>
  <c r="P127"/>
  <c r="P265" s="1"/>
  <c r="D128"/>
  <c r="D266" s="1"/>
  <c r="E128"/>
  <c r="E266" s="1"/>
  <c r="F128"/>
  <c r="F266" s="1"/>
  <c r="G128"/>
  <c r="G266" s="1"/>
  <c r="H128"/>
  <c r="H266" s="1"/>
  <c r="I128"/>
  <c r="I266" s="1"/>
  <c r="J128"/>
  <c r="J266" s="1"/>
  <c r="K128"/>
  <c r="K266" s="1"/>
  <c r="L128"/>
  <c r="L266" s="1"/>
  <c r="M128"/>
  <c r="M266" s="1"/>
  <c r="N128"/>
  <c r="N266" s="1"/>
  <c r="O128"/>
  <c r="O266" s="1"/>
  <c r="P128"/>
  <c r="P266" s="1"/>
  <c r="B12"/>
  <c r="A84" i="23" l="1"/>
  <c r="B84" s="1"/>
  <c r="B82"/>
  <c r="D348" i="19"/>
  <c r="E348" s="1"/>
  <c r="F348" s="1"/>
  <c r="G348" s="1"/>
  <c r="H348" s="1"/>
  <c r="I348" s="1"/>
  <c r="J348" s="1"/>
  <c r="K348" s="1"/>
  <c r="L348" s="1"/>
  <c r="M348" s="1"/>
  <c r="N348" s="1"/>
  <c r="O348" s="1"/>
  <c r="D539" s="1"/>
  <c r="D352"/>
  <c r="E352" s="1"/>
  <c r="F352" s="1"/>
  <c r="G352" s="1"/>
  <c r="H352" s="1"/>
  <c r="I352" s="1"/>
  <c r="J352" s="1"/>
  <c r="K352" s="1"/>
  <c r="L352" s="1"/>
  <c r="M352" s="1"/>
  <c r="N352" s="1"/>
  <c r="O352" s="1"/>
  <c r="D559" s="1"/>
  <c r="D353"/>
  <c r="E353" s="1"/>
  <c r="F353" s="1"/>
  <c r="G353" s="1"/>
  <c r="H353" s="1"/>
  <c r="I353" s="1"/>
  <c r="J353" s="1"/>
  <c r="K353" s="1"/>
  <c r="L353" s="1"/>
  <c r="M353" s="1"/>
  <c r="N353" s="1"/>
  <c r="O353" s="1"/>
  <c r="D564" s="1"/>
  <c r="D345"/>
  <c r="E345" s="1"/>
  <c r="F345" s="1"/>
  <c r="G345" s="1"/>
  <c r="H345" s="1"/>
  <c r="I345" s="1"/>
  <c r="J345" s="1"/>
  <c r="K345" s="1"/>
  <c r="L345" s="1"/>
  <c r="M345" s="1"/>
  <c r="N345" s="1"/>
  <c r="O345" s="1"/>
  <c r="D524" s="1"/>
  <c r="D337"/>
  <c r="E337" s="1"/>
  <c r="F337" s="1"/>
  <c r="G337" s="1"/>
  <c r="H337" s="1"/>
  <c r="I337" s="1"/>
  <c r="J337" s="1"/>
  <c r="K337" s="1"/>
  <c r="L337" s="1"/>
  <c r="M337" s="1"/>
  <c r="N337" s="1"/>
  <c r="O337" s="1"/>
  <c r="D484" s="1"/>
  <c r="D349"/>
  <c r="E349" s="1"/>
  <c r="F349" s="1"/>
  <c r="G349" s="1"/>
  <c r="H349" s="1"/>
  <c r="I349" s="1"/>
  <c r="J349" s="1"/>
  <c r="K349" s="1"/>
  <c r="L349" s="1"/>
  <c r="M349" s="1"/>
  <c r="N349" s="1"/>
  <c r="O349" s="1"/>
  <c r="D544" s="1"/>
  <c r="D341"/>
  <c r="E341" s="1"/>
  <c r="F341" s="1"/>
  <c r="G341" s="1"/>
  <c r="H341" s="1"/>
  <c r="I341" s="1"/>
  <c r="J341" s="1"/>
  <c r="K341" s="1"/>
  <c r="L341" s="1"/>
  <c r="M341" s="1"/>
  <c r="N341" s="1"/>
  <c r="O341" s="1"/>
  <c r="D504" s="1"/>
  <c r="D338"/>
  <c r="E338" s="1"/>
  <c r="F338" s="1"/>
  <c r="G338" s="1"/>
  <c r="H338" s="1"/>
  <c r="I338" s="1"/>
  <c r="J338" s="1"/>
  <c r="K338" s="1"/>
  <c r="L338" s="1"/>
  <c r="M338" s="1"/>
  <c r="N338" s="1"/>
  <c r="O338" s="1"/>
  <c r="D489" s="1"/>
  <c r="D334"/>
  <c r="E334" s="1"/>
  <c r="F334" s="1"/>
  <c r="G334" s="1"/>
  <c r="H334" s="1"/>
  <c r="I334" s="1"/>
  <c r="J334" s="1"/>
  <c r="K334" s="1"/>
  <c r="L334" s="1"/>
  <c r="M334" s="1"/>
  <c r="N334" s="1"/>
  <c r="O334" s="1"/>
  <c r="D469" s="1"/>
  <c r="D351"/>
  <c r="E351" s="1"/>
  <c r="F351" s="1"/>
  <c r="G351" s="1"/>
  <c r="H351" s="1"/>
  <c r="I351" s="1"/>
  <c r="J351" s="1"/>
  <c r="K351" s="1"/>
  <c r="L351" s="1"/>
  <c r="M351" s="1"/>
  <c r="N351" s="1"/>
  <c r="O351" s="1"/>
  <c r="D554" s="1"/>
  <c r="D347"/>
  <c r="E347" s="1"/>
  <c r="F347" s="1"/>
  <c r="G347" s="1"/>
  <c r="H347" s="1"/>
  <c r="I347" s="1"/>
  <c r="J347" s="1"/>
  <c r="K347" s="1"/>
  <c r="L347" s="1"/>
  <c r="M347" s="1"/>
  <c r="N347" s="1"/>
  <c r="O347" s="1"/>
  <c r="D534" s="1"/>
  <c r="D343"/>
  <c r="E343" s="1"/>
  <c r="F343" s="1"/>
  <c r="G343" s="1"/>
  <c r="H343" s="1"/>
  <c r="I343" s="1"/>
  <c r="J343" s="1"/>
  <c r="K343" s="1"/>
  <c r="L343" s="1"/>
  <c r="M343" s="1"/>
  <c r="N343" s="1"/>
  <c r="O343" s="1"/>
  <c r="D514" s="1"/>
  <c r="D339"/>
  <c r="E339" s="1"/>
  <c r="F339" s="1"/>
  <c r="G339" s="1"/>
  <c r="H339" s="1"/>
  <c r="I339" s="1"/>
  <c r="J339" s="1"/>
  <c r="K339" s="1"/>
  <c r="L339" s="1"/>
  <c r="M339" s="1"/>
  <c r="N339" s="1"/>
  <c r="O339" s="1"/>
  <c r="D494" s="1"/>
  <c r="D335"/>
  <c r="E335" s="1"/>
  <c r="F335" s="1"/>
  <c r="G335" s="1"/>
  <c r="H335" s="1"/>
  <c r="I335" s="1"/>
  <c r="J335" s="1"/>
  <c r="K335" s="1"/>
  <c r="L335" s="1"/>
  <c r="M335" s="1"/>
  <c r="N335" s="1"/>
  <c r="O335" s="1"/>
  <c r="D474" s="1"/>
  <c r="D344"/>
  <c r="E344" s="1"/>
  <c r="F344" s="1"/>
  <c r="G344" s="1"/>
  <c r="H344" s="1"/>
  <c r="I344" s="1"/>
  <c r="J344" s="1"/>
  <c r="K344" s="1"/>
  <c r="L344" s="1"/>
  <c r="M344" s="1"/>
  <c r="N344" s="1"/>
  <c r="O344" s="1"/>
  <c r="D519" s="1"/>
  <c r="D340"/>
  <c r="E340" s="1"/>
  <c r="F340" s="1"/>
  <c r="G340" s="1"/>
  <c r="H340" s="1"/>
  <c r="I340" s="1"/>
  <c r="J340" s="1"/>
  <c r="K340" s="1"/>
  <c r="L340" s="1"/>
  <c r="M340" s="1"/>
  <c r="N340" s="1"/>
  <c r="O340" s="1"/>
  <c r="D499" s="1"/>
  <c r="D336"/>
  <c r="E336" s="1"/>
  <c r="F336" s="1"/>
  <c r="G336" s="1"/>
  <c r="H336" s="1"/>
  <c r="I336" s="1"/>
  <c r="J336" s="1"/>
  <c r="K336" s="1"/>
  <c r="L336" s="1"/>
  <c r="M336" s="1"/>
  <c r="N336" s="1"/>
  <c r="O336" s="1"/>
  <c r="D479" s="1"/>
  <c r="D354"/>
  <c r="E354" s="1"/>
  <c r="F354" s="1"/>
  <c r="G354" s="1"/>
  <c r="H354" s="1"/>
  <c r="I354" s="1"/>
  <c r="J354" s="1"/>
  <c r="K354" s="1"/>
  <c r="L354" s="1"/>
  <c r="M354" s="1"/>
  <c r="N354" s="1"/>
  <c r="O354" s="1"/>
  <c r="D569" s="1"/>
  <c r="D350"/>
  <c r="E350" s="1"/>
  <c r="F350" s="1"/>
  <c r="G350" s="1"/>
  <c r="H350" s="1"/>
  <c r="I350" s="1"/>
  <c r="J350" s="1"/>
  <c r="K350" s="1"/>
  <c r="L350" s="1"/>
  <c r="M350" s="1"/>
  <c r="N350" s="1"/>
  <c r="O350" s="1"/>
  <c r="D549" s="1"/>
  <c r="D346"/>
  <c r="E346" s="1"/>
  <c r="F346" s="1"/>
  <c r="G346" s="1"/>
  <c r="H346" s="1"/>
  <c r="I346" s="1"/>
  <c r="J346" s="1"/>
  <c r="K346" s="1"/>
  <c r="L346" s="1"/>
  <c r="M346" s="1"/>
  <c r="N346" s="1"/>
  <c r="O346" s="1"/>
  <c r="D529" s="1"/>
  <c r="D342"/>
  <c r="E342" s="1"/>
  <c r="F342" s="1"/>
  <c r="G342" s="1"/>
  <c r="H342" s="1"/>
  <c r="I342" s="1"/>
  <c r="J342" s="1"/>
  <c r="K342" s="1"/>
  <c r="L342" s="1"/>
  <c r="M342" s="1"/>
  <c r="N342" s="1"/>
  <c r="O342" s="1"/>
  <c r="D509" s="1"/>
  <c r="A85" i="23" l="1"/>
  <c r="A86" s="1"/>
  <c r="B85" l="1"/>
  <c r="A87"/>
  <c r="B86"/>
  <c r="A88" l="1"/>
  <c r="B87"/>
  <c r="A89" l="1"/>
  <c r="B88"/>
  <c r="B89" l="1"/>
  <c r="A90"/>
  <c r="A91" l="1"/>
  <c r="B90"/>
  <c r="A92" l="1"/>
  <c r="B91"/>
  <c r="A93" l="1"/>
  <c r="B92"/>
  <c r="B93" l="1"/>
  <c r="A94"/>
  <c r="B94" l="1"/>
  <c r="A95"/>
  <c r="A96" l="1"/>
  <c r="B95"/>
  <c r="B96" l="1"/>
  <c r="A97"/>
  <c r="A98" l="1"/>
  <c r="B97"/>
  <c r="A99" l="1"/>
  <c r="B98"/>
  <c r="B99" l="1"/>
  <c r="A100"/>
  <c r="B100" l="1"/>
  <c r="A101"/>
  <c r="A102" l="1"/>
  <c r="B101"/>
  <c r="A103" l="1"/>
  <c r="B102"/>
  <c r="B103" l="1"/>
  <c r="A104"/>
  <c r="T142" i="14"/>
  <c r="B104" i="23" l="1"/>
  <c r="A105"/>
  <c r="F160" i="14"/>
  <c r="F161"/>
  <c r="F162"/>
  <c r="F163"/>
  <c r="F164"/>
  <c r="E160"/>
  <c r="E161"/>
  <c r="E162"/>
  <c r="E163"/>
  <c r="E164"/>
  <c r="B105" i="23" l="1"/>
  <c r="A106"/>
  <c r="AH257" i="19"/>
  <c r="Z115"/>
  <c r="Z253" s="1"/>
  <c r="AA115"/>
  <c r="AA253" s="1"/>
  <c r="AB115"/>
  <c r="AB253" s="1"/>
  <c r="AC115"/>
  <c r="AC253" s="1"/>
  <c r="AD115"/>
  <c r="AD253" s="1"/>
  <c r="AE115"/>
  <c r="AE253" s="1"/>
  <c r="AF115"/>
  <c r="AF253" s="1"/>
  <c r="AG115"/>
  <c r="AG253" s="1"/>
  <c r="AH115"/>
  <c r="AH253" s="1"/>
  <c r="AI115"/>
  <c r="AI253" s="1"/>
  <c r="AJ115"/>
  <c r="AJ253" s="1"/>
  <c r="AK115"/>
  <c r="AK253" s="1"/>
  <c r="AL115"/>
  <c r="AL253" s="1"/>
  <c r="Z116"/>
  <c r="Z254" s="1"/>
  <c r="AA116"/>
  <c r="AA254" s="1"/>
  <c r="AB116"/>
  <c r="AB254" s="1"/>
  <c r="AC116"/>
  <c r="AC254" s="1"/>
  <c r="AD116"/>
  <c r="AD254" s="1"/>
  <c r="AE116"/>
  <c r="AE254" s="1"/>
  <c r="AF116"/>
  <c r="AF254" s="1"/>
  <c r="AG116"/>
  <c r="AG254" s="1"/>
  <c r="AH116"/>
  <c r="AH254" s="1"/>
  <c r="AI116"/>
  <c r="AI254" s="1"/>
  <c r="AJ116"/>
  <c r="AJ254" s="1"/>
  <c r="AK116"/>
  <c r="AK254" s="1"/>
  <c r="AL116"/>
  <c r="AL254" s="1"/>
  <c r="Z117"/>
  <c r="Z255" s="1"/>
  <c r="AA117"/>
  <c r="AA255" s="1"/>
  <c r="AB117"/>
  <c r="AB255" s="1"/>
  <c r="AC117"/>
  <c r="AC255" s="1"/>
  <c r="AD117"/>
  <c r="AD255" s="1"/>
  <c r="AE117"/>
  <c r="AE255" s="1"/>
  <c r="AF117"/>
  <c r="AF255" s="1"/>
  <c r="AG117"/>
  <c r="AG255" s="1"/>
  <c r="AH117"/>
  <c r="AH255" s="1"/>
  <c r="AI117"/>
  <c r="AI255" s="1"/>
  <c r="AJ117"/>
  <c r="AJ255" s="1"/>
  <c r="AK117"/>
  <c r="AK255" s="1"/>
  <c r="AL117"/>
  <c r="AL255" s="1"/>
  <c r="Z118"/>
  <c r="Z256" s="1"/>
  <c r="AA118"/>
  <c r="AA256" s="1"/>
  <c r="AB118"/>
  <c r="AB256" s="1"/>
  <c r="AC118"/>
  <c r="AC256" s="1"/>
  <c r="AD118"/>
  <c r="AD256" s="1"/>
  <c r="AE118"/>
  <c r="AE256" s="1"/>
  <c r="AF118"/>
  <c r="AF256" s="1"/>
  <c r="AG118"/>
  <c r="AG256" s="1"/>
  <c r="AH118"/>
  <c r="AH256" s="1"/>
  <c r="AI118"/>
  <c r="AI256" s="1"/>
  <c r="AJ118"/>
  <c r="AJ256" s="1"/>
  <c r="AK118"/>
  <c r="AK256" s="1"/>
  <c r="AL118"/>
  <c r="AL256" s="1"/>
  <c r="Z119"/>
  <c r="Z257" s="1"/>
  <c r="AA119"/>
  <c r="AA257" s="1"/>
  <c r="AB119"/>
  <c r="AB257" s="1"/>
  <c r="AC119"/>
  <c r="AC257" s="1"/>
  <c r="AD119"/>
  <c r="AD257" s="1"/>
  <c r="AE119"/>
  <c r="AE257" s="1"/>
  <c r="AF119"/>
  <c r="AF257" s="1"/>
  <c r="AG119"/>
  <c r="AG257" s="1"/>
  <c r="AH119"/>
  <c r="AI119"/>
  <c r="AI257" s="1"/>
  <c r="AJ119"/>
  <c r="AJ257" s="1"/>
  <c r="AK119"/>
  <c r="AK257" s="1"/>
  <c r="AL119"/>
  <c r="AL257" s="1"/>
  <c r="Z120"/>
  <c r="Z258" s="1"/>
  <c r="AA120"/>
  <c r="AA258" s="1"/>
  <c r="AB120"/>
  <c r="AB258" s="1"/>
  <c r="AC120"/>
  <c r="AC258" s="1"/>
  <c r="AD120"/>
  <c r="AD258" s="1"/>
  <c r="AE120"/>
  <c r="AE258" s="1"/>
  <c r="AF120"/>
  <c r="AF258" s="1"/>
  <c r="AG120"/>
  <c r="AG258" s="1"/>
  <c r="AH120"/>
  <c r="AH258" s="1"/>
  <c r="AI120"/>
  <c r="AI258" s="1"/>
  <c r="AJ120"/>
  <c r="AJ258" s="1"/>
  <c r="AK120"/>
  <c r="AK258" s="1"/>
  <c r="AL120"/>
  <c r="AL258" s="1"/>
  <c r="Z121"/>
  <c r="Z259" s="1"/>
  <c r="AA121"/>
  <c r="AA259" s="1"/>
  <c r="AB121"/>
  <c r="AB259" s="1"/>
  <c r="AC121"/>
  <c r="AC259" s="1"/>
  <c r="AD121"/>
  <c r="AD259" s="1"/>
  <c r="AE121"/>
  <c r="AE259" s="1"/>
  <c r="AF121"/>
  <c r="AF259" s="1"/>
  <c r="AG121"/>
  <c r="AG259" s="1"/>
  <c r="AH121"/>
  <c r="AH259" s="1"/>
  <c r="AI121"/>
  <c r="AI259" s="1"/>
  <c r="AJ121"/>
  <c r="AJ259" s="1"/>
  <c r="AK121"/>
  <c r="AK259" s="1"/>
  <c r="AL121"/>
  <c r="AL259" s="1"/>
  <c r="Z122"/>
  <c r="Z260" s="1"/>
  <c r="AA122"/>
  <c r="AA260" s="1"/>
  <c r="AB122"/>
  <c r="AB260" s="1"/>
  <c r="AC122"/>
  <c r="AC260" s="1"/>
  <c r="AD122"/>
  <c r="AD260" s="1"/>
  <c r="AE122"/>
  <c r="AE260" s="1"/>
  <c r="AF122"/>
  <c r="AF260" s="1"/>
  <c r="AG122"/>
  <c r="AG260" s="1"/>
  <c r="AH122"/>
  <c r="AH260" s="1"/>
  <c r="AI122"/>
  <c r="AI260" s="1"/>
  <c r="AJ122"/>
  <c r="AJ260" s="1"/>
  <c r="AK122"/>
  <c r="AK260" s="1"/>
  <c r="AL122"/>
  <c r="AL260" s="1"/>
  <c r="Z123"/>
  <c r="Z261" s="1"/>
  <c r="AA123"/>
  <c r="AA261" s="1"/>
  <c r="AB123"/>
  <c r="AB261" s="1"/>
  <c r="AC123"/>
  <c r="AC261" s="1"/>
  <c r="AD123"/>
  <c r="AD261" s="1"/>
  <c r="AE123"/>
  <c r="AE261" s="1"/>
  <c r="AF123"/>
  <c r="AF261" s="1"/>
  <c r="AG123"/>
  <c r="AG261" s="1"/>
  <c r="AH123"/>
  <c r="AH261" s="1"/>
  <c r="AI123"/>
  <c r="AI261" s="1"/>
  <c r="AJ123"/>
  <c r="AJ261" s="1"/>
  <c r="AK123"/>
  <c r="AK261" s="1"/>
  <c r="AL123"/>
  <c r="AL261" s="1"/>
  <c r="Z124"/>
  <c r="Z262" s="1"/>
  <c r="AA124"/>
  <c r="AA262" s="1"/>
  <c r="AB124"/>
  <c r="AB262" s="1"/>
  <c r="AC124"/>
  <c r="AC262" s="1"/>
  <c r="AD124"/>
  <c r="AD262" s="1"/>
  <c r="AE124"/>
  <c r="AE262" s="1"/>
  <c r="AF124"/>
  <c r="AF262" s="1"/>
  <c r="AG124"/>
  <c r="AG262" s="1"/>
  <c r="AH124"/>
  <c r="AH262" s="1"/>
  <c r="AI124"/>
  <c r="AI262" s="1"/>
  <c r="AJ124"/>
  <c r="AJ262" s="1"/>
  <c r="AK124"/>
  <c r="AK262" s="1"/>
  <c r="AL124"/>
  <c r="AL262" s="1"/>
  <c r="Z125"/>
  <c r="Z263" s="1"/>
  <c r="AA125"/>
  <c r="AA263" s="1"/>
  <c r="AB125"/>
  <c r="AB263" s="1"/>
  <c r="AC125"/>
  <c r="AC263" s="1"/>
  <c r="AD125"/>
  <c r="AD263" s="1"/>
  <c r="AE125"/>
  <c r="AE263" s="1"/>
  <c r="AF125"/>
  <c r="AF263" s="1"/>
  <c r="AG125"/>
  <c r="AG263" s="1"/>
  <c r="AH125"/>
  <c r="AH263" s="1"/>
  <c r="AI125"/>
  <c r="AI263" s="1"/>
  <c r="AJ125"/>
  <c r="AJ263" s="1"/>
  <c r="AK125"/>
  <c r="AK263" s="1"/>
  <c r="AL125"/>
  <c r="AL263" s="1"/>
  <c r="Z126"/>
  <c r="Z264" s="1"/>
  <c r="AA126"/>
  <c r="AA264" s="1"/>
  <c r="AB126"/>
  <c r="AB264" s="1"/>
  <c r="AC126"/>
  <c r="AC264" s="1"/>
  <c r="AD126"/>
  <c r="AD264" s="1"/>
  <c r="AE126"/>
  <c r="AE264" s="1"/>
  <c r="AF126"/>
  <c r="AF264" s="1"/>
  <c r="AG126"/>
  <c r="AG264" s="1"/>
  <c r="AH126"/>
  <c r="AH264" s="1"/>
  <c r="AI126"/>
  <c r="AI264" s="1"/>
  <c r="AJ126"/>
  <c r="AJ264" s="1"/>
  <c r="AK126"/>
  <c r="AK264" s="1"/>
  <c r="AL126"/>
  <c r="AL264" s="1"/>
  <c r="Z127"/>
  <c r="Z265" s="1"/>
  <c r="AA127"/>
  <c r="AA265" s="1"/>
  <c r="AB127"/>
  <c r="AB265" s="1"/>
  <c r="AC127"/>
  <c r="AC265" s="1"/>
  <c r="AD127"/>
  <c r="AD265" s="1"/>
  <c r="AE127"/>
  <c r="AE265" s="1"/>
  <c r="AF127"/>
  <c r="AF265" s="1"/>
  <c r="AG127"/>
  <c r="AG265" s="1"/>
  <c r="AH127"/>
  <c r="AH265" s="1"/>
  <c r="AI127"/>
  <c r="AI265" s="1"/>
  <c r="AJ127"/>
  <c r="AJ265" s="1"/>
  <c r="AK127"/>
  <c r="AK265" s="1"/>
  <c r="AL127"/>
  <c r="AL265" s="1"/>
  <c r="Z128"/>
  <c r="Z266" s="1"/>
  <c r="AA128"/>
  <c r="AA266" s="1"/>
  <c r="AB128"/>
  <c r="AB266" s="1"/>
  <c r="AC128"/>
  <c r="AC266" s="1"/>
  <c r="AD128"/>
  <c r="AD266" s="1"/>
  <c r="AE128"/>
  <c r="AE266" s="1"/>
  <c r="AF128"/>
  <c r="AF266" s="1"/>
  <c r="AG128"/>
  <c r="AG266" s="1"/>
  <c r="AH128"/>
  <c r="AH266" s="1"/>
  <c r="AI128"/>
  <c r="AI266" s="1"/>
  <c r="AJ128"/>
  <c r="AJ266" s="1"/>
  <c r="AK128"/>
  <c r="AK266" s="1"/>
  <c r="AL128"/>
  <c r="AL266" s="1"/>
  <c r="Z108"/>
  <c r="Z246" s="1"/>
  <c r="AA108"/>
  <c r="AA246" s="1"/>
  <c r="AB108"/>
  <c r="AB246" s="1"/>
  <c r="AC108"/>
  <c r="AC246" s="1"/>
  <c r="AD108"/>
  <c r="AD246" s="1"/>
  <c r="AE108"/>
  <c r="AE246" s="1"/>
  <c r="AF108"/>
  <c r="AF246" s="1"/>
  <c r="AG108"/>
  <c r="AG246" s="1"/>
  <c r="AH108"/>
  <c r="AH246" s="1"/>
  <c r="AI108"/>
  <c r="AI246" s="1"/>
  <c r="AJ108"/>
  <c r="AJ246" s="1"/>
  <c r="AK108"/>
  <c r="AK246" s="1"/>
  <c r="AL108"/>
  <c r="AL246" s="1"/>
  <c r="Z109"/>
  <c r="Z247" s="1"/>
  <c r="AA109"/>
  <c r="AA247" s="1"/>
  <c r="AB109"/>
  <c r="AB247" s="1"/>
  <c r="AC109"/>
  <c r="AC247" s="1"/>
  <c r="AD109"/>
  <c r="AD247" s="1"/>
  <c r="AE109"/>
  <c r="AE247" s="1"/>
  <c r="AF109"/>
  <c r="AF247" s="1"/>
  <c r="AG109"/>
  <c r="AG247" s="1"/>
  <c r="AH109"/>
  <c r="AH247" s="1"/>
  <c r="AI109"/>
  <c r="AI247" s="1"/>
  <c r="AJ109"/>
  <c r="AJ247" s="1"/>
  <c r="AK109"/>
  <c r="AK247" s="1"/>
  <c r="AL109"/>
  <c r="AL247" s="1"/>
  <c r="Z110"/>
  <c r="Z248" s="1"/>
  <c r="AA110"/>
  <c r="AA248" s="1"/>
  <c r="AB110"/>
  <c r="AB248" s="1"/>
  <c r="AC110"/>
  <c r="AC248" s="1"/>
  <c r="AD110"/>
  <c r="AD248" s="1"/>
  <c r="AE110"/>
  <c r="AE248" s="1"/>
  <c r="AF110"/>
  <c r="AF248" s="1"/>
  <c r="AG110"/>
  <c r="AG248" s="1"/>
  <c r="AH110"/>
  <c r="AH248" s="1"/>
  <c r="AI110"/>
  <c r="AI248" s="1"/>
  <c r="AJ110"/>
  <c r="AJ248" s="1"/>
  <c r="AK110"/>
  <c r="AK248" s="1"/>
  <c r="AL110"/>
  <c r="AL248" s="1"/>
  <c r="Z111"/>
  <c r="Z249" s="1"/>
  <c r="AA111"/>
  <c r="AA249" s="1"/>
  <c r="AB111"/>
  <c r="AB249" s="1"/>
  <c r="AC111"/>
  <c r="AC249" s="1"/>
  <c r="AD111"/>
  <c r="AD249" s="1"/>
  <c r="AE111"/>
  <c r="AE249" s="1"/>
  <c r="AF111"/>
  <c r="AF249" s="1"/>
  <c r="AG111"/>
  <c r="AG249" s="1"/>
  <c r="AH111"/>
  <c r="AH249" s="1"/>
  <c r="AI111"/>
  <c r="AI249" s="1"/>
  <c r="AJ111"/>
  <c r="AJ249" s="1"/>
  <c r="AK111"/>
  <c r="AK249" s="1"/>
  <c r="AL111"/>
  <c r="AL249" s="1"/>
  <c r="Z112"/>
  <c r="Z250" s="1"/>
  <c r="AA112"/>
  <c r="AA250" s="1"/>
  <c r="AB112"/>
  <c r="AB250" s="1"/>
  <c r="AC112"/>
  <c r="AC250" s="1"/>
  <c r="AD112"/>
  <c r="AD250" s="1"/>
  <c r="AE112"/>
  <c r="AE250" s="1"/>
  <c r="AF112"/>
  <c r="AF250" s="1"/>
  <c r="AG112"/>
  <c r="AG250" s="1"/>
  <c r="AH112"/>
  <c r="AH250" s="1"/>
  <c r="AI112"/>
  <c r="AI250" s="1"/>
  <c r="AJ112"/>
  <c r="AJ250" s="1"/>
  <c r="AK112"/>
  <c r="AK250" s="1"/>
  <c r="AL112"/>
  <c r="AL250" s="1"/>
  <c r="Z113"/>
  <c r="Z251" s="1"/>
  <c r="AA113"/>
  <c r="AA251" s="1"/>
  <c r="AB113"/>
  <c r="AB251" s="1"/>
  <c r="AC113"/>
  <c r="AC251" s="1"/>
  <c r="AD113"/>
  <c r="AD251" s="1"/>
  <c r="AE113"/>
  <c r="AE251" s="1"/>
  <c r="AF113"/>
  <c r="AF251" s="1"/>
  <c r="AG113"/>
  <c r="AG251" s="1"/>
  <c r="AH113"/>
  <c r="AH251" s="1"/>
  <c r="AI113"/>
  <c r="AI251" s="1"/>
  <c r="AJ113"/>
  <c r="AJ251" s="1"/>
  <c r="AK113"/>
  <c r="AK251" s="1"/>
  <c r="AL113"/>
  <c r="AL251" s="1"/>
  <c r="Z114"/>
  <c r="Z252" s="1"/>
  <c r="AA114"/>
  <c r="AA252" s="1"/>
  <c r="AB114"/>
  <c r="AB252" s="1"/>
  <c r="AC114"/>
  <c r="AC252" s="1"/>
  <c r="AD114"/>
  <c r="AD252" s="1"/>
  <c r="AE114"/>
  <c r="AE252" s="1"/>
  <c r="AF114"/>
  <c r="AF252" s="1"/>
  <c r="AG114"/>
  <c r="AG252" s="1"/>
  <c r="AH114"/>
  <c r="AH252" s="1"/>
  <c r="AI114"/>
  <c r="AI252" s="1"/>
  <c r="AJ114"/>
  <c r="AJ252" s="1"/>
  <c r="AK114"/>
  <c r="AK252" s="1"/>
  <c r="AL114"/>
  <c r="AL252" s="1"/>
  <c r="W12"/>
  <c r="R13"/>
  <c r="C80" i="23"/>
  <c r="C194" s="1"/>
  <c r="A199"/>
  <c r="D140"/>
  <c r="D199" s="1"/>
  <c r="E140"/>
  <c r="E199" s="1"/>
  <c r="F140"/>
  <c r="F199" s="1"/>
  <c r="G140"/>
  <c r="G199" s="1"/>
  <c r="H140"/>
  <c r="H199" s="1"/>
  <c r="I140"/>
  <c r="I199" s="1"/>
  <c r="D141"/>
  <c r="D200" s="1"/>
  <c r="E141"/>
  <c r="E200" s="1"/>
  <c r="F141"/>
  <c r="F200" s="1"/>
  <c r="G141"/>
  <c r="G200" s="1"/>
  <c r="H141"/>
  <c r="H200" s="1"/>
  <c r="I141"/>
  <c r="I200" s="1"/>
  <c r="D142"/>
  <c r="D201" s="1"/>
  <c r="E142"/>
  <c r="E201" s="1"/>
  <c r="F142"/>
  <c r="F201" s="1"/>
  <c r="G142"/>
  <c r="G201" s="1"/>
  <c r="H142"/>
  <c r="H201" s="1"/>
  <c r="I142"/>
  <c r="I201" s="1"/>
  <c r="D143"/>
  <c r="D202" s="1"/>
  <c r="E143"/>
  <c r="E202" s="1"/>
  <c r="F143"/>
  <c r="F202" s="1"/>
  <c r="G143"/>
  <c r="G202" s="1"/>
  <c r="H143"/>
  <c r="H202" s="1"/>
  <c r="I143"/>
  <c r="I202" s="1"/>
  <c r="D144"/>
  <c r="D203" s="1"/>
  <c r="E144"/>
  <c r="E203" s="1"/>
  <c r="F144"/>
  <c r="F203" s="1"/>
  <c r="G144"/>
  <c r="G203" s="1"/>
  <c r="H144"/>
  <c r="H203" s="1"/>
  <c r="I144"/>
  <c r="I203" s="1"/>
  <c r="D145"/>
  <c r="D204" s="1"/>
  <c r="E145"/>
  <c r="E204" s="1"/>
  <c r="F145"/>
  <c r="F204" s="1"/>
  <c r="G145"/>
  <c r="G204" s="1"/>
  <c r="H145"/>
  <c r="H204" s="1"/>
  <c r="I145"/>
  <c r="I204" s="1"/>
  <c r="D146"/>
  <c r="D205" s="1"/>
  <c r="E146"/>
  <c r="E205" s="1"/>
  <c r="F146"/>
  <c r="F205" s="1"/>
  <c r="G146"/>
  <c r="G205" s="1"/>
  <c r="H146"/>
  <c r="H205" s="1"/>
  <c r="I146"/>
  <c r="I205" s="1"/>
  <c r="D147"/>
  <c r="D206" s="1"/>
  <c r="E147"/>
  <c r="E206" s="1"/>
  <c r="F147"/>
  <c r="F206" s="1"/>
  <c r="G147"/>
  <c r="G206" s="1"/>
  <c r="H147"/>
  <c r="H206" s="1"/>
  <c r="I147"/>
  <c r="I206" s="1"/>
  <c r="D148"/>
  <c r="D207" s="1"/>
  <c r="E148"/>
  <c r="E207" s="1"/>
  <c r="F148"/>
  <c r="F207" s="1"/>
  <c r="G148"/>
  <c r="G207" s="1"/>
  <c r="H148"/>
  <c r="H207" s="1"/>
  <c r="I148"/>
  <c r="I207" s="1"/>
  <c r="D149"/>
  <c r="D208" s="1"/>
  <c r="E149"/>
  <c r="E208" s="1"/>
  <c r="F149"/>
  <c r="F208" s="1"/>
  <c r="G149"/>
  <c r="G208" s="1"/>
  <c r="H149"/>
  <c r="H208" s="1"/>
  <c r="I149"/>
  <c r="I208" s="1"/>
  <c r="D150"/>
  <c r="D209" s="1"/>
  <c r="E150"/>
  <c r="E209" s="1"/>
  <c r="F150"/>
  <c r="F209" s="1"/>
  <c r="G150"/>
  <c r="G209" s="1"/>
  <c r="H150"/>
  <c r="H209" s="1"/>
  <c r="I150"/>
  <c r="I209" s="1"/>
  <c r="D151"/>
  <c r="D210" s="1"/>
  <c r="E151"/>
  <c r="E210" s="1"/>
  <c r="F151"/>
  <c r="F210" s="1"/>
  <c r="G151"/>
  <c r="G210" s="1"/>
  <c r="H151"/>
  <c r="H210" s="1"/>
  <c r="I151"/>
  <c r="I210" s="1"/>
  <c r="D152"/>
  <c r="D211" s="1"/>
  <c r="E152"/>
  <c r="E211" s="1"/>
  <c r="F152"/>
  <c r="F211" s="1"/>
  <c r="G152"/>
  <c r="G211" s="1"/>
  <c r="H152"/>
  <c r="H211" s="1"/>
  <c r="I152"/>
  <c r="I211" s="1"/>
  <c r="D153"/>
  <c r="D212" s="1"/>
  <c r="E153"/>
  <c r="E212" s="1"/>
  <c r="F153"/>
  <c r="F212" s="1"/>
  <c r="G153"/>
  <c r="G212" s="1"/>
  <c r="H153"/>
  <c r="H212" s="1"/>
  <c r="I153"/>
  <c r="I212" s="1"/>
  <c r="D154"/>
  <c r="D213" s="1"/>
  <c r="E154"/>
  <c r="E213" s="1"/>
  <c r="F154"/>
  <c r="F213" s="1"/>
  <c r="G154"/>
  <c r="G213" s="1"/>
  <c r="H154"/>
  <c r="H213" s="1"/>
  <c r="I154"/>
  <c r="I213" s="1"/>
  <c r="D155"/>
  <c r="D214" s="1"/>
  <c r="E155"/>
  <c r="E214" s="1"/>
  <c r="F155"/>
  <c r="F214" s="1"/>
  <c r="G155"/>
  <c r="G214" s="1"/>
  <c r="H155"/>
  <c r="H214" s="1"/>
  <c r="I155"/>
  <c r="I214" s="1"/>
  <c r="D156"/>
  <c r="D215" s="1"/>
  <c r="E156"/>
  <c r="E215" s="1"/>
  <c r="F156"/>
  <c r="F215" s="1"/>
  <c r="G156"/>
  <c r="G215" s="1"/>
  <c r="H156"/>
  <c r="H215" s="1"/>
  <c r="I156"/>
  <c r="I215" s="1"/>
  <c r="D157"/>
  <c r="D216" s="1"/>
  <c r="E157"/>
  <c r="E216" s="1"/>
  <c r="F157"/>
  <c r="F216" s="1"/>
  <c r="G157"/>
  <c r="G216" s="1"/>
  <c r="H157"/>
  <c r="H216" s="1"/>
  <c r="I157"/>
  <c r="I216" s="1"/>
  <c r="D158"/>
  <c r="D217" s="1"/>
  <c r="E158"/>
  <c r="E217" s="1"/>
  <c r="F158"/>
  <c r="F217" s="1"/>
  <c r="G158"/>
  <c r="G217" s="1"/>
  <c r="H158"/>
  <c r="H217" s="1"/>
  <c r="I158"/>
  <c r="I217" s="1"/>
  <c r="D159"/>
  <c r="D218" s="1"/>
  <c r="E159"/>
  <c r="E218" s="1"/>
  <c r="F159"/>
  <c r="F218" s="1"/>
  <c r="G159"/>
  <c r="G218" s="1"/>
  <c r="H159"/>
  <c r="H218" s="1"/>
  <c r="I159"/>
  <c r="I218" s="1"/>
  <c r="D160"/>
  <c r="D219" s="1"/>
  <c r="E160"/>
  <c r="E219" s="1"/>
  <c r="F160"/>
  <c r="F219" s="1"/>
  <c r="G160"/>
  <c r="G219" s="1"/>
  <c r="H160"/>
  <c r="H219" s="1"/>
  <c r="I160"/>
  <c r="I219" s="1"/>
  <c r="D161"/>
  <c r="D220" s="1"/>
  <c r="E161"/>
  <c r="E220" s="1"/>
  <c r="F161"/>
  <c r="F220" s="1"/>
  <c r="G161"/>
  <c r="G220" s="1"/>
  <c r="H161"/>
  <c r="H220" s="1"/>
  <c r="I161"/>
  <c r="I220" s="1"/>
  <c r="D162"/>
  <c r="D221" s="1"/>
  <c r="E162"/>
  <c r="E221" s="1"/>
  <c r="F162"/>
  <c r="F221" s="1"/>
  <c r="G162"/>
  <c r="G221" s="1"/>
  <c r="H162"/>
  <c r="H221" s="1"/>
  <c r="I162"/>
  <c r="I221" s="1"/>
  <c r="D163"/>
  <c r="D222" s="1"/>
  <c r="E163"/>
  <c r="E222" s="1"/>
  <c r="F163"/>
  <c r="F222" s="1"/>
  <c r="G163"/>
  <c r="G222" s="1"/>
  <c r="H163"/>
  <c r="H222" s="1"/>
  <c r="I163"/>
  <c r="I222" s="1"/>
  <c r="D164"/>
  <c r="D223" s="1"/>
  <c r="E164"/>
  <c r="E223" s="1"/>
  <c r="F164"/>
  <c r="F223" s="1"/>
  <c r="G164"/>
  <c r="G223" s="1"/>
  <c r="H164"/>
  <c r="H223" s="1"/>
  <c r="I164"/>
  <c r="I223" s="1"/>
  <c r="D165"/>
  <c r="D224" s="1"/>
  <c r="E165"/>
  <c r="E224" s="1"/>
  <c r="F165"/>
  <c r="F224" s="1"/>
  <c r="G165"/>
  <c r="G224" s="1"/>
  <c r="H165"/>
  <c r="H224" s="1"/>
  <c r="I165"/>
  <c r="I224" s="1"/>
  <c r="D166"/>
  <c r="D225" s="1"/>
  <c r="E166"/>
  <c r="E225" s="1"/>
  <c r="F166"/>
  <c r="F225" s="1"/>
  <c r="G166"/>
  <c r="G225" s="1"/>
  <c r="H166"/>
  <c r="H225" s="1"/>
  <c r="I166"/>
  <c r="I225" s="1"/>
  <c r="D167"/>
  <c r="D226" s="1"/>
  <c r="E167"/>
  <c r="E226" s="1"/>
  <c r="F167"/>
  <c r="F226" s="1"/>
  <c r="G167"/>
  <c r="G226" s="1"/>
  <c r="H167"/>
  <c r="H226" s="1"/>
  <c r="I167"/>
  <c r="I226" s="1"/>
  <c r="D168"/>
  <c r="D227" s="1"/>
  <c r="E168"/>
  <c r="E227" s="1"/>
  <c r="F168"/>
  <c r="F227" s="1"/>
  <c r="G168"/>
  <c r="G227" s="1"/>
  <c r="H168"/>
  <c r="H227" s="1"/>
  <c r="I168"/>
  <c r="I227" s="1"/>
  <c r="D169"/>
  <c r="D228" s="1"/>
  <c r="E169"/>
  <c r="E228" s="1"/>
  <c r="F169"/>
  <c r="F228" s="1"/>
  <c r="G169"/>
  <c r="G228" s="1"/>
  <c r="H169"/>
  <c r="H228" s="1"/>
  <c r="I169"/>
  <c r="I228" s="1"/>
  <c r="D170"/>
  <c r="D229" s="1"/>
  <c r="E170"/>
  <c r="E229" s="1"/>
  <c r="F170"/>
  <c r="F229" s="1"/>
  <c r="G170"/>
  <c r="G229" s="1"/>
  <c r="H170"/>
  <c r="H229" s="1"/>
  <c r="I170"/>
  <c r="I229" s="1"/>
  <c r="D171"/>
  <c r="D230" s="1"/>
  <c r="E171"/>
  <c r="E230" s="1"/>
  <c r="F171"/>
  <c r="F230" s="1"/>
  <c r="G171"/>
  <c r="G230" s="1"/>
  <c r="H171"/>
  <c r="H230" s="1"/>
  <c r="I171"/>
  <c r="I230" s="1"/>
  <c r="D172"/>
  <c r="D231" s="1"/>
  <c r="E172"/>
  <c r="E231" s="1"/>
  <c r="F172"/>
  <c r="F231" s="1"/>
  <c r="G172"/>
  <c r="G231" s="1"/>
  <c r="H172"/>
  <c r="H231" s="1"/>
  <c r="I172"/>
  <c r="I231" s="1"/>
  <c r="D173"/>
  <c r="D232" s="1"/>
  <c r="E173"/>
  <c r="E232" s="1"/>
  <c r="F173"/>
  <c r="F232" s="1"/>
  <c r="G173"/>
  <c r="G232" s="1"/>
  <c r="H173"/>
  <c r="H232" s="1"/>
  <c r="I173"/>
  <c r="I232" s="1"/>
  <c r="D174"/>
  <c r="D233" s="1"/>
  <c r="E174"/>
  <c r="E233" s="1"/>
  <c r="F174"/>
  <c r="F233" s="1"/>
  <c r="G174"/>
  <c r="G233" s="1"/>
  <c r="H174"/>
  <c r="H233" s="1"/>
  <c r="I174"/>
  <c r="I233" s="1"/>
  <c r="D175"/>
  <c r="D234" s="1"/>
  <c r="E175"/>
  <c r="E234" s="1"/>
  <c r="F175"/>
  <c r="F234" s="1"/>
  <c r="G175"/>
  <c r="G234" s="1"/>
  <c r="H175"/>
  <c r="H234" s="1"/>
  <c r="I175"/>
  <c r="I234" s="1"/>
  <c r="D176"/>
  <c r="D235" s="1"/>
  <c r="E176"/>
  <c r="E235" s="1"/>
  <c r="F176"/>
  <c r="F235" s="1"/>
  <c r="G176"/>
  <c r="G235" s="1"/>
  <c r="H176"/>
  <c r="H235" s="1"/>
  <c r="I176"/>
  <c r="I235" s="1"/>
  <c r="D177"/>
  <c r="D236" s="1"/>
  <c r="E177"/>
  <c r="E236" s="1"/>
  <c r="F177"/>
  <c r="F236" s="1"/>
  <c r="G177"/>
  <c r="G236" s="1"/>
  <c r="H177"/>
  <c r="H236" s="1"/>
  <c r="I177"/>
  <c r="I236" s="1"/>
  <c r="D178"/>
  <c r="D237" s="1"/>
  <c r="E178"/>
  <c r="E237" s="1"/>
  <c r="F178"/>
  <c r="F237" s="1"/>
  <c r="G178"/>
  <c r="G237" s="1"/>
  <c r="H178"/>
  <c r="H237" s="1"/>
  <c r="I178"/>
  <c r="I237" s="1"/>
  <c r="D179"/>
  <c r="D238" s="1"/>
  <c r="E179"/>
  <c r="E238" s="1"/>
  <c r="F179"/>
  <c r="F238" s="1"/>
  <c r="G179"/>
  <c r="G238" s="1"/>
  <c r="H179"/>
  <c r="H238" s="1"/>
  <c r="I179"/>
  <c r="I238" s="1"/>
  <c r="D180"/>
  <c r="D239" s="1"/>
  <c r="E180"/>
  <c r="E239" s="1"/>
  <c r="F180"/>
  <c r="F239" s="1"/>
  <c r="G180"/>
  <c r="G239" s="1"/>
  <c r="H180"/>
  <c r="H239" s="1"/>
  <c r="I180"/>
  <c r="I239" s="1"/>
  <c r="D181"/>
  <c r="D240" s="1"/>
  <c r="E181"/>
  <c r="E240" s="1"/>
  <c r="F181"/>
  <c r="F240" s="1"/>
  <c r="G181"/>
  <c r="G240" s="1"/>
  <c r="H181"/>
  <c r="H240" s="1"/>
  <c r="I181"/>
  <c r="I240" s="1"/>
  <c r="D182"/>
  <c r="D241" s="1"/>
  <c r="E182"/>
  <c r="E241" s="1"/>
  <c r="F182"/>
  <c r="F241" s="1"/>
  <c r="G182"/>
  <c r="G241" s="1"/>
  <c r="H182"/>
  <c r="H241" s="1"/>
  <c r="I182"/>
  <c r="I241" s="1"/>
  <c r="D183"/>
  <c r="D242" s="1"/>
  <c r="E183"/>
  <c r="E242" s="1"/>
  <c r="F183"/>
  <c r="F242" s="1"/>
  <c r="G183"/>
  <c r="G242" s="1"/>
  <c r="H183"/>
  <c r="H242" s="1"/>
  <c r="I183"/>
  <c r="I242" s="1"/>
  <c r="O81"/>
  <c r="O82" s="1"/>
  <c r="C82" s="1"/>
  <c r="H135"/>
  <c r="H194" s="1"/>
  <c r="I135"/>
  <c r="I194" s="1"/>
  <c r="H136"/>
  <c r="H195" s="1"/>
  <c r="I136"/>
  <c r="I195" s="1"/>
  <c r="H137"/>
  <c r="H196" s="1"/>
  <c r="I137"/>
  <c r="I196" s="1"/>
  <c r="H138"/>
  <c r="H197" s="1"/>
  <c r="I138"/>
  <c r="I197" s="1"/>
  <c r="H139"/>
  <c r="H198" s="1"/>
  <c r="I139"/>
  <c r="I198" s="1"/>
  <c r="G135"/>
  <c r="G194" s="1"/>
  <c r="G136"/>
  <c r="G195" s="1"/>
  <c r="G137"/>
  <c r="G196" s="1"/>
  <c r="G138"/>
  <c r="G197" s="1"/>
  <c r="G139"/>
  <c r="G198" s="1"/>
  <c r="A253"/>
  <c r="A252"/>
  <c r="A251"/>
  <c r="A250"/>
  <c r="A249"/>
  <c r="A248"/>
  <c r="A198"/>
  <c r="A197"/>
  <c r="A196"/>
  <c r="A195"/>
  <c r="A194"/>
  <c r="F139"/>
  <c r="F198" s="1"/>
  <c r="E139"/>
  <c r="E198" s="1"/>
  <c r="D139"/>
  <c r="D198" s="1"/>
  <c r="A139"/>
  <c r="F138"/>
  <c r="F197" s="1"/>
  <c r="E138"/>
  <c r="E197" s="1"/>
  <c r="D138"/>
  <c r="D197" s="1"/>
  <c r="A138"/>
  <c r="F137"/>
  <c r="F196" s="1"/>
  <c r="E137"/>
  <c r="E196" s="1"/>
  <c r="D137"/>
  <c r="D196" s="1"/>
  <c r="A137"/>
  <c r="F136"/>
  <c r="F195" s="1"/>
  <c r="E136"/>
  <c r="E195" s="1"/>
  <c r="D136"/>
  <c r="D195" s="1"/>
  <c r="A136"/>
  <c r="F135"/>
  <c r="F194" s="1"/>
  <c r="E135"/>
  <c r="E194" s="1"/>
  <c r="D135"/>
  <c r="D194" s="1"/>
  <c r="A135"/>
  <c r="AP414" i="19"/>
  <c r="AP415" s="1"/>
  <c r="AP413"/>
  <c r="AO329"/>
  <c r="AO328"/>
  <c r="AO327"/>
  <c r="AO326"/>
  <c r="AO325"/>
  <c r="AO324"/>
  <c r="AP323"/>
  <c r="AO323"/>
  <c r="AO241"/>
  <c r="AO240"/>
  <c r="AO239"/>
  <c r="AO238"/>
  <c r="AO237"/>
  <c r="AO236"/>
  <c r="AP235"/>
  <c r="AO235"/>
  <c r="BE107"/>
  <c r="BE245" s="1"/>
  <c r="BD107"/>
  <c r="BD245" s="1"/>
  <c r="BC107"/>
  <c r="BC245" s="1"/>
  <c r="BB107"/>
  <c r="BB245" s="1"/>
  <c r="BA107"/>
  <c r="BA245" s="1"/>
  <c r="AZ107"/>
  <c r="AZ245" s="1"/>
  <c r="AX107"/>
  <c r="AX245" s="1"/>
  <c r="AW107"/>
  <c r="AW245" s="1"/>
  <c r="AV107"/>
  <c r="AV245" s="1"/>
  <c r="AU107"/>
  <c r="AU245" s="1"/>
  <c r="AT107"/>
  <c r="AT245" s="1"/>
  <c r="AS107"/>
  <c r="AS245" s="1"/>
  <c r="BE106"/>
  <c r="BE244" s="1"/>
  <c r="BD106"/>
  <c r="BD244" s="1"/>
  <c r="BC106"/>
  <c r="BC244" s="1"/>
  <c r="BB106"/>
  <c r="BB244" s="1"/>
  <c r="BA106"/>
  <c r="BA244" s="1"/>
  <c r="AZ106"/>
  <c r="AZ244" s="1"/>
  <c r="AX106"/>
  <c r="AX244" s="1"/>
  <c r="AW106"/>
  <c r="AW244" s="1"/>
  <c r="AV106"/>
  <c r="AV244" s="1"/>
  <c r="AU106"/>
  <c r="AU244" s="1"/>
  <c r="AT106"/>
  <c r="AT244" s="1"/>
  <c r="AS106"/>
  <c r="AS244" s="1"/>
  <c r="BE105"/>
  <c r="BE243" s="1"/>
  <c r="BD105"/>
  <c r="BD243" s="1"/>
  <c r="BC105"/>
  <c r="BC243" s="1"/>
  <c r="BB105"/>
  <c r="BB243" s="1"/>
  <c r="BA105"/>
  <c r="BA243" s="1"/>
  <c r="AZ105"/>
  <c r="AZ243" s="1"/>
  <c r="AX105"/>
  <c r="AX243" s="1"/>
  <c r="AW105"/>
  <c r="AW243" s="1"/>
  <c r="AV105"/>
  <c r="AV243" s="1"/>
  <c r="AU105"/>
  <c r="AU243" s="1"/>
  <c r="AT105"/>
  <c r="AT243" s="1"/>
  <c r="AS105"/>
  <c r="AS243" s="1"/>
  <c r="BE104"/>
  <c r="BE242" s="1"/>
  <c r="BD104"/>
  <c r="BD242" s="1"/>
  <c r="BC104"/>
  <c r="BC242" s="1"/>
  <c r="BB104"/>
  <c r="BB242" s="1"/>
  <c r="BA104"/>
  <c r="BA242" s="1"/>
  <c r="AZ104"/>
  <c r="AZ242" s="1"/>
  <c r="AX104"/>
  <c r="AX242" s="1"/>
  <c r="AW104"/>
  <c r="AW242" s="1"/>
  <c r="AV104"/>
  <c r="AV242" s="1"/>
  <c r="AU104"/>
  <c r="AU242" s="1"/>
  <c r="AT104"/>
  <c r="AT242" s="1"/>
  <c r="AS104"/>
  <c r="AS242" s="1"/>
  <c r="BE103"/>
  <c r="BE241" s="1"/>
  <c r="BD103"/>
  <c r="BD241" s="1"/>
  <c r="BC103"/>
  <c r="BC241" s="1"/>
  <c r="BB103"/>
  <c r="BB241" s="1"/>
  <c r="BA103"/>
  <c r="BA241" s="1"/>
  <c r="AZ103"/>
  <c r="AZ241" s="1"/>
  <c r="AX103"/>
  <c r="AX241" s="1"/>
  <c r="AW103"/>
  <c r="AW241" s="1"/>
  <c r="AV103"/>
  <c r="AV241" s="1"/>
  <c r="AU103"/>
  <c r="AU241" s="1"/>
  <c r="AT103"/>
  <c r="AT241" s="1"/>
  <c r="AS103"/>
  <c r="AS241" s="1"/>
  <c r="AO103"/>
  <c r="BE102"/>
  <c r="BE240" s="1"/>
  <c r="BD102"/>
  <c r="BD240" s="1"/>
  <c r="BC102"/>
  <c r="BC240" s="1"/>
  <c r="BB102"/>
  <c r="BB240" s="1"/>
  <c r="BA102"/>
  <c r="BA240" s="1"/>
  <c r="AZ102"/>
  <c r="AZ240" s="1"/>
  <c r="AX102"/>
  <c r="AX240" s="1"/>
  <c r="AW102"/>
  <c r="AW240" s="1"/>
  <c r="AV102"/>
  <c r="AV240" s="1"/>
  <c r="AU102"/>
  <c r="AU240" s="1"/>
  <c r="AT102"/>
  <c r="AT240" s="1"/>
  <c r="AS102"/>
  <c r="AS240" s="1"/>
  <c r="AO102"/>
  <c r="BE101"/>
  <c r="BE239" s="1"/>
  <c r="BD101"/>
  <c r="BD239" s="1"/>
  <c r="BC101"/>
  <c r="BC239" s="1"/>
  <c r="BB101"/>
  <c r="BB239" s="1"/>
  <c r="BA101"/>
  <c r="BA239" s="1"/>
  <c r="AZ101"/>
  <c r="AZ239" s="1"/>
  <c r="AX101"/>
  <c r="AX239" s="1"/>
  <c r="AW101"/>
  <c r="AW239" s="1"/>
  <c r="AV101"/>
  <c r="AV239" s="1"/>
  <c r="AU101"/>
  <c r="AU239" s="1"/>
  <c r="AT101"/>
  <c r="AT239" s="1"/>
  <c r="AS101"/>
  <c r="AS239" s="1"/>
  <c r="AO101"/>
  <c r="BE100"/>
  <c r="BE238" s="1"/>
  <c r="BD100"/>
  <c r="BD238" s="1"/>
  <c r="BC100"/>
  <c r="BC238" s="1"/>
  <c r="BB100"/>
  <c r="BB238" s="1"/>
  <c r="BA100"/>
  <c r="BA238" s="1"/>
  <c r="AZ100"/>
  <c r="AZ238" s="1"/>
  <c r="AX100"/>
  <c r="AX238" s="1"/>
  <c r="AW100"/>
  <c r="AW238" s="1"/>
  <c r="AV100"/>
  <c r="AV238" s="1"/>
  <c r="AU100"/>
  <c r="AU238" s="1"/>
  <c r="AT100"/>
  <c r="AT238" s="1"/>
  <c r="AS100"/>
  <c r="AS238" s="1"/>
  <c r="AO100"/>
  <c r="BE99"/>
  <c r="BE237" s="1"/>
  <c r="BD99"/>
  <c r="BD237" s="1"/>
  <c r="BC99"/>
  <c r="BC237" s="1"/>
  <c r="BB99"/>
  <c r="BB237" s="1"/>
  <c r="BA99"/>
  <c r="BA237" s="1"/>
  <c r="AZ99"/>
  <c r="AZ237" s="1"/>
  <c r="AX99"/>
  <c r="AX237" s="1"/>
  <c r="AW99"/>
  <c r="AW237" s="1"/>
  <c r="AV99"/>
  <c r="AV237" s="1"/>
  <c r="AU99"/>
  <c r="AU237" s="1"/>
  <c r="AT99"/>
  <c r="AT237" s="1"/>
  <c r="AS99"/>
  <c r="AS237" s="1"/>
  <c r="AO99"/>
  <c r="BE98"/>
  <c r="BE236" s="1"/>
  <c r="BD98"/>
  <c r="BD236" s="1"/>
  <c r="BC98"/>
  <c r="BC236" s="1"/>
  <c r="BB98"/>
  <c r="BB236" s="1"/>
  <c r="BA98"/>
  <c r="BA236" s="1"/>
  <c r="AZ98"/>
  <c r="AZ236" s="1"/>
  <c r="AX98"/>
  <c r="AX236" s="1"/>
  <c r="AW98"/>
  <c r="AW236" s="1"/>
  <c r="AV98"/>
  <c r="AV236" s="1"/>
  <c r="AU98"/>
  <c r="AU236" s="1"/>
  <c r="AT98"/>
  <c r="AT236" s="1"/>
  <c r="AS98"/>
  <c r="AS236" s="1"/>
  <c r="AO98"/>
  <c r="BE97"/>
  <c r="BE235" s="1"/>
  <c r="BD97"/>
  <c r="BD235" s="1"/>
  <c r="BC97"/>
  <c r="BC235" s="1"/>
  <c r="BB97"/>
  <c r="BB235" s="1"/>
  <c r="BA97"/>
  <c r="BA235" s="1"/>
  <c r="AZ97"/>
  <c r="AZ235" s="1"/>
  <c r="AX97"/>
  <c r="AX235" s="1"/>
  <c r="AW97"/>
  <c r="AW235" s="1"/>
  <c r="AV97"/>
  <c r="AV235" s="1"/>
  <c r="AU97"/>
  <c r="AU235" s="1"/>
  <c r="AT97"/>
  <c r="AT235" s="1"/>
  <c r="AS97"/>
  <c r="AS235" s="1"/>
  <c r="AP97"/>
  <c r="AO97"/>
  <c r="B106" i="23" l="1"/>
  <c r="A107"/>
  <c r="R14" i="19"/>
  <c r="AP13"/>
  <c r="B13"/>
  <c r="W13"/>
  <c r="Z353"/>
  <c r="AA353" s="1"/>
  <c r="AB353" s="1"/>
  <c r="AC353" s="1"/>
  <c r="AD353" s="1"/>
  <c r="AE353" s="1"/>
  <c r="AF353" s="1"/>
  <c r="AG353" s="1"/>
  <c r="AH353" s="1"/>
  <c r="AI353" s="1"/>
  <c r="AJ353" s="1"/>
  <c r="AK353" s="1"/>
  <c r="Z564" s="1"/>
  <c r="Z338"/>
  <c r="AA338" s="1"/>
  <c r="AB338" s="1"/>
  <c r="AC338" s="1"/>
  <c r="AD338" s="1"/>
  <c r="AE338" s="1"/>
  <c r="AF338" s="1"/>
  <c r="AG338" s="1"/>
  <c r="AH338" s="1"/>
  <c r="AI338" s="1"/>
  <c r="AJ338" s="1"/>
  <c r="AK338" s="1"/>
  <c r="Z489" s="1"/>
  <c r="Z354"/>
  <c r="AA354" s="1"/>
  <c r="AB354" s="1"/>
  <c r="AC354" s="1"/>
  <c r="AD354" s="1"/>
  <c r="AE354" s="1"/>
  <c r="AF354" s="1"/>
  <c r="AG354" s="1"/>
  <c r="AH354" s="1"/>
  <c r="AI354" s="1"/>
  <c r="AJ354" s="1"/>
  <c r="AK354" s="1"/>
  <c r="Z569" s="1"/>
  <c r="Z346"/>
  <c r="AA346" s="1"/>
  <c r="AB346" s="1"/>
  <c r="AC346" s="1"/>
  <c r="AD346" s="1"/>
  <c r="AE346" s="1"/>
  <c r="AF346" s="1"/>
  <c r="AG346" s="1"/>
  <c r="AH346" s="1"/>
  <c r="AI346" s="1"/>
  <c r="AJ346" s="1"/>
  <c r="AK346" s="1"/>
  <c r="Z529" s="1"/>
  <c r="C81" i="23"/>
  <c r="C249" s="1"/>
  <c r="D293"/>
  <c r="E293" s="1"/>
  <c r="F293" s="1"/>
  <c r="G293" s="1"/>
  <c r="H293" s="1"/>
  <c r="E59" s="1"/>
  <c r="D289"/>
  <c r="E289" s="1"/>
  <c r="F289" s="1"/>
  <c r="G289" s="1"/>
  <c r="H289" s="1"/>
  <c r="E54" s="1"/>
  <c r="D285"/>
  <c r="E285" s="1"/>
  <c r="F285" s="1"/>
  <c r="G285" s="1"/>
  <c r="H285" s="1"/>
  <c r="E50" s="1"/>
  <c r="D281"/>
  <c r="E281" s="1"/>
  <c r="F281" s="1"/>
  <c r="G281" s="1"/>
  <c r="H281" s="1"/>
  <c r="E46" s="1"/>
  <c r="D277"/>
  <c r="E277" s="1"/>
  <c r="F277" s="1"/>
  <c r="G277" s="1"/>
  <c r="H277" s="1"/>
  <c r="E42" s="1"/>
  <c r="D273"/>
  <c r="E273" s="1"/>
  <c r="F273" s="1"/>
  <c r="G273" s="1"/>
  <c r="H273" s="1"/>
  <c r="E38" s="1"/>
  <c r="D269"/>
  <c r="E269" s="1"/>
  <c r="F269" s="1"/>
  <c r="G269" s="1"/>
  <c r="H269" s="1"/>
  <c r="E34" s="1"/>
  <c r="D265"/>
  <c r="E265" s="1"/>
  <c r="F265" s="1"/>
  <c r="G265" s="1"/>
  <c r="H265" s="1"/>
  <c r="E30" s="1"/>
  <c r="D261"/>
  <c r="E261" s="1"/>
  <c r="F261" s="1"/>
  <c r="G261" s="1"/>
  <c r="H261" s="1"/>
  <c r="E26" s="1"/>
  <c r="D257"/>
  <c r="E257" s="1"/>
  <c r="F257" s="1"/>
  <c r="G257" s="1"/>
  <c r="H257" s="1"/>
  <c r="E22" s="1"/>
  <c r="Z348" i="19"/>
  <c r="AA348" s="1"/>
  <c r="AB348" s="1"/>
  <c r="AC348" s="1"/>
  <c r="AD348" s="1"/>
  <c r="AE348" s="1"/>
  <c r="AF348" s="1"/>
  <c r="AG348" s="1"/>
  <c r="AH348" s="1"/>
  <c r="AI348" s="1"/>
  <c r="AJ348" s="1"/>
  <c r="AK348" s="1"/>
  <c r="Z539" s="1"/>
  <c r="Z334"/>
  <c r="AA334" s="1"/>
  <c r="AB334" s="1"/>
  <c r="AC334" s="1"/>
  <c r="AD334" s="1"/>
  <c r="AE334" s="1"/>
  <c r="AF334" s="1"/>
  <c r="AG334" s="1"/>
  <c r="AH334" s="1"/>
  <c r="AI334" s="1"/>
  <c r="AJ334" s="1"/>
  <c r="AK334" s="1"/>
  <c r="Z469" s="1"/>
  <c r="Z352"/>
  <c r="AA352" s="1"/>
  <c r="AB352" s="1"/>
  <c r="AC352" s="1"/>
  <c r="AD352" s="1"/>
  <c r="AE352" s="1"/>
  <c r="AF352" s="1"/>
  <c r="AG352" s="1"/>
  <c r="AH352" s="1"/>
  <c r="AI352" s="1"/>
  <c r="AJ352" s="1"/>
  <c r="AK352" s="1"/>
  <c r="Z559" s="1"/>
  <c r="Z344"/>
  <c r="AA344" s="1"/>
  <c r="AB344" s="1"/>
  <c r="AC344" s="1"/>
  <c r="AD344" s="1"/>
  <c r="AE344" s="1"/>
  <c r="AF344" s="1"/>
  <c r="AG344" s="1"/>
  <c r="AH344" s="1"/>
  <c r="AI344" s="1"/>
  <c r="AJ344" s="1"/>
  <c r="AK344" s="1"/>
  <c r="Z519" s="1"/>
  <c r="Z347"/>
  <c r="AA347" s="1"/>
  <c r="AB347" s="1"/>
  <c r="AC347" s="1"/>
  <c r="AD347" s="1"/>
  <c r="AE347" s="1"/>
  <c r="AF347" s="1"/>
  <c r="AG347" s="1"/>
  <c r="AH347" s="1"/>
  <c r="AI347" s="1"/>
  <c r="AJ347" s="1"/>
  <c r="AK347" s="1"/>
  <c r="Z534" s="1"/>
  <c r="Z343"/>
  <c r="AA343" s="1"/>
  <c r="AB343" s="1"/>
  <c r="AC343" s="1"/>
  <c r="AD343" s="1"/>
  <c r="AE343" s="1"/>
  <c r="AF343" s="1"/>
  <c r="AG343" s="1"/>
  <c r="AH343" s="1"/>
  <c r="AI343" s="1"/>
  <c r="AJ343" s="1"/>
  <c r="AK343" s="1"/>
  <c r="Z514" s="1"/>
  <c r="Z345"/>
  <c r="AA345" s="1"/>
  <c r="AB345" s="1"/>
  <c r="AC345" s="1"/>
  <c r="AD345" s="1"/>
  <c r="AE345" s="1"/>
  <c r="AF345" s="1"/>
  <c r="AG345" s="1"/>
  <c r="AH345" s="1"/>
  <c r="AI345" s="1"/>
  <c r="AJ345" s="1"/>
  <c r="AK345" s="1"/>
  <c r="Z524" s="1"/>
  <c r="Z351"/>
  <c r="AA351" s="1"/>
  <c r="AB351" s="1"/>
  <c r="AC351" s="1"/>
  <c r="AD351" s="1"/>
  <c r="AE351" s="1"/>
  <c r="AF351" s="1"/>
  <c r="AG351" s="1"/>
  <c r="AH351" s="1"/>
  <c r="AI351" s="1"/>
  <c r="AJ351" s="1"/>
  <c r="AK351" s="1"/>
  <c r="Z554" s="1"/>
  <c r="Z339"/>
  <c r="AA339" s="1"/>
  <c r="AB339" s="1"/>
  <c r="AC339" s="1"/>
  <c r="AD339" s="1"/>
  <c r="AE339" s="1"/>
  <c r="AF339" s="1"/>
  <c r="AG339" s="1"/>
  <c r="AH339" s="1"/>
  <c r="AI339" s="1"/>
  <c r="AJ339" s="1"/>
  <c r="AK339" s="1"/>
  <c r="Z494" s="1"/>
  <c r="AS329"/>
  <c r="AT329" s="1"/>
  <c r="AU329" s="1"/>
  <c r="AV329" s="1"/>
  <c r="AW329" s="1"/>
  <c r="AX329" s="1"/>
  <c r="AY329" s="1"/>
  <c r="AZ329" s="1"/>
  <c r="BA329" s="1"/>
  <c r="BB329" s="1"/>
  <c r="BC329" s="1"/>
  <c r="BD329" s="1"/>
  <c r="AS444" s="1"/>
  <c r="Z341"/>
  <c r="AA341" s="1"/>
  <c r="AB341" s="1"/>
  <c r="AC341" s="1"/>
  <c r="AD341" s="1"/>
  <c r="AE341" s="1"/>
  <c r="AF341" s="1"/>
  <c r="AG341" s="1"/>
  <c r="AH341" s="1"/>
  <c r="AI341" s="1"/>
  <c r="AJ341" s="1"/>
  <c r="AK341" s="1"/>
  <c r="Z504" s="1"/>
  <c r="Z335"/>
  <c r="AA335" s="1"/>
  <c r="AB335" s="1"/>
  <c r="AC335" s="1"/>
  <c r="AD335" s="1"/>
  <c r="AE335" s="1"/>
  <c r="AF335" s="1"/>
  <c r="AG335" s="1"/>
  <c r="AH335" s="1"/>
  <c r="AI335" s="1"/>
  <c r="AJ335" s="1"/>
  <c r="AK335" s="1"/>
  <c r="Z474" s="1"/>
  <c r="Z337"/>
  <c r="AA337" s="1"/>
  <c r="AB337" s="1"/>
  <c r="AC337" s="1"/>
  <c r="AD337" s="1"/>
  <c r="AE337" s="1"/>
  <c r="AF337" s="1"/>
  <c r="AG337" s="1"/>
  <c r="AH337" s="1"/>
  <c r="AI337" s="1"/>
  <c r="AJ337" s="1"/>
  <c r="AK337" s="1"/>
  <c r="Z484" s="1"/>
  <c r="Z350"/>
  <c r="AA350" s="1"/>
  <c r="AB350" s="1"/>
  <c r="AC350" s="1"/>
  <c r="AD350" s="1"/>
  <c r="AE350" s="1"/>
  <c r="AF350" s="1"/>
  <c r="AG350" s="1"/>
  <c r="AH350" s="1"/>
  <c r="AI350" s="1"/>
  <c r="AJ350" s="1"/>
  <c r="AK350" s="1"/>
  <c r="Z549" s="1"/>
  <c r="Z336"/>
  <c r="AA336" s="1"/>
  <c r="AB336" s="1"/>
  <c r="AC336" s="1"/>
  <c r="AD336" s="1"/>
  <c r="AE336" s="1"/>
  <c r="AF336" s="1"/>
  <c r="AG336" s="1"/>
  <c r="AH336" s="1"/>
  <c r="AI336" s="1"/>
  <c r="AJ336" s="1"/>
  <c r="AK336" s="1"/>
  <c r="Z479" s="1"/>
  <c r="Z349"/>
  <c r="AA349" s="1"/>
  <c r="AB349" s="1"/>
  <c r="AC349" s="1"/>
  <c r="AD349" s="1"/>
  <c r="AE349" s="1"/>
  <c r="AF349" s="1"/>
  <c r="AG349" s="1"/>
  <c r="AH349" s="1"/>
  <c r="AI349" s="1"/>
  <c r="AJ349" s="1"/>
  <c r="AK349" s="1"/>
  <c r="Z544" s="1"/>
  <c r="Z340"/>
  <c r="AA340" s="1"/>
  <c r="AB340" s="1"/>
  <c r="AC340" s="1"/>
  <c r="AD340" s="1"/>
  <c r="AE340" s="1"/>
  <c r="AF340" s="1"/>
  <c r="AG340" s="1"/>
  <c r="AH340" s="1"/>
  <c r="AI340" s="1"/>
  <c r="AJ340" s="1"/>
  <c r="AK340" s="1"/>
  <c r="Z499" s="1"/>
  <c r="Z342"/>
  <c r="AA342" s="1"/>
  <c r="AB342" s="1"/>
  <c r="AC342" s="1"/>
  <c r="AD342" s="1"/>
  <c r="AE342" s="1"/>
  <c r="AF342" s="1"/>
  <c r="AG342" s="1"/>
  <c r="AH342" s="1"/>
  <c r="AI342" s="1"/>
  <c r="AJ342" s="1"/>
  <c r="AK342" s="1"/>
  <c r="Z509" s="1"/>
  <c r="AS330"/>
  <c r="AT330" s="1"/>
  <c r="AU330" s="1"/>
  <c r="AV330" s="1"/>
  <c r="AW330" s="1"/>
  <c r="AX330" s="1"/>
  <c r="AY330" s="1"/>
  <c r="AZ330" s="1"/>
  <c r="BA330" s="1"/>
  <c r="BB330" s="1"/>
  <c r="BC330" s="1"/>
  <c r="BD330" s="1"/>
  <c r="AS449" s="1"/>
  <c r="AS331"/>
  <c r="AT331" s="1"/>
  <c r="AU331" s="1"/>
  <c r="AV331" s="1"/>
  <c r="AW331" s="1"/>
  <c r="AX331" s="1"/>
  <c r="AY331" s="1"/>
  <c r="AZ331" s="1"/>
  <c r="BA331" s="1"/>
  <c r="BB331" s="1"/>
  <c r="BC331" s="1"/>
  <c r="BD331" s="1"/>
  <c r="AS454" s="1"/>
  <c r="D292" i="23"/>
  <c r="E292" s="1"/>
  <c r="F292" s="1"/>
  <c r="G292" s="1"/>
  <c r="H292" s="1"/>
  <c r="E58" s="1"/>
  <c r="D288"/>
  <c r="E288" s="1"/>
  <c r="F288" s="1"/>
  <c r="G288" s="1"/>
  <c r="H288" s="1"/>
  <c r="E53" s="1"/>
  <c r="D295"/>
  <c r="E295" s="1"/>
  <c r="F295" s="1"/>
  <c r="G295" s="1"/>
  <c r="H295" s="1"/>
  <c r="E61" s="1"/>
  <c r="D287"/>
  <c r="E287" s="1"/>
  <c r="F287" s="1"/>
  <c r="G287" s="1"/>
  <c r="H287" s="1"/>
  <c r="E52" s="1"/>
  <c r="D279"/>
  <c r="E279" s="1"/>
  <c r="F279" s="1"/>
  <c r="G279" s="1"/>
  <c r="H279" s="1"/>
  <c r="E44" s="1"/>
  <c r="D276"/>
  <c r="E276" s="1"/>
  <c r="F276" s="1"/>
  <c r="G276" s="1"/>
  <c r="H276" s="1"/>
  <c r="E41" s="1"/>
  <c r="D294"/>
  <c r="E294" s="1"/>
  <c r="F294" s="1"/>
  <c r="G294" s="1"/>
  <c r="H294" s="1"/>
  <c r="E60" s="1"/>
  <c r="D290"/>
  <c r="E290" s="1"/>
  <c r="F290" s="1"/>
  <c r="G290" s="1"/>
  <c r="H290" s="1"/>
  <c r="E55" s="1"/>
  <c r="D286"/>
  <c r="E286" s="1"/>
  <c r="F286" s="1"/>
  <c r="G286" s="1"/>
  <c r="H286" s="1"/>
  <c r="E51" s="1"/>
  <c r="D282"/>
  <c r="E282" s="1"/>
  <c r="F282" s="1"/>
  <c r="G282" s="1"/>
  <c r="H282" s="1"/>
  <c r="E47" s="1"/>
  <c r="D278"/>
  <c r="E278" s="1"/>
  <c r="F278" s="1"/>
  <c r="G278" s="1"/>
  <c r="H278" s="1"/>
  <c r="E43" s="1"/>
  <c r="D274"/>
  <c r="E274" s="1"/>
  <c r="F274" s="1"/>
  <c r="G274" s="1"/>
  <c r="H274" s="1"/>
  <c r="E39" s="1"/>
  <c r="D270"/>
  <c r="E270" s="1"/>
  <c r="F270" s="1"/>
  <c r="G270" s="1"/>
  <c r="H270" s="1"/>
  <c r="E35" s="1"/>
  <c r="D266"/>
  <c r="E266" s="1"/>
  <c r="F266" s="1"/>
  <c r="G266" s="1"/>
  <c r="H266" s="1"/>
  <c r="E31" s="1"/>
  <c r="D262"/>
  <c r="E262" s="1"/>
  <c r="F262" s="1"/>
  <c r="G262" s="1"/>
  <c r="H262" s="1"/>
  <c r="E27" s="1"/>
  <c r="D258"/>
  <c r="E258" s="1"/>
  <c r="F258" s="1"/>
  <c r="G258" s="1"/>
  <c r="H258" s="1"/>
  <c r="E23" s="1"/>
  <c r="D254"/>
  <c r="E254" s="1"/>
  <c r="F254" s="1"/>
  <c r="G254" s="1"/>
  <c r="H254" s="1"/>
  <c r="E19" s="1"/>
  <c r="D284"/>
  <c r="E284" s="1"/>
  <c r="F284" s="1"/>
  <c r="G284" s="1"/>
  <c r="H284" s="1"/>
  <c r="E49" s="1"/>
  <c r="D264"/>
  <c r="E264" s="1"/>
  <c r="F264" s="1"/>
  <c r="G264" s="1"/>
  <c r="H264" s="1"/>
  <c r="E29" s="1"/>
  <c r="D256"/>
  <c r="E256" s="1"/>
  <c r="F256" s="1"/>
  <c r="G256" s="1"/>
  <c r="H256" s="1"/>
  <c r="E21" s="1"/>
  <c r="D291"/>
  <c r="E291" s="1"/>
  <c r="F291" s="1"/>
  <c r="G291" s="1"/>
  <c r="H291" s="1"/>
  <c r="E56" s="1"/>
  <c r="D296"/>
  <c r="E296" s="1"/>
  <c r="F296" s="1"/>
  <c r="G296" s="1"/>
  <c r="H296" s="1"/>
  <c r="E62" s="1"/>
  <c r="D268"/>
  <c r="E268" s="1"/>
  <c r="F268" s="1"/>
  <c r="G268" s="1"/>
  <c r="H268" s="1"/>
  <c r="E33" s="1"/>
  <c r="D259"/>
  <c r="E259" s="1"/>
  <c r="F259" s="1"/>
  <c r="G259" s="1"/>
  <c r="H259" s="1"/>
  <c r="E24" s="1"/>
  <c r="D283"/>
  <c r="E283" s="1"/>
  <c r="F283" s="1"/>
  <c r="G283" s="1"/>
  <c r="H283" s="1"/>
  <c r="E48" s="1"/>
  <c r="D275"/>
  <c r="E275" s="1"/>
  <c r="F275" s="1"/>
  <c r="G275" s="1"/>
  <c r="H275" s="1"/>
  <c r="E40" s="1"/>
  <c r="D263"/>
  <c r="E263" s="1"/>
  <c r="F263" s="1"/>
  <c r="G263" s="1"/>
  <c r="H263" s="1"/>
  <c r="E28" s="1"/>
  <c r="D255"/>
  <c r="E255" s="1"/>
  <c r="F255" s="1"/>
  <c r="G255" s="1"/>
  <c r="H255" s="1"/>
  <c r="E20" s="1"/>
  <c r="D280"/>
  <c r="E280" s="1"/>
  <c r="F280" s="1"/>
  <c r="G280" s="1"/>
  <c r="H280" s="1"/>
  <c r="E45" s="1"/>
  <c r="D272"/>
  <c r="E272" s="1"/>
  <c r="F272" s="1"/>
  <c r="G272" s="1"/>
  <c r="H272" s="1"/>
  <c r="E37" s="1"/>
  <c r="D267"/>
  <c r="E267" s="1"/>
  <c r="F267" s="1"/>
  <c r="G267" s="1"/>
  <c r="H267" s="1"/>
  <c r="E32" s="1"/>
  <c r="D260"/>
  <c r="E260" s="1"/>
  <c r="F260" s="1"/>
  <c r="G260" s="1"/>
  <c r="H260" s="1"/>
  <c r="E25" s="1"/>
  <c r="D271"/>
  <c r="E271" s="1"/>
  <c r="F271" s="1"/>
  <c r="G271" s="1"/>
  <c r="H271" s="1"/>
  <c r="E36" s="1"/>
  <c r="C248"/>
  <c r="O83"/>
  <c r="C83" s="1"/>
  <c r="C13"/>
  <c r="C135"/>
  <c r="D248"/>
  <c r="E248" s="1"/>
  <c r="F248" s="1"/>
  <c r="D250"/>
  <c r="E250" s="1"/>
  <c r="F250" s="1"/>
  <c r="D251"/>
  <c r="E251" s="1"/>
  <c r="F251" s="1"/>
  <c r="D252"/>
  <c r="E252" s="1"/>
  <c r="F252" s="1"/>
  <c r="D249"/>
  <c r="E249" s="1"/>
  <c r="F249" s="1"/>
  <c r="D253"/>
  <c r="E253" s="1"/>
  <c r="F253" s="1"/>
  <c r="AS325" i="19"/>
  <c r="AT325" s="1"/>
  <c r="AU325" s="1"/>
  <c r="AV325" s="1"/>
  <c r="AW325" s="1"/>
  <c r="AX325" s="1"/>
  <c r="AY325" s="1"/>
  <c r="AZ325" s="1"/>
  <c r="BA325" s="1"/>
  <c r="BB325" s="1"/>
  <c r="BC325" s="1"/>
  <c r="BD325" s="1"/>
  <c r="AS424" s="1"/>
  <c r="AS323"/>
  <c r="AT323" s="1"/>
  <c r="AU323" s="1"/>
  <c r="AV323" s="1"/>
  <c r="AW323" s="1"/>
  <c r="AX323" s="1"/>
  <c r="AY323" s="1"/>
  <c r="AZ323" s="1"/>
  <c r="BA323" s="1"/>
  <c r="BB323" s="1"/>
  <c r="BC323" s="1"/>
  <c r="BD323" s="1"/>
  <c r="AS414" s="1"/>
  <c r="AS333"/>
  <c r="AT333" s="1"/>
  <c r="AU333" s="1"/>
  <c r="AV333" s="1"/>
  <c r="AW333" s="1"/>
  <c r="AP417"/>
  <c r="AS418" s="1"/>
  <c r="AP416"/>
  <c r="AS417" s="1"/>
  <c r="AS326"/>
  <c r="AT326" s="1"/>
  <c r="AU326" s="1"/>
  <c r="AV326" s="1"/>
  <c r="AW326" s="1"/>
  <c r="AX326" s="1"/>
  <c r="AY326" s="1"/>
  <c r="AZ326" s="1"/>
  <c r="BA326" s="1"/>
  <c r="BB326" s="1"/>
  <c r="BC326" s="1"/>
  <c r="BD326" s="1"/>
  <c r="AS429" s="1"/>
  <c r="AS327"/>
  <c r="AT327" s="1"/>
  <c r="AU327" s="1"/>
  <c r="AV327" s="1"/>
  <c r="AW327" s="1"/>
  <c r="AX327" s="1"/>
  <c r="AY327" s="1"/>
  <c r="AZ327" s="1"/>
  <c r="BA327" s="1"/>
  <c r="BB327" s="1"/>
  <c r="BC327" s="1"/>
  <c r="BD327" s="1"/>
  <c r="AS434" s="1"/>
  <c r="AS332"/>
  <c r="AT332" s="1"/>
  <c r="AU332" s="1"/>
  <c r="AV332" s="1"/>
  <c r="AW332" s="1"/>
  <c r="AX332" s="1"/>
  <c r="AY332" s="1"/>
  <c r="AZ332" s="1"/>
  <c r="BA332" s="1"/>
  <c r="BB332" s="1"/>
  <c r="BC332" s="1"/>
  <c r="BD332" s="1"/>
  <c r="AS459" s="1"/>
  <c r="AS328"/>
  <c r="AT328" s="1"/>
  <c r="AU328" s="1"/>
  <c r="AV328" s="1"/>
  <c r="AW328" s="1"/>
  <c r="AX328" s="1"/>
  <c r="AY328" s="1"/>
  <c r="AZ328" s="1"/>
  <c r="BA328" s="1"/>
  <c r="BB328" s="1"/>
  <c r="BC328" s="1"/>
  <c r="BD328" s="1"/>
  <c r="AS439" s="1"/>
  <c r="AS324"/>
  <c r="AT324" s="1"/>
  <c r="AU324" s="1"/>
  <c r="AV324" s="1"/>
  <c r="AW324" s="1"/>
  <c r="AX324" s="1"/>
  <c r="AY324" s="1"/>
  <c r="AZ324" s="1"/>
  <c r="BA324" s="1"/>
  <c r="BB324" s="1"/>
  <c r="BC324" s="1"/>
  <c r="BD324" s="1"/>
  <c r="AS419" s="1"/>
  <c r="AX333" l="1"/>
  <c r="AY333" s="1"/>
  <c r="AZ333" s="1"/>
  <c r="BA333" s="1"/>
  <c r="BB333" s="1"/>
  <c r="BC333" s="1"/>
  <c r="BD333" s="1"/>
  <c r="AS464" s="1"/>
  <c r="A108" i="23"/>
  <c r="B107"/>
  <c r="R15" i="19"/>
  <c r="AP14"/>
  <c r="B14"/>
  <c r="AP324"/>
  <c r="AP419"/>
  <c r="AP98"/>
  <c r="AP236"/>
  <c r="W14"/>
  <c r="O84" i="23"/>
  <c r="C84" s="1"/>
  <c r="C15"/>
  <c r="C250"/>
  <c r="C196"/>
  <c r="C137"/>
  <c r="C195"/>
  <c r="C136"/>
  <c r="C14"/>
  <c r="G253"/>
  <c r="H253" s="1"/>
  <c r="E18" s="1"/>
  <c r="G248"/>
  <c r="H248" s="1"/>
  <c r="E13" s="1"/>
  <c r="G250"/>
  <c r="H250" s="1"/>
  <c r="E15" s="1"/>
  <c r="G251"/>
  <c r="H251" s="1"/>
  <c r="E16" s="1"/>
  <c r="G252"/>
  <c r="H252" s="1"/>
  <c r="E17" s="1"/>
  <c r="G249"/>
  <c r="H249" s="1"/>
  <c r="E14" s="1"/>
  <c r="A109" l="1"/>
  <c r="B108"/>
  <c r="AP420" i="19"/>
  <c r="AP421"/>
  <c r="AP422"/>
  <c r="AS423" s="1"/>
  <c r="R16"/>
  <c r="AP15"/>
  <c r="B15"/>
  <c r="W15"/>
  <c r="AP237"/>
  <c r="AP99"/>
  <c r="AP424"/>
  <c r="AP325"/>
  <c r="O85" i="23"/>
  <c r="C85" s="1"/>
  <c r="C138"/>
  <c r="C251"/>
  <c r="C197"/>
  <c r="C16"/>
  <c r="E146" i="13"/>
  <c r="E145"/>
  <c r="E144"/>
  <c r="E143"/>
  <c r="E142"/>
  <c r="E141"/>
  <c r="E140"/>
  <c r="E139"/>
  <c r="E138"/>
  <c r="E137"/>
  <c r="E136"/>
  <c r="E135"/>
  <c r="E134"/>
  <c r="E133"/>
  <c r="E132"/>
  <c r="E131"/>
  <c r="B109" i="23" l="1"/>
  <c r="A110"/>
  <c r="AP100" i="19"/>
  <c r="AP238"/>
  <c r="AP429"/>
  <c r="AP326"/>
  <c r="AS422"/>
  <c r="AP425"/>
  <c r="AP426"/>
  <c r="AP427"/>
  <c r="AS428" s="1"/>
  <c r="R17"/>
  <c r="AP16"/>
  <c r="B16"/>
  <c r="W16"/>
  <c r="C252" i="23"/>
  <c r="C139"/>
  <c r="C198"/>
  <c r="C17"/>
  <c r="O86"/>
  <c r="C86" s="1"/>
  <c r="G49" i="22"/>
  <c r="G58" s="1"/>
  <c r="G50"/>
  <c r="G59" s="1"/>
  <c r="G51"/>
  <c r="G52"/>
  <c r="G61" s="1"/>
  <c r="G53"/>
  <c r="G62" s="1"/>
  <c r="G54"/>
  <c r="G63" s="1"/>
  <c r="G60"/>
  <c r="C25"/>
  <c r="C23"/>
  <c r="C22"/>
  <c r="C21"/>
  <c r="C20"/>
  <c r="C19"/>
  <c r="C18"/>
  <c r="C17"/>
  <c r="C73"/>
  <c r="A73"/>
  <c r="C72"/>
  <c r="A72"/>
  <c r="C71"/>
  <c r="A71"/>
  <c r="C70"/>
  <c r="A70"/>
  <c r="C69"/>
  <c r="A69"/>
  <c r="C68"/>
  <c r="A68"/>
  <c r="C63"/>
  <c r="A63"/>
  <c r="C62"/>
  <c r="A62"/>
  <c r="C61"/>
  <c r="A61"/>
  <c r="C60"/>
  <c r="A60"/>
  <c r="C59"/>
  <c r="A59"/>
  <c r="C58"/>
  <c r="A58"/>
  <c r="F54"/>
  <c r="F63" s="1"/>
  <c r="E54"/>
  <c r="E63" s="1"/>
  <c r="D54"/>
  <c r="D63" s="1"/>
  <c r="C54"/>
  <c r="A54"/>
  <c r="F53"/>
  <c r="F62" s="1"/>
  <c r="E53"/>
  <c r="E62" s="1"/>
  <c r="D53"/>
  <c r="D62" s="1"/>
  <c r="C53"/>
  <c r="A53"/>
  <c r="F52"/>
  <c r="F61" s="1"/>
  <c r="E52"/>
  <c r="E61" s="1"/>
  <c r="D52"/>
  <c r="D61" s="1"/>
  <c r="C52"/>
  <c r="A52"/>
  <c r="F51"/>
  <c r="F60" s="1"/>
  <c r="E51"/>
  <c r="E60" s="1"/>
  <c r="D51"/>
  <c r="D60" s="1"/>
  <c r="C51"/>
  <c r="A51"/>
  <c r="F50"/>
  <c r="F59" s="1"/>
  <c r="E50"/>
  <c r="E59" s="1"/>
  <c r="D50"/>
  <c r="D59" s="1"/>
  <c r="C50"/>
  <c r="A50"/>
  <c r="F49"/>
  <c r="F58" s="1"/>
  <c r="E49"/>
  <c r="E58" s="1"/>
  <c r="D49"/>
  <c r="D58" s="1"/>
  <c r="C49"/>
  <c r="A49"/>
  <c r="G111"/>
  <c r="G120" s="1"/>
  <c r="H111"/>
  <c r="H120" s="1"/>
  <c r="I111"/>
  <c r="I120" s="1"/>
  <c r="J111"/>
  <c r="J120" s="1"/>
  <c r="K111"/>
  <c r="K120" s="1"/>
  <c r="L111"/>
  <c r="L120" s="1"/>
  <c r="M111"/>
  <c r="M120" s="1"/>
  <c r="N111"/>
  <c r="N120" s="1"/>
  <c r="O111"/>
  <c r="O120" s="1"/>
  <c r="P111"/>
  <c r="P120" s="1"/>
  <c r="Q111"/>
  <c r="Q120" s="1"/>
  <c r="R111"/>
  <c r="R120" s="1"/>
  <c r="S111"/>
  <c r="T111"/>
  <c r="T120" s="1"/>
  <c r="U111"/>
  <c r="U120" s="1"/>
  <c r="V111"/>
  <c r="W111"/>
  <c r="W120" s="1"/>
  <c r="X111"/>
  <c r="X120" s="1"/>
  <c r="Y111"/>
  <c r="Y120" s="1"/>
  <c r="Z111"/>
  <c r="Z120" s="1"/>
  <c r="AA111"/>
  <c r="AA120" s="1"/>
  <c r="AB111"/>
  <c r="AB120" s="1"/>
  <c r="AC111"/>
  <c r="AD111"/>
  <c r="AE111"/>
  <c r="AE120" s="1"/>
  <c r="AF111"/>
  <c r="AF120" s="1"/>
  <c r="AG111"/>
  <c r="AG120" s="1"/>
  <c r="AH111"/>
  <c r="AH120" s="1"/>
  <c r="AI111"/>
  <c r="AI120" s="1"/>
  <c r="AJ111"/>
  <c r="AJ120" s="1"/>
  <c r="AK111"/>
  <c r="AK120" s="1"/>
  <c r="AL111"/>
  <c r="AL120" s="1"/>
  <c r="AM111"/>
  <c r="AM120" s="1"/>
  <c r="AN111"/>
  <c r="AN120" s="1"/>
  <c r="AO111"/>
  <c r="AO120" s="1"/>
  <c r="AP111"/>
  <c r="AP120" s="1"/>
  <c r="AQ111"/>
  <c r="AQ120" s="1"/>
  <c r="AR111"/>
  <c r="AR120" s="1"/>
  <c r="AS111"/>
  <c r="AS120" s="1"/>
  <c r="AT111"/>
  <c r="AU111"/>
  <c r="AV111"/>
  <c r="AV120" s="1"/>
  <c r="AW111"/>
  <c r="AW120" s="1"/>
  <c r="AX111"/>
  <c r="AX120" s="1"/>
  <c r="AY111"/>
  <c r="AY120" s="1"/>
  <c r="AZ111"/>
  <c r="AZ120" s="1"/>
  <c r="BA111"/>
  <c r="BB111"/>
  <c r="BB120" s="1"/>
  <c r="BC111"/>
  <c r="BC120" s="1"/>
  <c r="BD111"/>
  <c r="BD120" s="1"/>
  <c r="BE111"/>
  <c r="BE120" s="1"/>
  <c r="BF111"/>
  <c r="BF120" s="1"/>
  <c r="BG111"/>
  <c r="BG120" s="1"/>
  <c r="BH111"/>
  <c r="BH120" s="1"/>
  <c r="BI111"/>
  <c r="BI120" s="1"/>
  <c r="BJ111"/>
  <c r="BK111"/>
  <c r="BK120" s="1"/>
  <c r="BL111"/>
  <c r="BL120" s="1"/>
  <c r="BM111"/>
  <c r="BM120" s="1"/>
  <c r="BN111"/>
  <c r="BN120" s="1"/>
  <c r="BO111"/>
  <c r="BP111"/>
  <c r="BP120" s="1"/>
  <c r="BQ111"/>
  <c r="BQ120" s="1"/>
  <c r="G112"/>
  <c r="G121" s="1"/>
  <c r="H112"/>
  <c r="H121" s="1"/>
  <c r="I112"/>
  <c r="I121" s="1"/>
  <c r="J112"/>
  <c r="J121" s="1"/>
  <c r="K112"/>
  <c r="K121" s="1"/>
  <c r="L112"/>
  <c r="M112"/>
  <c r="M121" s="1"/>
  <c r="N112"/>
  <c r="N121" s="1"/>
  <c r="O112"/>
  <c r="O121" s="1"/>
  <c r="P112"/>
  <c r="P121" s="1"/>
  <c r="Q112"/>
  <c r="Q121" s="1"/>
  <c r="R112"/>
  <c r="R121" s="1"/>
  <c r="S112"/>
  <c r="S121" s="1"/>
  <c r="T112"/>
  <c r="T121" s="1"/>
  <c r="U112"/>
  <c r="U121" s="1"/>
  <c r="V112"/>
  <c r="V121" s="1"/>
  <c r="W112"/>
  <c r="X112"/>
  <c r="X121" s="1"/>
  <c r="Y112"/>
  <c r="Y121" s="1"/>
  <c r="Z112"/>
  <c r="Z121" s="1"/>
  <c r="AA112"/>
  <c r="AA121" s="1"/>
  <c r="AB112"/>
  <c r="AB121" s="1"/>
  <c r="AC112"/>
  <c r="AC121" s="1"/>
  <c r="AD112"/>
  <c r="AE112"/>
  <c r="AF112"/>
  <c r="AF121" s="1"/>
  <c r="AG112"/>
  <c r="AG121" s="1"/>
  <c r="AH112"/>
  <c r="AH121" s="1"/>
  <c r="AI112"/>
  <c r="AI121" s="1"/>
  <c r="AJ112"/>
  <c r="AK112"/>
  <c r="AK121" s="1"/>
  <c r="AL112"/>
  <c r="AL121" s="1"/>
  <c r="AM112"/>
  <c r="AN112"/>
  <c r="AN121" s="1"/>
  <c r="AO112"/>
  <c r="AO121" s="1"/>
  <c r="AP112"/>
  <c r="AP121" s="1"/>
  <c r="AQ112"/>
  <c r="AQ121" s="1"/>
  <c r="AR112"/>
  <c r="AR121" s="1"/>
  <c r="AS112"/>
  <c r="AS121" s="1"/>
  <c r="AT112"/>
  <c r="AT121" s="1"/>
  <c r="AU112"/>
  <c r="AV112"/>
  <c r="AV121" s="1"/>
  <c r="AW112"/>
  <c r="AW121" s="1"/>
  <c r="AX112"/>
  <c r="AX121" s="1"/>
  <c r="AY112"/>
  <c r="AY121" s="1"/>
  <c r="AZ112"/>
  <c r="BA112"/>
  <c r="BA121" s="1"/>
  <c r="BB112"/>
  <c r="BB121" s="1"/>
  <c r="BC112"/>
  <c r="BC121" s="1"/>
  <c r="BD112"/>
  <c r="BD121" s="1"/>
  <c r="BE112"/>
  <c r="BE121" s="1"/>
  <c r="BF112"/>
  <c r="BF121" s="1"/>
  <c r="BG112"/>
  <c r="BG121" s="1"/>
  <c r="BH112"/>
  <c r="BI112"/>
  <c r="BI121" s="1"/>
  <c r="BJ112"/>
  <c r="BJ121" s="1"/>
  <c r="BK112"/>
  <c r="BL112"/>
  <c r="BL121" s="1"/>
  <c r="BM112"/>
  <c r="BM121" s="1"/>
  <c r="BN112"/>
  <c r="BN121" s="1"/>
  <c r="BO112"/>
  <c r="BO121" s="1"/>
  <c r="BP112"/>
  <c r="BP121" s="1"/>
  <c r="BQ112"/>
  <c r="BQ121" s="1"/>
  <c r="G113"/>
  <c r="G122" s="1"/>
  <c r="H113"/>
  <c r="I113"/>
  <c r="J113"/>
  <c r="J122" s="1"/>
  <c r="K113"/>
  <c r="K122" s="1"/>
  <c r="L113"/>
  <c r="L122" s="1"/>
  <c r="M113"/>
  <c r="M122" s="1"/>
  <c r="N113"/>
  <c r="N122" s="1"/>
  <c r="O113"/>
  <c r="O122" s="1"/>
  <c r="P113"/>
  <c r="P122" s="1"/>
  <c r="Q113"/>
  <c r="Q122" s="1"/>
  <c r="R113"/>
  <c r="R122" s="1"/>
  <c r="S113"/>
  <c r="S122" s="1"/>
  <c r="T113"/>
  <c r="T122" s="1"/>
  <c r="U113"/>
  <c r="U122" s="1"/>
  <c r="V113"/>
  <c r="V122" s="1"/>
  <c r="W113"/>
  <c r="W122" s="1"/>
  <c r="X113"/>
  <c r="Y113"/>
  <c r="Y122" s="1"/>
  <c r="Z113"/>
  <c r="Z122" s="1"/>
  <c r="AA113"/>
  <c r="AA122" s="1"/>
  <c r="AB113"/>
  <c r="AB122" s="1"/>
  <c r="AC113"/>
  <c r="AC122" s="1"/>
  <c r="AD113"/>
  <c r="AD122" s="1"/>
  <c r="AE113"/>
  <c r="AF113"/>
  <c r="AG113"/>
  <c r="AG122" s="1"/>
  <c r="AH113"/>
  <c r="AH122" s="1"/>
  <c r="AI113"/>
  <c r="AI122" s="1"/>
  <c r="AJ113"/>
  <c r="AJ122" s="1"/>
  <c r="AK113"/>
  <c r="AL113"/>
  <c r="AL122" s="1"/>
  <c r="AM113"/>
  <c r="AM122" s="1"/>
  <c r="AN113"/>
  <c r="AO113"/>
  <c r="AO122" s="1"/>
  <c r="AP113"/>
  <c r="AP122" s="1"/>
  <c r="AQ113"/>
  <c r="AQ122" s="1"/>
  <c r="AR113"/>
  <c r="AR122" s="1"/>
  <c r="AS113"/>
  <c r="AS122" s="1"/>
  <c r="AT113"/>
  <c r="AT122" s="1"/>
  <c r="AU113"/>
  <c r="AU122" s="1"/>
  <c r="AV113"/>
  <c r="AW113"/>
  <c r="AW122" s="1"/>
  <c r="AX113"/>
  <c r="AX122" s="1"/>
  <c r="AY113"/>
  <c r="AY122" s="1"/>
  <c r="AZ113"/>
  <c r="AZ122" s="1"/>
  <c r="BA113"/>
  <c r="BA122" s="1"/>
  <c r="BB113"/>
  <c r="BB122" s="1"/>
  <c r="BC113"/>
  <c r="BC122" s="1"/>
  <c r="BD113"/>
  <c r="BD122" s="1"/>
  <c r="BE113"/>
  <c r="BE122" s="1"/>
  <c r="BF113"/>
  <c r="BF122" s="1"/>
  <c r="BG113"/>
  <c r="BG122" s="1"/>
  <c r="BH113"/>
  <c r="BH122" s="1"/>
  <c r="BI113"/>
  <c r="BI122" s="1"/>
  <c r="BJ113"/>
  <c r="BJ122" s="1"/>
  <c r="BK113"/>
  <c r="BK122" s="1"/>
  <c r="BL113"/>
  <c r="BM113"/>
  <c r="BM122" s="1"/>
  <c r="BN113"/>
  <c r="BN122" s="1"/>
  <c r="BO113"/>
  <c r="BO122" s="1"/>
  <c r="BP113"/>
  <c r="BP122" s="1"/>
  <c r="BQ113"/>
  <c r="BQ122" s="1"/>
  <c r="G114"/>
  <c r="G123" s="1"/>
  <c r="H114"/>
  <c r="H123" s="1"/>
  <c r="I114"/>
  <c r="J114"/>
  <c r="J123" s="1"/>
  <c r="K114"/>
  <c r="K123" s="1"/>
  <c r="L114"/>
  <c r="L123" s="1"/>
  <c r="M114"/>
  <c r="M123" s="1"/>
  <c r="N114"/>
  <c r="N123" s="1"/>
  <c r="O114"/>
  <c r="O123" s="1"/>
  <c r="P114"/>
  <c r="P123" s="1"/>
  <c r="Q114"/>
  <c r="Q123" s="1"/>
  <c r="R114"/>
  <c r="R123" s="1"/>
  <c r="S114"/>
  <c r="S123" s="1"/>
  <c r="T114"/>
  <c r="T123" s="1"/>
  <c r="U114"/>
  <c r="U123" s="1"/>
  <c r="V114"/>
  <c r="V123" s="1"/>
  <c r="W114"/>
  <c r="W123" s="1"/>
  <c r="X114"/>
  <c r="X123" s="1"/>
  <c r="Y114"/>
  <c r="Z114"/>
  <c r="Z123" s="1"/>
  <c r="AA114"/>
  <c r="AA123" s="1"/>
  <c r="AB114"/>
  <c r="AB123" s="1"/>
  <c r="AC114"/>
  <c r="AC123" s="1"/>
  <c r="AD114"/>
  <c r="AD123" s="1"/>
  <c r="AE114"/>
  <c r="AE123" s="1"/>
  <c r="AF114"/>
  <c r="AF123" s="1"/>
  <c r="AG114"/>
  <c r="AH114"/>
  <c r="AH123" s="1"/>
  <c r="AI114"/>
  <c r="AI123" s="1"/>
  <c r="AJ114"/>
  <c r="AJ123" s="1"/>
  <c r="AK114"/>
  <c r="AK123" s="1"/>
  <c r="AL114"/>
  <c r="AL123" s="1"/>
  <c r="AM114"/>
  <c r="AM123" s="1"/>
  <c r="AN114"/>
  <c r="AN123" s="1"/>
  <c r="AO114"/>
  <c r="AP114"/>
  <c r="AP123" s="1"/>
  <c r="AQ114"/>
  <c r="AQ123" s="1"/>
  <c r="AR114"/>
  <c r="AR123" s="1"/>
  <c r="AS114"/>
  <c r="AS123" s="1"/>
  <c r="AT114"/>
  <c r="AT123" s="1"/>
  <c r="AU114"/>
  <c r="AU123" s="1"/>
  <c r="AV114"/>
  <c r="AV123" s="1"/>
  <c r="AW114"/>
  <c r="AX114"/>
  <c r="AX123" s="1"/>
  <c r="AY114"/>
  <c r="AY123" s="1"/>
  <c r="AZ114"/>
  <c r="AZ123" s="1"/>
  <c r="BA114"/>
  <c r="BA123" s="1"/>
  <c r="BB114"/>
  <c r="BB123" s="1"/>
  <c r="BC114"/>
  <c r="BC123" s="1"/>
  <c r="BD114"/>
  <c r="BD123" s="1"/>
  <c r="BE114"/>
  <c r="BE123" s="1"/>
  <c r="BF114"/>
  <c r="BF123" s="1"/>
  <c r="BG114"/>
  <c r="BG123" s="1"/>
  <c r="BH114"/>
  <c r="BH123" s="1"/>
  <c r="BI114"/>
  <c r="BI123" s="1"/>
  <c r="BJ114"/>
  <c r="BJ123" s="1"/>
  <c r="BK114"/>
  <c r="BK123" s="1"/>
  <c r="BL114"/>
  <c r="BL123" s="1"/>
  <c r="BM114"/>
  <c r="BN114"/>
  <c r="BN123" s="1"/>
  <c r="BO114"/>
  <c r="BO123" s="1"/>
  <c r="BP114"/>
  <c r="BP123" s="1"/>
  <c r="BQ114"/>
  <c r="BQ123" s="1"/>
  <c r="G115"/>
  <c r="G124" s="1"/>
  <c r="H115"/>
  <c r="H124" s="1"/>
  <c r="I115"/>
  <c r="I124" s="1"/>
  <c r="J115"/>
  <c r="J124" s="1"/>
  <c r="K115"/>
  <c r="K124" s="1"/>
  <c r="L115"/>
  <c r="L124" s="1"/>
  <c r="M115"/>
  <c r="M124" s="1"/>
  <c r="N115"/>
  <c r="N124" s="1"/>
  <c r="O115"/>
  <c r="O124" s="1"/>
  <c r="P115"/>
  <c r="P124" s="1"/>
  <c r="Q115"/>
  <c r="Q124" s="1"/>
  <c r="R115"/>
  <c r="R124" s="1"/>
  <c r="S115"/>
  <c r="S124" s="1"/>
  <c r="T115"/>
  <c r="T124" s="1"/>
  <c r="U115"/>
  <c r="U124" s="1"/>
  <c r="V115"/>
  <c r="V124" s="1"/>
  <c r="W115"/>
  <c r="W124" s="1"/>
  <c r="X115"/>
  <c r="X124" s="1"/>
  <c r="Y115"/>
  <c r="Y124" s="1"/>
  <c r="Z115"/>
  <c r="AA115"/>
  <c r="AA124" s="1"/>
  <c r="AB115"/>
  <c r="AB124" s="1"/>
  <c r="AC115"/>
  <c r="AC124" s="1"/>
  <c r="AD115"/>
  <c r="AD124" s="1"/>
  <c r="AE115"/>
  <c r="AF115"/>
  <c r="AF124" s="1"/>
  <c r="AG115"/>
  <c r="AH115"/>
  <c r="AI115"/>
  <c r="AI124" s="1"/>
  <c r="AJ115"/>
  <c r="AJ124" s="1"/>
  <c r="AK115"/>
  <c r="AK124" s="1"/>
  <c r="AL115"/>
  <c r="AL124" s="1"/>
  <c r="AM115"/>
  <c r="AN115"/>
  <c r="AN124" s="1"/>
  <c r="AO115"/>
  <c r="AO124" s="1"/>
  <c r="AP115"/>
  <c r="AQ115"/>
  <c r="AQ124" s="1"/>
  <c r="AR115"/>
  <c r="AR124" s="1"/>
  <c r="AS115"/>
  <c r="AS124" s="1"/>
  <c r="AT115"/>
  <c r="AT124" s="1"/>
  <c r="AU115"/>
  <c r="AU124" s="1"/>
  <c r="AV115"/>
  <c r="AV124" s="1"/>
  <c r="AW115"/>
  <c r="AW124" s="1"/>
  <c r="AX115"/>
  <c r="AY115"/>
  <c r="AY124" s="1"/>
  <c r="AZ115"/>
  <c r="AZ124" s="1"/>
  <c r="BA115"/>
  <c r="BA124" s="1"/>
  <c r="BB115"/>
  <c r="BB124" s="1"/>
  <c r="BC115"/>
  <c r="BC124" s="1"/>
  <c r="BD115"/>
  <c r="BD124" s="1"/>
  <c r="BE115"/>
  <c r="BE124" s="1"/>
  <c r="BF115"/>
  <c r="BF124" s="1"/>
  <c r="BG115"/>
  <c r="BG124" s="1"/>
  <c r="BH115"/>
  <c r="BH124" s="1"/>
  <c r="BI115"/>
  <c r="BI124" s="1"/>
  <c r="BJ115"/>
  <c r="BJ124" s="1"/>
  <c r="BK115"/>
  <c r="BL115"/>
  <c r="BL124" s="1"/>
  <c r="BM115"/>
  <c r="BM124" s="1"/>
  <c r="BN115"/>
  <c r="BO115"/>
  <c r="BO124" s="1"/>
  <c r="BP115"/>
  <c r="BP124" s="1"/>
  <c r="BQ115"/>
  <c r="BQ124" s="1"/>
  <c r="G116"/>
  <c r="G125" s="1"/>
  <c r="H116"/>
  <c r="H125" s="1"/>
  <c r="I116"/>
  <c r="I125" s="1"/>
  <c r="J116"/>
  <c r="J125" s="1"/>
  <c r="K116"/>
  <c r="L116"/>
  <c r="L125" s="1"/>
  <c r="M116"/>
  <c r="M125" s="1"/>
  <c r="N116"/>
  <c r="N125" s="1"/>
  <c r="O116"/>
  <c r="O125" s="1"/>
  <c r="P116"/>
  <c r="P125" s="1"/>
  <c r="Q116"/>
  <c r="Q125" s="1"/>
  <c r="R116"/>
  <c r="R125" s="1"/>
  <c r="S116"/>
  <c r="S125" s="1"/>
  <c r="T116"/>
  <c r="T125" s="1"/>
  <c r="U116"/>
  <c r="U125" s="1"/>
  <c r="V116"/>
  <c r="V125" s="1"/>
  <c r="W116"/>
  <c r="W125" s="1"/>
  <c r="X116"/>
  <c r="X125" s="1"/>
  <c r="Y116"/>
  <c r="Y125" s="1"/>
  <c r="Z116"/>
  <c r="Z125" s="1"/>
  <c r="AA116"/>
  <c r="AB116"/>
  <c r="AB125" s="1"/>
  <c r="AC116"/>
  <c r="AC125" s="1"/>
  <c r="AD116"/>
  <c r="AD125" s="1"/>
  <c r="AE116"/>
  <c r="AE125" s="1"/>
  <c r="AF116"/>
  <c r="AG116"/>
  <c r="AG125" s="1"/>
  <c r="AH116"/>
  <c r="AI116"/>
  <c r="AJ116"/>
  <c r="AJ125" s="1"/>
  <c r="AK116"/>
  <c r="AK125" s="1"/>
  <c r="AL116"/>
  <c r="AL125" s="1"/>
  <c r="AM116"/>
  <c r="AM125" s="1"/>
  <c r="AN116"/>
  <c r="AO116"/>
  <c r="AO125" s="1"/>
  <c r="AP116"/>
  <c r="AP125" s="1"/>
  <c r="AQ116"/>
  <c r="AR116"/>
  <c r="AR125" s="1"/>
  <c r="AS116"/>
  <c r="AS125" s="1"/>
  <c r="AT116"/>
  <c r="AT125" s="1"/>
  <c r="AU116"/>
  <c r="AU125" s="1"/>
  <c r="AV116"/>
  <c r="AV125" s="1"/>
  <c r="AW116"/>
  <c r="AW125" s="1"/>
  <c r="AX116"/>
  <c r="AX125" s="1"/>
  <c r="AY116"/>
  <c r="AZ116"/>
  <c r="AZ125" s="1"/>
  <c r="BA116"/>
  <c r="BA125" s="1"/>
  <c r="BB116"/>
  <c r="BB125" s="1"/>
  <c r="BC116"/>
  <c r="BC125" s="1"/>
  <c r="BD116"/>
  <c r="BD125" s="1"/>
  <c r="BE116"/>
  <c r="BE125" s="1"/>
  <c r="BF116"/>
  <c r="BF125" s="1"/>
  <c r="BG116"/>
  <c r="BG125" s="1"/>
  <c r="BH116"/>
  <c r="BH125" s="1"/>
  <c r="BI116"/>
  <c r="BI125" s="1"/>
  <c r="BJ116"/>
  <c r="BJ125" s="1"/>
  <c r="BK116"/>
  <c r="BK125" s="1"/>
  <c r="BL116"/>
  <c r="BL125" s="1"/>
  <c r="BM116"/>
  <c r="BM125" s="1"/>
  <c r="BN116"/>
  <c r="BN125" s="1"/>
  <c r="BO116"/>
  <c r="BP116"/>
  <c r="BP125" s="1"/>
  <c r="BQ116"/>
  <c r="BQ125" s="1"/>
  <c r="S120"/>
  <c r="V120"/>
  <c r="AC120"/>
  <c r="AD120"/>
  <c r="AT120"/>
  <c r="AU120"/>
  <c r="BA120"/>
  <c r="BJ120"/>
  <c r="BO120"/>
  <c r="L121"/>
  <c r="W121"/>
  <c r="AD121"/>
  <c r="AE121"/>
  <c r="AJ121"/>
  <c r="AM121"/>
  <c r="AU121"/>
  <c r="AZ121"/>
  <c r="BH121"/>
  <c r="BK121"/>
  <c r="H122"/>
  <c r="I122"/>
  <c r="X122"/>
  <c r="AE122"/>
  <c r="AF122"/>
  <c r="AK122"/>
  <c r="AN122"/>
  <c r="AV122"/>
  <c r="BL122"/>
  <c r="I123"/>
  <c r="Y123"/>
  <c r="AG123"/>
  <c r="AO123"/>
  <c r="AW123"/>
  <c r="BM123"/>
  <c r="Z124"/>
  <c r="AE124"/>
  <c r="AG124"/>
  <c r="AH124"/>
  <c r="AM124"/>
  <c r="AP124"/>
  <c r="AX124"/>
  <c r="BK124"/>
  <c r="BN124"/>
  <c r="K125"/>
  <c r="AA125"/>
  <c r="AF125"/>
  <c r="AH125"/>
  <c r="AI125"/>
  <c r="AN125"/>
  <c r="AQ125"/>
  <c r="AY125"/>
  <c r="BO125"/>
  <c r="B110" i="23" l="1"/>
  <c r="A111"/>
  <c r="AP101" i="19"/>
  <c r="AP239"/>
  <c r="AP434"/>
  <c r="AP327"/>
  <c r="AP432"/>
  <c r="AS433" s="1"/>
  <c r="AP430"/>
  <c r="AP431"/>
  <c r="R18"/>
  <c r="AP17"/>
  <c r="B17"/>
  <c r="W17"/>
  <c r="AS427"/>
  <c r="O87" i="23"/>
  <c r="C87" s="1"/>
  <c r="C18"/>
  <c r="C140"/>
  <c r="C199"/>
  <c r="C253"/>
  <c r="D68" i="22"/>
  <c r="E68" s="1"/>
  <c r="F68" s="1"/>
  <c r="E18" s="1"/>
  <c r="D70"/>
  <c r="E70" s="1"/>
  <c r="F70" s="1"/>
  <c r="E20" s="1"/>
  <c r="D69"/>
  <c r="E69" s="1"/>
  <c r="F69" s="1"/>
  <c r="E19" s="1"/>
  <c r="D72"/>
  <c r="E72" s="1"/>
  <c r="F72" s="1"/>
  <c r="E22" s="1"/>
  <c r="D71"/>
  <c r="E71" s="1"/>
  <c r="F71" s="1"/>
  <c r="E21" s="1"/>
  <c r="D73"/>
  <c r="E73" s="1"/>
  <c r="F73" s="1"/>
  <c r="E23" s="1"/>
  <c r="B111" i="23" l="1"/>
  <c r="A112"/>
  <c r="AP435" i="19"/>
  <c r="AP436"/>
  <c r="AP437"/>
  <c r="AS438" s="1"/>
  <c r="AS432"/>
  <c r="AP328"/>
  <c r="AP439"/>
  <c r="AP240"/>
  <c r="AP102"/>
  <c r="R19"/>
  <c r="AP18"/>
  <c r="B18"/>
  <c r="W18"/>
  <c r="C254" i="23"/>
  <c r="C19"/>
  <c r="O88"/>
  <c r="C88" s="1"/>
  <c r="C200"/>
  <c r="C141"/>
  <c r="C91" i="22"/>
  <c r="C84"/>
  <c r="C90"/>
  <c r="C89"/>
  <c r="C88"/>
  <c r="C87"/>
  <c r="C86"/>
  <c r="C85"/>
  <c r="B112" i="23" l="1"/>
  <c r="A113"/>
  <c r="R20" i="19"/>
  <c r="AP19"/>
  <c r="B19"/>
  <c r="W19"/>
  <c r="AP441"/>
  <c r="AP442"/>
  <c r="AS443" s="1"/>
  <c r="AP440"/>
  <c r="AS437"/>
  <c r="AP241"/>
  <c r="AP329"/>
  <c r="AP444"/>
  <c r="AP103"/>
  <c r="C255" i="23"/>
  <c r="C20"/>
  <c r="C201"/>
  <c r="C142"/>
  <c r="O89"/>
  <c r="C89" s="1"/>
  <c r="E273" i="13"/>
  <c r="B113" i="23" l="1"/>
  <c r="A114"/>
  <c r="AP449" i="19"/>
  <c r="AP242"/>
  <c r="AP104"/>
  <c r="AP330"/>
  <c r="AP445"/>
  <c r="AP446"/>
  <c r="AP447"/>
  <c r="AS448" s="1"/>
  <c r="AS442"/>
  <c r="R21"/>
  <c r="AP20"/>
  <c r="B20"/>
  <c r="W20"/>
  <c r="C256" i="23"/>
  <c r="C21"/>
  <c r="C202"/>
  <c r="C143"/>
  <c r="O90"/>
  <c r="C90" s="1"/>
  <c r="U97" i="14"/>
  <c r="U96"/>
  <c r="U127" i="13"/>
  <c r="U126"/>
  <c r="U125"/>
  <c r="U124"/>
  <c r="U123"/>
  <c r="U122"/>
  <c r="U121"/>
  <c r="U120"/>
  <c r="U119"/>
  <c r="U118"/>
  <c r="U117"/>
  <c r="U116"/>
  <c r="U115"/>
  <c r="U114"/>
  <c r="U113"/>
  <c r="U112"/>
  <c r="D262"/>
  <c r="D257"/>
  <c r="D252"/>
  <c r="D247"/>
  <c r="D242"/>
  <c r="D237"/>
  <c r="D232"/>
  <c r="D227"/>
  <c r="D222"/>
  <c r="D217"/>
  <c r="D212"/>
  <c r="D207"/>
  <c r="D202"/>
  <c r="D197"/>
  <c r="D192"/>
  <c r="D187"/>
  <c r="D81"/>
  <c r="D76"/>
  <c r="D71"/>
  <c r="D66"/>
  <c r="D61"/>
  <c r="D56"/>
  <c r="D51"/>
  <c r="D46"/>
  <c r="D41"/>
  <c r="D36"/>
  <c r="D31"/>
  <c r="D26"/>
  <c r="D21"/>
  <c r="D16"/>
  <c r="D11"/>
  <c r="D6"/>
  <c r="C135" i="22"/>
  <c r="A135"/>
  <c r="C134"/>
  <c r="A134"/>
  <c r="C133"/>
  <c r="A133"/>
  <c r="C132"/>
  <c r="A132"/>
  <c r="C131"/>
  <c r="A131"/>
  <c r="C130"/>
  <c r="A130"/>
  <c r="C125"/>
  <c r="A125"/>
  <c r="C124"/>
  <c r="A124"/>
  <c r="C123"/>
  <c r="A123"/>
  <c r="C122"/>
  <c r="A122"/>
  <c r="C121"/>
  <c r="A121"/>
  <c r="C120"/>
  <c r="A120"/>
  <c r="F116"/>
  <c r="F125" s="1"/>
  <c r="E116"/>
  <c r="E125" s="1"/>
  <c r="D116"/>
  <c r="D125" s="1"/>
  <c r="C116"/>
  <c r="A116"/>
  <c r="F115"/>
  <c r="F124" s="1"/>
  <c r="E115"/>
  <c r="E124" s="1"/>
  <c r="D115"/>
  <c r="D124" s="1"/>
  <c r="C115"/>
  <c r="A115"/>
  <c r="F114"/>
  <c r="F123" s="1"/>
  <c r="E114"/>
  <c r="E123" s="1"/>
  <c r="D114"/>
  <c r="D123" s="1"/>
  <c r="C114"/>
  <c r="A114"/>
  <c r="F113"/>
  <c r="F122" s="1"/>
  <c r="E113"/>
  <c r="E122" s="1"/>
  <c r="D113"/>
  <c r="D122" s="1"/>
  <c r="C113"/>
  <c r="A113"/>
  <c r="F112"/>
  <c r="F121" s="1"/>
  <c r="E112"/>
  <c r="E121" s="1"/>
  <c r="D112"/>
  <c r="D121" s="1"/>
  <c r="C112"/>
  <c r="A112"/>
  <c r="F111"/>
  <c r="F120" s="1"/>
  <c r="E111"/>
  <c r="E120" s="1"/>
  <c r="D111"/>
  <c r="D120" s="1"/>
  <c r="C111"/>
  <c r="A111"/>
  <c r="A115" i="23" l="1"/>
  <c r="B114"/>
  <c r="AP243" i="19"/>
  <c r="AP454"/>
  <c r="AP105"/>
  <c r="AP331"/>
  <c r="AP451"/>
  <c r="AP452"/>
  <c r="AS453" s="1"/>
  <c r="AP450"/>
  <c r="AS447"/>
  <c r="R22"/>
  <c r="AP21"/>
  <c r="B21"/>
  <c r="W21"/>
  <c r="C257" i="23"/>
  <c r="C22"/>
  <c r="O91"/>
  <c r="C91" s="1"/>
  <c r="C203"/>
  <c r="C144"/>
  <c r="D133" i="22"/>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E88" s="1"/>
  <c r="D132"/>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E87" s="1"/>
  <c r="D130"/>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E85" s="1"/>
  <c r="D134"/>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E89" s="1"/>
  <c r="D13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E86" s="1"/>
  <c r="D135"/>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E90" s="1"/>
  <c r="B115" i="23" l="1"/>
  <c r="A116"/>
  <c r="R23" i="19"/>
  <c r="AP22"/>
  <c r="B22"/>
  <c r="W22"/>
  <c r="AP455"/>
  <c r="AP456"/>
  <c r="AP457"/>
  <c r="AS458" s="1"/>
  <c r="AP244"/>
  <c r="AP106"/>
  <c r="AP459"/>
  <c r="AP332"/>
  <c r="AS452"/>
  <c r="C258" i="23"/>
  <c r="C23"/>
  <c r="C145"/>
  <c r="C204"/>
  <c r="O92"/>
  <c r="C92" s="1"/>
  <c r="N97" i="13"/>
  <c r="N98"/>
  <c r="N99"/>
  <c r="N100"/>
  <c r="N101"/>
  <c r="N102"/>
  <c r="N103"/>
  <c r="N104"/>
  <c r="N105"/>
  <c r="N106"/>
  <c r="N92"/>
  <c r="N95"/>
  <c r="N96"/>
  <c r="N91"/>
  <c r="BW93" i="14"/>
  <c r="BX93"/>
  <c r="BW94"/>
  <c r="BX94"/>
  <c r="BW95"/>
  <c r="BX95"/>
  <c r="BW96"/>
  <c r="BX96"/>
  <c r="BW97"/>
  <c r="BX97"/>
  <c r="BX92"/>
  <c r="BW92"/>
  <c r="S94"/>
  <c r="B116" i="23" l="1"/>
  <c r="A117"/>
  <c r="R24" i="19"/>
  <c r="AP23"/>
  <c r="B23"/>
  <c r="W23"/>
  <c r="AP460"/>
  <c r="AP461"/>
  <c r="AP462"/>
  <c r="AS463" s="1"/>
  <c r="AS457"/>
  <c r="AP464"/>
  <c r="AP333"/>
  <c r="AP245"/>
  <c r="AP107"/>
  <c r="C259" i="23"/>
  <c r="C24"/>
  <c r="O93"/>
  <c r="C93" s="1"/>
  <c r="C205"/>
  <c r="C146"/>
  <c r="U317" i="13"/>
  <c r="U310"/>
  <c r="U329" s="1"/>
  <c r="U309"/>
  <c r="U328" s="1"/>
  <c r="U308"/>
  <c r="U327" s="1"/>
  <c r="U307"/>
  <c r="U326" s="1"/>
  <c r="U306"/>
  <c r="U325" s="1"/>
  <c r="U305"/>
  <c r="U324" s="1"/>
  <c r="U304"/>
  <c r="U323" s="1"/>
  <c r="U303"/>
  <c r="U322" s="1"/>
  <c r="U302"/>
  <c r="U321" s="1"/>
  <c r="U301"/>
  <c r="U320" s="1"/>
  <c r="U300"/>
  <c r="U319" s="1"/>
  <c r="U299"/>
  <c r="U318" s="1"/>
  <c r="U298"/>
  <c r="U297"/>
  <c r="U316" s="1"/>
  <c r="U296"/>
  <c r="U315" s="1"/>
  <c r="U295"/>
  <c r="U314" s="1"/>
  <c r="A118" i="23" l="1"/>
  <c r="B117"/>
  <c r="AP246" i="19"/>
  <c r="AP334"/>
  <c r="AP108"/>
  <c r="B108"/>
  <c r="B334"/>
  <c r="B469"/>
  <c r="B246"/>
  <c r="AP465"/>
  <c r="AP466"/>
  <c r="AP467"/>
  <c r="AS468" s="1"/>
  <c r="R25"/>
  <c r="AP24"/>
  <c r="B24"/>
  <c r="W24"/>
  <c r="AS462"/>
  <c r="W469"/>
  <c r="W334"/>
  <c r="W246"/>
  <c r="W108"/>
  <c r="C260" i="23"/>
  <c r="C25"/>
  <c r="C147"/>
  <c r="C206"/>
  <c r="O94"/>
  <c r="C94" s="1"/>
  <c r="AH272" i="13"/>
  <c r="AI272"/>
  <c r="AJ272"/>
  <c r="AH273"/>
  <c r="AI273"/>
  <c r="AJ273"/>
  <c r="AB272"/>
  <c r="AC272"/>
  <c r="AD272"/>
  <c r="AE272"/>
  <c r="AF272"/>
  <c r="AG272"/>
  <c r="AB273"/>
  <c r="AC273"/>
  <c r="AD273"/>
  <c r="AE273"/>
  <c r="AF273"/>
  <c r="AG273"/>
  <c r="W272"/>
  <c r="X272"/>
  <c r="Y272"/>
  <c r="Z272"/>
  <c r="AA272"/>
  <c r="W273"/>
  <c r="X273"/>
  <c r="Y273"/>
  <c r="Z273"/>
  <c r="AA273"/>
  <c r="U272"/>
  <c r="V272"/>
  <c r="U273"/>
  <c r="V273"/>
  <c r="R270"/>
  <c r="S270"/>
  <c r="T270"/>
  <c r="U270"/>
  <c r="Q270"/>
  <c r="P270"/>
  <c r="F270"/>
  <c r="G270"/>
  <c r="H270"/>
  <c r="I270"/>
  <c r="J270"/>
  <c r="K270"/>
  <c r="L270"/>
  <c r="M270"/>
  <c r="N270"/>
  <c r="O270"/>
  <c r="E270"/>
  <c r="U137"/>
  <c r="U146"/>
  <c r="U145"/>
  <c r="U144"/>
  <c r="U143"/>
  <c r="U142"/>
  <c r="U141"/>
  <c r="U140"/>
  <c r="U139"/>
  <c r="U138"/>
  <c r="U136"/>
  <c r="U135"/>
  <c r="U134"/>
  <c r="U133"/>
  <c r="U132"/>
  <c r="U131"/>
  <c r="E328"/>
  <c r="E310"/>
  <c r="E329" s="1"/>
  <c r="E309"/>
  <c r="E308"/>
  <c r="E327" s="1"/>
  <c r="E307"/>
  <c r="E326" s="1"/>
  <c r="E306"/>
  <c r="E325" s="1"/>
  <c r="E305"/>
  <c r="E324" s="1"/>
  <c r="E304"/>
  <c r="E323" s="1"/>
  <c r="E303"/>
  <c r="E322" s="1"/>
  <c r="E302"/>
  <c r="E321" s="1"/>
  <c r="E301"/>
  <c r="E320" s="1"/>
  <c r="E300"/>
  <c r="E319" s="1"/>
  <c r="E299"/>
  <c r="E318" s="1"/>
  <c r="E298"/>
  <c r="E317" s="1"/>
  <c r="E297"/>
  <c r="E316" s="1"/>
  <c r="E296"/>
  <c r="E315" s="1"/>
  <c r="E295"/>
  <c r="E314" s="1"/>
  <c r="E127"/>
  <c r="E126"/>
  <c r="E125"/>
  <c r="E124"/>
  <c r="E123"/>
  <c r="E122"/>
  <c r="E121"/>
  <c r="E120"/>
  <c r="E119"/>
  <c r="E118"/>
  <c r="E117"/>
  <c r="E116"/>
  <c r="E115"/>
  <c r="E114"/>
  <c r="E113"/>
  <c r="E112"/>
  <c r="B118" i="23" l="1"/>
  <c r="A119"/>
  <c r="AP109" i="19"/>
  <c r="AP335"/>
  <c r="AP247"/>
  <c r="W335"/>
  <c r="W474"/>
  <c r="W247"/>
  <c r="W109"/>
  <c r="B470"/>
  <c r="B472"/>
  <c r="D473" s="1"/>
  <c r="B471"/>
  <c r="AS467"/>
  <c r="B247"/>
  <c r="B474"/>
  <c r="B335"/>
  <c r="B109"/>
  <c r="W470"/>
  <c r="W471"/>
  <c r="W472"/>
  <c r="Z473" s="1"/>
  <c r="R26"/>
  <c r="AP25"/>
  <c r="B25"/>
  <c r="W25"/>
  <c r="C261" i="23"/>
  <c r="C26"/>
  <c r="O95"/>
  <c r="C95" s="1"/>
  <c r="C148"/>
  <c r="C207"/>
  <c r="B261" i="13"/>
  <c r="B262" s="1"/>
  <c r="B256"/>
  <c r="B257" s="1"/>
  <c r="B251"/>
  <c r="B253" s="1"/>
  <c r="B246"/>
  <c r="B247" s="1"/>
  <c r="B241"/>
  <c r="B244" s="1"/>
  <c r="D245" s="1"/>
  <c r="B236"/>
  <c r="B238" s="1"/>
  <c r="B231"/>
  <c r="B232" s="1"/>
  <c r="B226"/>
  <c r="B229" s="1"/>
  <c r="D230" s="1"/>
  <c r="B221"/>
  <c r="B224" s="1"/>
  <c r="D225" s="1"/>
  <c r="B216"/>
  <c r="B218" s="1"/>
  <c r="B211"/>
  <c r="B213" s="1"/>
  <c r="B206"/>
  <c r="B207" s="1"/>
  <c r="B201"/>
  <c r="B204" s="1"/>
  <c r="D205" s="1"/>
  <c r="B196"/>
  <c r="B198" s="1"/>
  <c r="B191"/>
  <c r="B192" s="1"/>
  <c r="B186"/>
  <c r="B187" s="1"/>
  <c r="B80"/>
  <c r="B82" s="1"/>
  <c r="B75"/>
  <c r="B76" s="1"/>
  <c r="B70"/>
  <c r="B71" s="1"/>
  <c r="B65"/>
  <c r="B68" s="1"/>
  <c r="D69" s="1"/>
  <c r="B60"/>
  <c r="B61" s="1"/>
  <c r="B55"/>
  <c r="B56" s="1"/>
  <c r="B50"/>
  <c r="B52" s="1"/>
  <c r="B45"/>
  <c r="B48" s="1"/>
  <c r="D49" s="1"/>
  <c r="B40"/>
  <c r="B41" s="1"/>
  <c r="B73"/>
  <c r="D74" s="1"/>
  <c r="B67"/>
  <c r="B35"/>
  <c r="B37" s="1"/>
  <c r="B30"/>
  <c r="B32" s="1"/>
  <c r="B25"/>
  <c r="B26" s="1"/>
  <c r="B20"/>
  <c r="B23" s="1"/>
  <c r="D24" s="1"/>
  <c r="B15"/>
  <c r="B16" s="1"/>
  <c r="B10"/>
  <c r="B11" s="1"/>
  <c r="B5"/>
  <c r="B7" s="1"/>
  <c r="AH4" i="12"/>
  <c r="AH6" s="1"/>
  <c r="AH3"/>
  <c r="S4"/>
  <c r="S6" s="1"/>
  <c r="T3"/>
  <c r="U3" s="1"/>
  <c r="B119" i="23" l="1"/>
  <c r="A120"/>
  <c r="AP110" i="19"/>
  <c r="AP336"/>
  <c r="AP248"/>
  <c r="W336"/>
  <c r="W479"/>
  <c r="W110"/>
  <c r="W248"/>
  <c r="B110"/>
  <c r="B336"/>
  <c r="B248"/>
  <c r="B479"/>
  <c r="Z472"/>
  <c r="B475"/>
  <c r="B477"/>
  <c r="D478" s="1"/>
  <c r="B476"/>
  <c r="D472"/>
  <c r="W476"/>
  <c r="Z477" s="1"/>
  <c r="W477"/>
  <c r="Z478" s="1"/>
  <c r="W475"/>
  <c r="R27"/>
  <c r="AP26"/>
  <c r="B26"/>
  <c r="W26"/>
  <c r="C262" i="23"/>
  <c r="C27"/>
  <c r="C149"/>
  <c r="C208"/>
  <c r="O96"/>
  <c r="C96" s="1"/>
  <c r="B22" i="13"/>
  <c r="B217"/>
  <c r="D219" s="1"/>
  <c r="B18"/>
  <c r="D19" s="1"/>
  <c r="B249"/>
  <c r="D250" s="1"/>
  <c r="B194"/>
  <c r="D195" s="1"/>
  <c r="B193"/>
  <c r="D194" s="1"/>
  <c r="B258"/>
  <c r="D259" s="1"/>
  <c r="B252"/>
  <c r="D254" s="1"/>
  <c r="B228"/>
  <c r="B36"/>
  <c r="D38" s="1"/>
  <c r="B227"/>
  <c r="B6"/>
  <c r="B189"/>
  <c r="D190" s="1"/>
  <c r="B223"/>
  <c r="B264"/>
  <c r="D265" s="1"/>
  <c r="B51"/>
  <c r="B188"/>
  <c r="D189" s="1"/>
  <c r="B222"/>
  <c r="B239"/>
  <c r="D240" s="1"/>
  <c r="B263"/>
  <c r="D264" s="1"/>
  <c r="B38"/>
  <c r="D39" s="1"/>
  <c r="B237"/>
  <c r="D239" s="1"/>
  <c r="B13"/>
  <c r="D14" s="1"/>
  <c r="B81"/>
  <c r="B199"/>
  <c r="D200" s="1"/>
  <c r="B234"/>
  <c r="D235" s="1"/>
  <c r="B8"/>
  <c r="D9" s="1"/>
  <c r="B197"/>
  <c r="D199" s="1"/>
  <c r="B212"/>
  <c r="D214" s="1"/>
  <c r="B233"/>
  <c r="D234" s="1"/>
  <c r="B243"/>
  <c r="B202"/>
  <c r="B208"/>
  <c r="D209" s="1"/>
  <c r="B214"/>
  <c r="D215" s="1"/>
  <c r="B242"/>
  <c r="B248"/>
  <c r="D249" s="1"/>
  <c r="B254"/>
  <c r="D255" s="1"/>
  <c r="B203"/>
  <c r="B209"/>
  <c r="D210" s="1"/>
  <c r="B219"/>
  <c r="D220" s="1"/>
  <c r="B259"/>
  <c r="D260" s="1"/>
  <c r="B21"/>
  <c r="B33"/>
  <c r="D34" s="1"/>
  <c r="B17"/>
  <c r="B31"/>
  <c r="B28"/>
  <c r="D29" s="1"/>
  <c r="B27"/>
  <c r="D28" s="1"/>
  <c r="B12"/>
  <c r="D13" s="1"/>
  <c r="B83"/>
  <c r="D84" s="1"/>
  <c r="B78"/>
  <c r="D79" s="1"/>
  <c r="B77"/>
  <c r="B72"/>
  <c r="B66"/>
  <c r="B63"/>
  <c r="D64" s="1"/>
  <c r="B62"/>
  <c r="B58"/>
  <c r="D59" s="1"/>
  <c r="B57"/>
  <c r="B53"/>
  <c r="D54" s="1"/>
  <c r="B47"/>
  <c r="B46"/>
  <c r="B43"/>
  <c r="D44" s="1"/>
  <c r="B42"/>
  <c r="D43" s="1"/>
  <c r="V3" i="12"/>
  <c r="U4"/>
  <c r="U6" s="1"/>
  <c r="T4"/>
  <c r="T6" s="1"/>
  <c r="A121" i="23" l="1"/>
  <c r="B120"/>
  <c r="AP337" i="19"/>
  <c r="AP249"/>
  <c r="AP111"/>
  <c r="B484"/>
  <c r="B337"/>
  <c r="B249"/>
  <c r="B111"/>
  <c r="W337"/>
  <c r="W484"/>
  <c r="W249"/>
  <c r="W111"/>
  <c r="D477"/>
  <c r="R28"/>
  <c r="AP27"/>
  <c r="B27"/>
  <c r="W27"/>
  <c r="W482"/>
  <c r="Z483" s="1"/>
  <c r="W481"/>
  <c r="W480"/>
  <c r="B480"/>
  <c r="B481"/>
  <c r="B482"/>
  <c r="D483" s="1"/>
  <c r="C263" i="23"/>
  <c r="C28"/>
  <c r="O97"/>
  <c r="C97" s="1"/>
  <c r="C209"/>
  <c r="C150"/>
  <c r="D23" i="13"/>
  <c r="D48"/>
  <c r="D229"/>
  <c r="D204"/>
  <c r="D244"/>
  <c r="D224"/>
  <c r="D8"/>
  <c r="D18"/>
  <c r="D33"/>
  <c r="V4" i="12"/>
  <c r="V6" s="1"/>
  <c r="W3"/>
  <c r="B121" i="23" l="1"/>
  <c r="A122"/>
  <c r="AP250" i="19"/>
  <c r="AP338"/>
  <c r="AP112"/>
  <c r="W487"/>
  <c r="Z488" s="1"/>
  <c r="W485"/>
  <c r="W486"/>
  <c r="B485"/>
  <c r="B487"/>
  <c r="D488" s="1"/>
  <c r="B486"/>
  <c r="R29"/>
  <c r="AP28"/>
  <c r="B28"/>
  <c r="W28"/>
  <c r="W338"/>
  <c r="W489"/>
  <c r="W250"/>
  <c r="W112"/>
  <c r="B338"/>
  <c r="B489"/>
  <c r="B112"/>
  <c r="B250"/>
  <c r="D482"/>
  <c r="Z482"/>
  <c r="C264" i="23"/>
  <c r="C29"/>
  <c r="C151"/>
  <c r="C210"/>
  <c r="O98"/>
  <c r="C98" s="1"/>
  <c r="W4" i="12"/>
  <c r="W6" s="1"/>
  <c r="X3"/>
  <c r="A123" i="23" l="1"/>
  <c r="B122"/>
  <c r="AP339" i="19"/>
  <c r="AP113"/>
  <c r="AP251"/>
  <c r="B251"/>
  <c r="B494"/>
  <c r="B113"/>
  <c r="B339"/>
  <c r="Z487"/>
  <c r="D487"/>
  <c r="W494"/>
  <c r="W339"/>
  <c r="W113"/>
  <c r="W251"/>
  <c r="R30"/>
  <c r="AP29"/>
  <c r="B29"/>
  <c r="W29"/>
  <c r="W491"/>
  <c r="W492"/>
  <c r="Z493" s="1"/>
  <c r="W490"/>
  <c r="B490"/>
  <c r="B491"/>
  <c r="B492"/>
  <c r="D493" s="1"/>
  <c r="C265" i="23"/>
  <c r="C30"/>
  <c r="C211"/>
  <c r="C152"/>
  <c r="O99"/>
  <c r="C99" s="1"/>
  <c r="X4" i="12"/>
  <c r="X6" s="1"/>
  <c r="Y3"/>
  <c r="A124" i="23" l="1"/>
  <c r="B123"/>
  <c r="AP114" i="19"/>
  <c r="AP252"/>
  <c r="AP340"/>
  <c r="B497"/>
  <c r="D498" s="1"/>
  <c r="B495"/>
  <c r="B496"/>
  <c r="R31"/>
  <c r="AP30"/>
  <c r="B30"/>
  <c r="W30"/>
  <c r="D492"/>
  <c r="W340"/>
  <c r="W499"/>
  <c r="W252"/>
  <c r="W114"/>
  <c r="B499"/>
  <c r="B252"/>
  <c r="B340"/>
  <c r="B114"/>
  <c r="W497"/>
  <c r="Z498" s="1"/>
  <c r="W496"/>
  <c r="Z497" s="1"/>
  <c r="W495"/>
  <c r="Z492"/>
  <c r="C266" i="23"/>
  <c r="C31"/>
  <c r="O100"/>
  <c r="C100" s="1"/>
  <c r="C153"/>
  <c r="C212"/>
  <c r="Y4" i="12"/>
  <c r="Y6" s="1"/>
  <c r="Z3"/>
  <c r="A125" i="23" l="1"/>
  <c r="B124"/>
  <c r="AP253" i="19"/>
  <c r="AP341"/>
  <c r="AP115"/>
  <c r="W500"/>
  <c r="W502"/>
  <c r="Z503" s="1"/>
  <c r="W501"/>
  <c r="D497"/>
  <c r="B341"/>
  <c r="B253"/>
  <c r="B504"/>
  <c r="B115"/>
  <c r="W31"/>
  <c r="AP31"/>
  <c r="B31"/>
  <c r="R32"/>
  <c r="B501"/>
  <c r="B502"/>
  <c r="D503" s="1"/>
  <c r="B500"/>
  <c r="W341"/>
  <c r="W504"/>
  <c r="W253"/>
  <c r="W115"/>
  <c r="C267" i="23"/>
  <c r="C32"/>
  <c r="O101"/>
  <c r="C101" s="1"/>
  <c r="C154"/>
  <c r="C213"/>
  <c r="Z4" i="12"/>
  <c r="Z6" s="1"/>
  <c r="AA3"/>
  <c r="B125" i="23" l="1"/>
  <c r="A126"/>
  <c r="AP342" i="19"/>
  <c r="AP254"/>
  <c r="AP116"/>
  <c r="D502"/>
  <c r="W116"/>
  <c r="W509"/>
  <c r="W254"/>
  <c r="W342"/>
  <c r="R33"/>
  <c r="AP32"/>
  <c r="B32"/>
  <c r="W32"/>
  <c r="B507"/>
  <c r="D508" s="1"/>
  <c r="B506"/>
  <c r="B505"/>
  <c r="Z502"/>
  <c r="W505"/>
  <c r="W506"/>
  <c r="W507"/>
  <c r="Z508" s="1"/>
  <c r="B116"/>
  <c r="B509"/>
  <c r="B342"/>
  <c r="B254"/>
  <c r="C268" i="23"/>
  <c r="C33"/>
  <c r="C155"/>
  <c r="C214"/>
  <c r="O102"/>
  <c r="C102" s="1"/>
  <c r="AA4" i="12"/>
  <c r="AA6" s="1"/>
  <c r="AB3"/>
  <c r="D507" i="19" l="1"/>
  <c r="A127" i="23"/>
  <c r="B126"/>
  <c r="AP343" i="19"/>
  <c r="AP117"/>
  <c r="AP255"/>
  <c r="B512"/>
  <c r="D513" s="1"/>
  <c r="B510"/>
  <c r="B511"/>
  <c r="B514"/>
  <c r="B255"/>
  <c r="B343"/>
  <c r="B117"/>
  <c r="W33"/>
  <c r="AP33"/>
  <c r="B33"/>
  <c r="R34"/>
  <c r="W343"/>
  <c r="W514"/>
  <c r="W117"/>
  <c r="W255"/>
  <c r="Z507"/>
  <c r="C269" i="23"/>
  <c r="C34"/>
  <c r="C156"/>
  <c r="C215"/>
  <c r="O103"/>
  <c r="C103" s="1"/>
  <c r="AC3" i="12"/>
  <c r="AB4"/>
  <c r="AB6" s="1"/>
  <c r="B127" i="23" l="1"/>
  <c r="A128"/>
  <c r="B128" s="1"/>
  <c r="D512" i="19"/>
  <c r="AP344"/>
  <c r="AP118"/>
  <c r="AP256"/>
  <c r="R35"/>
  <c r="AP34"/>
  <c r="B34"/>
  <c r="W34"/>
  <c r="B118"/>
  <c r="B344"/>
  <c r="B256"/>
  <c r="B519"/>
  <c r="B517"/>
  <c r="D518" s="1"/>
  <c r="B515"/>
  <c r="B516"/>
  <c r="W519"/>
  <c r="W256"/>
  <c r="W118"/>
  <c r="W344"/>
  <c r="C270" i="23"/>
  <c r="C35"/>
  <c r="O104"/>
  <c r="C104" s="1"/>
  <c r="C216"/>
  <c r="C157"/>
  <c r="AD3" i="12"/>
  <c r="AC4"/>
  <c r="AC6" s="1"/>
  <c r="BX117" i="14"/>
  <c r="BX116"/>
  <c r="BX108"/>
  <c r="BX107"/>
  <c r="BX106"/>
  <c r="BX115" s="1"/>
  <c r="BX105"/>
  <c r="BX114" s="1"/>
  <c r="BX104"/>
  <c r="BX113" s="1"/>
  <c r="BX103"/>
  <c r="BX112" s="1"/>
  <c r="BW116"/>
  <c r="BW108"/>
  <c r="BW117" s="1"/>
  <c r="BW107"/>
  <c r="BW106"/>
  <c r="BW115" s="1"/>
  <c r="BW105"/>
  <c r="BW114" s="1"/>
  <c r="BW104"/>
  <c r="BW113" s="1"/>
  <c r="BW103"/>
  <c r="BW112" s="1"/>
  <c r="D517" i="19" l="1"/>
  <c r="AP257"/>
  <c r="AP345"/>
  <c r="AP119"/>
  <c r="W345"/>
  <c r="W524"/>
  <c r="W257"/>
  <c r="W119"/>
  <c r="B524"/>
  <c r="B257"/>
  <c r="B345"/>
  <c r="B119"/>
  <c r="AP35"/>
  <c r="B35"/>
  <c r="R36"/>
  <c r="W35"/>
  <c r="B520"/>
  <c r="B521"/>
  <c r="B522"/>
  <c r="D523" s="1"/>
  <c r="C271" i="23"/>
  <c r="C36"/>
  <c r="O105"/>
  <c r="C105" s="1"/>
  <c r="C217"/>
  <c r="C158"/>
  <c r="AD4" i="12"/>
  <c r="AD6" s="1"/>
  <c r="AE3"/>
  <c r="AL107" i="19"/>
  <c r="AL245" s="1"/>
  <c r="AL106"/>
  <c r="AL244" s="1"/>
  <c r="AL105"/>
  <c r="AL243" s="1"/>
  <c r="AL104"/>
  <c r="AL242" s="1"/>
  <c r="AL103"/>
  <c r="AL241" s="1"/>
  <c r="AL102"/>
  <c r="AL240" s="1"/>
  <c r="AL101"/>
  <c r="AL239" s="1"/>
  <c r="AL100"/>
  <c r="AL238" s="1"/>
  <c r="AL99"/>
  <c r="AL237" s="1"/>
  <c r="AL98"/>
  <c r="AL236" s="1"/>
  <c r="AL97"/>
  <c r="AL235" s="1"/>
  <c r="P107"/>
  <c r="P245" s="1"/>
  <c r="P106"/>
  <c r="P244" s="1"/>
  <c r="P105"/>
  <c r="P243" s="1"/>
  <c r="P104"/>
  <c r="P242" s="1"/>
  <c r="P103"/>
  <c r="P241" s="1"/>
  <c r="P102"/>
  <c r="P240" s="1"/>
  <c r="P101"/>
  <c r="P239" s="1"/>
  <c r="P100"/>
  <c r="P238" s="1"/>
  <c r="P99"/>
  <c r="P237" s="1"/>
  <c r="P98"/>
  <c r="P236" s="1"/>
  <c r="P97"/>
  <c r="P235" s="1"/>
  <c r="BY116" i="14"/>
  <c r="BY108"/>
  <c r="BY117" s="1"/>
  <c r="BY107"/>
  <c r="BY106"/>
  <c r="BY115" s="1"/>
  <c r="BY105"/>
  <c r="BY114" s="1"/>
  <c r="BY104"/>
  <c r="BY113" s="1"/>
  <c r="BY103"/>
  <c r="BY112" s="1"/>
  <c r="BZ15" i="12"/>
  <c r="CM15"/>
  <c r="CO15"/>
  <c r="DG15"/>
  <c r="DH15"/>
  <c r="AP258" i="19" l="1"/>
  <c r="AP346"/>
  <c r="AP120"/>
  <c r="B346"/>
  <c r="B120"/>
  <c r="B529"/>
  <c r="B258"/>
  <c r="W526"/>
  <c r="W525"/>
  <c r="W527"/>
  <c r="Z528" s="1"/>
  <c r="AP36"/>
  <c r="B36"/>
  <c r="R37"/>
  <c r="W36"/>
  <c r="W346"/>
  <c r="W529"/>
  <c r="W120"/>
  <c r="W258"/>
  <c r="B525"/>
  <c r="B527"/>
  <c r="D528" s="1"/>
  <c r="B526"/>
  <c r="D522"/>
  <c r="C272" i="23"/>
  <c r="C37"/>
  <c r="O106"/>
  <c r="C106" s="1"/>
  <c r="C218"/>
  <c r="C159"/>
  <c r="AE4" i="12"/>
  <c r="AE6" s="1"/>
  <c r="AF3"/>
  <c r="AK107" i="19"/>
  <c r="AK245" s="1"/>
  <c r="AJ107"/>
  <c r="AJ245" s="1"/>
  <c r="AI107"/>
  <c r="AI245" s="1"/>
  <c r="AH107"/>
  <c r="AH245" s="1"/>
  <c r="AG107"/>
  <c r="AG245" s="1"/>
  <c r="AF107"/>
  <c r="AF245" s="1"/>
  <c r="AE107"/>
  <c r="AE245" s="1"/>
  <c r="AD107"/>
  <c r="AD245" s="1"/>
  <c r="AC107"/>
  <c r="AC245" s="1"/>
  <c r="AB107"/>
  <c r="AB245" s="1"/>
  <c r="AA107"/>
  <c r="AA245" s="1"/>
  <c r="Z107"/>
  <c r="Z245" s="1"/>
  <c r="W107"/>
  <c r="AK106"/>
  <c r="AK244" s="1"/>
  <c r="AJ106"/>
  <c r="AJ244" s="1"/>
  <c r="AI106"/>
  <c r="AI244" s="1"/>
  <c r="AH106"/>
  <c r="AH244" s="1"/>
  <c r="AG106"/>
  <c r="AG244" s="1"/>
  <c r="AF106"/>
  <c r="AF244" s="1"/>
  <c r="AE106"/>
  <c r="AE244" s="1"/>
  <c r="AD106"/>
  <c r="AD244" s="1"/>
  <c r="AC106"/>
  <c r="AC244" s="1"/>
  <c r="AB106"/>
  <c r="AB244" s="1"/>
  <c r="AA106"/>
  <c r="AA244" s="1"/>
  <c r="Z106"/>
  <c r="Z244" s="1"/>
  <c r="W106"/>
  <c r="AK105"/>
  <c r="AK243" s="1"/>
  <c r="AJ105"/>
  <c r="AJ243" s="1"/>
  <c r="AI105"/>
  <c r="AI243" s="1"/>
  <c r="AH105"/>
  <c r="AH243" s="1"/>
  <c r="AG105"/>
  <c r="AG243" s="1"/>
  <c r="AF105"/>
  <c r="AF243" s="1"/>
  <c r="AE105"/>
  <c r="AE243" s="1"/>
  <c r="AD105"/>
  <c r="AD243" s="1"/>
  <c r="AC105"/>
  <c r="AC243" s="1"/>
  <c r="AB105"/>
  <c r="AB243" s="1"/>
  <c r="AA105"/>
  <c r="AA243" s="1"/>
  <c r="Z105"/>
  <c r="Z243" s="1"/>
  <c r="W105"/>
  <c r="AK104"/>
  <c r="AK242" s="1"/>
  <c r="AJ104"/>
  <c r="AJ242" s="1"/>
  <c r="AI104"/>
  <c r="AI242" s="1"/>
  <c r="AH104"/>
  <c r="AH242" s="1"/>
  <c r="AG104"/>
  <c r="AG242" s="1"/>
  <c r="AF104"/>
  <c r="AF242" s="1"/>
  <c r="AE104"/>
  <c r="AE242" s="1"/>
  <c r="AD104"/>
  <c r="AD242" s="1"/>
  <c r="AC104"/>
  <c r="AC242" s="1"/>
  <c r="AB104"/>
  <c r="AB242" s="1"/>
  <c r="AA104"/>
  <c r="AA242" s="1"/>
  <c r="Z104"/>
  <c r="Z242" s="1"/>
  <c r="W104"/>
  <c r="AK103"/>
  <c r="AK241" s="1"/>
  <c r="AJ103"/>
  <c r="AJ241" s="1"/>
  <c r="AI103"/>
  <c r="AI241" s="1"/>
  <c r="AH103"/>
  <c r="AH241" s="1"/>
  <c r="AG103"/>
  <c r="AG241" s="1"/>
  <c r="AF103"/>
  <c r="AF241" s="1"/>
  <c r="AD103"/>
  <c r="AD241" s="1"/>
  <c r="AC103"/>
  <c r="AC241" s="1"/>
  <c r="AB103"/>
  <c r="AB241" s="1"/>
  <c r="AA103"/>
  <c r="AA241" s="1"/>
  <c r="Z103"/>
  <c r="Z241" s="1"/>
  <c r="W103"/>
  <c r="D103"/>
  <c r="E103"/>
  <c r="F103"/>
  <c r="G103"/>
  <c r="H103"/>
  <c r="I103"/>
  <c r="J103"/>
  <c r="K103"/>
  <c r="L103"/>
  <c r="M103"/>
  <c r="N103"/>
  <c r="O103"/>
  <c r="D527" l="1"/>
  <c r="AP121"/>
  <c r="AP347"/>
  <c r="AP259"/>
  <c r="AP37"/>
  <c r="B37"/>
  <c r="R38"/>
  <c r="W37"/>
  <c r="W347"/>
  <c r="W534"/>
  <c r="W259"/>
  <c r="W121"/>
  <c r="B530"/>
  <c r="B531"/>
  <c r="B532"/>
  <c r="D533" s="1"/>
  <c r="Z527"/>
  <c r="W532"/>
  <c r="Z533" s="1"/>
  <c r="W531"/>
  <c r="W530"/>
  <c r="B259"/>
  <c r="B534"/>
  <c r="B121"/>
  <c r="B347"/>
  <c r="W520"/>
  <c r="W521"/>
  <c r="W522"/>
  <c r="Z523" s="1"/>
  <c r="C273" i="23"/>
  <c r="C38"/>
  <c r="O107"/>
  <c r="C107" s="1"/>
  <c r="C160"/>
  <c r="C219"/>
  <c r="AF4" i="12"/>
  <c r="AF6" s="1"/>
  <c r="AG3"/>
  <c r="AG4" s="1"/>
  <c r="AG6" s="1"/>
  <c r="Z98" i="19"/>
  <c r="Z236" s="1"/>
  <c r="Z99"/>
  <c r="Z237" s="1"/>
  <c r="Z100"/>
  <c r="Z238" s="1"/>
  <c r="Z101"/>
  <c r="Z239" s="1"/>
  <c r="Z102"/>
  <c r="Z240" s="1"/>
  <c r="B464"/>
  <c r="B466" s="1"/>
  <c r="B459"/>
  <c r="B460" s="1"/>
  <c r="B454"/>
  <c r="B457" s="1"/>
  <c r="D458" s="1"/>
  <c r="B449"/>
  <c r="B452" s="1"/>
  <c r="D453" s="1"/>
  <c r="B333"/>
  <c r="B332"/>
  <c r="B331"/>
  <c r="B330"/>
  <c r="B245"/>
  <c r="B244"/>
  <c r="B243"/>
  <c r="B242"/>
  <c r="O107"/>
  <c r="O245" s="1"/>
  <c r="N107"/>
  <c r="N245" s="1"/>
  <c r="M107"/>
  <c r="M245" s="1"/>
  <c r="L107"/>
  <c r="L245" s="1"/>
  <c r="K107"/>
  <c r="K245" s="1"/>
  <c r="J107"/>
  <c r="J245" s="1"/>
  <c r="I107"/>
  <c r="I245" s="1"/>
  <c r="H107"/>
  <c r="H245" s="1"/>
  <c r="G107"/>
  <c r="G245" s="1"/>
  <c r="F107"/>
  <c r="F245" s="1"/>
  <c r="E107"/>
  <c r="E245" s="1"/>
  <c r="D107"/>
  <c r="D245" s="1"/>
  <c r="B107"/>
  <c r="O106"/>
  <c r="O244" s="1"/>
  <c r="N106"/>
  <c r="N244" s="1"/>
  <c r="M106"/>
  <c r="M244" s="1"/>
  <c r="L106"/>
  <c r="L244" s="1"/>
  <c r="K106"/>
  <c r="K244" s="1"/>
  <c r="J106"/>
  <c r="J244" s="1"/>
  <c r="I106"/>
  <c r="I244" s="1"/>
  <c r="H106"/>
  <c r="H244" s="1"/>
  <c r="G106"/>
  <c r="G244" s="1"/>
  <c r="F106"/>
  <c r="F244" s="1"/>
  <c r="E106"/>
  <c r="E244" s="1"/>
  <c r="D106"/>
  <c r="D244" s="1"/>
  <c r="B106"/>
  <c r="O105"/>
  <c r="O243" s="1"/>
  <c r="N105"/>
  <c r="N243" s="1"/>
  <c r="M105"/>
  <c r="M243" s="1"/>
  <c r="L105"/>
  <c r="L243" s="1"/>
  <c r="K105"/>
  <c r="K243" s="1"/>
  <c r="J105"/>
  <c r="J243" s="1"/>
  <c r="I105"/>
  <c r="I243" s="1"/>
  <c r="H105"/>
  <c r="H243" s="1"/>
  <c r="G105"/>
  <c r="G243" s="1"/>
  <c r="F105"/>
  <c r="F243" s="1"/>
  <c r="E105"/>
  <c r="E243" s="1"/>
  <c r="D105"/>
  <c r="D243" s="1"/>
  <c r="B105"/>
  <c r="O104"/>
  <c r="O242" s="1"/>
  <c r="N104"/>
  <c r="N242" s="1"/>
  <c r="M104"/>
  <c r="M242" s="1"/>
  <c r="L104"/>
  <c r="L242" s="1"/>
  <c r="K104"/>
  <c r="K242" s="1"/>
  <c r="J104"/>
  <c r="J242" s="1"/>
  <c r="I104"/>
  <c r="I242" s="1"/>
  <c r="H104"/>
  <c r="H242" s="1"/>
  <c r="G104"/>
  <c r="G242" s="1"/>
  <c r="F104"/>
  <c r="F242" s="1"/>
  <c r="E104"/>
  <c r="E242" s="1"/>
  <c r="D104"/>
  <c r="D242" s="1"/>
  <c r="B104"/>
  <c r="W333"/>
  <c r="W332"/>
  <c r="W331"/>
  <c r="W330"/>
  <c r="W245"/>
  <c r="W244"/>
  <c r="W243"/>
  <c r="W242"/>
  <c r="Z330"/>
  <c r="W464"/>
  <c r="W465" s="1"/>
  <c r="W459"/>
  <c r="W460" s="1"/>
  <c r="W454"/>
  <c r="W455" s="1"/>
  <c r="W449"/>
  <c r="W450" s="1"/>
  <c r="W444"/>
  <c r="W445" s="1"/>
  <c r="AB102"/>
  <c r="AB240" s="1"/>
  <c r="AB101"/>
  <c r="AB239" s="1"/>
  <c r="AB100"/>
  <c r="AB238" s="1"/>
  <c r="AB99"/>
  <c r="AB237" s="1"/>
  <c r="AB98"/>
  <c r="AB236" s="1"/>
  <c r="AB97"/>
  <c r="AB235" s="1"/>
  <c r="AD102"/>
  <c r="AD240" s="1"/>
  <c r="AD101"/>
  <c r="AD239" s="1"/>
  <c r="AD100"/>
  <c r="AD238" s="1"/>
  <c r="AD99"/>
  <c r="AD237" s="1"/>
  <c r="AD98"/>
  <c r="AD236" s="1"/>
  <c r="AD97"/>
  <c r="AD235" s="1"/>
  <c r="AC102"/>
  <c r="AC240" s="1"/>
  <c r="AC101"/>
  <c r="AC239" s="1"/>
  <c r="AC100"/>
  <c r="AC238" s="1"/>
  <c r="AC99"/>
  <c r="AC237" s="1"/>
  <c r="AC98"/>
  <c r="AC236" s="1"/>
  <c r="AC97"/>
  <c r="AC235" s="1"/>
  <c r="G241"/>
  <c r="G102"/>
  <c r="G240" s="1"/>
  <c r="G101"/>
  <c r="G239" s="1"/>
  <c r="G100"/>
  <c r="G238" s="1"/>
  <c r="G99"/>
  <c r="G237" s="1"/>
  <c r="G98"/>
  <c r="G236" s="1"/>
  <c r="G97"/>
  <c r="G235" s="1"/>
  <c r="H241"/>
  <c r="H102"/>
  <c r="H240" s="1"/>
  <c r="H101"/>
  <c r="H239" s="1"/>
  <c r="H100"/>
  <c r="H238" s="1"/>
  <c r="H99"/>
  <c r="H237" s="1"/>
  <c r="H98"/>
  <c r="H236" s="1"/>
  <c r="H97"/>
  <c r="H235" s="1"/>
  <c r="D38" i="16"/>
  <c r="D39"/>
  <c r="D40"/>
  <c r="D41"/>
  <c r="D42"/>
  <c r="D37"/>
  <c r="AP122" i="19" l="1"/>
  <c r="AP260"/>
  <c r="AP348"/>
  <c r="B122"/>
  <c r="B539"/>
  <c r="B260"/>
  <c r="B348"/>
  <c r="AP38"/>
  <c r="B38"/>
  <c r="R39"/>
  <c r="W38"/>
  <c r="D532"/>
  <c r="W537"/>
  <c r="Z538" s="1"/>
  <c r="W536"/>
  <c r="W535"/>
  <c r="W348"/>
  <c r="W539"/>
  <c r="W260"/>
  <c r="W122"/>
  <c r="Z532"/>
  <c r="B535"/>
  <c r="B536"/>
  <c r="B537"/>
  <c r="D538" s="1"/>
  <c r="Z522"/>
  <c r="C274" i="23"/>
  <c r="C39"/>
  <c r="C161"/>
  <c r="C220"/>
  <c r="O108"/>
  <c r="C108" s="1"/>
  <c r="AE103" i="19"/>
  <c r="AE241" s="1"/>
  <c r="Z331"/>
  <c r="AA331" s="1"/>
  <c r="AB331" s="1"/>
  <c r="AC331" s="1"/>
  <c r="AD331" s="1"/>
  <c r="AE331" s="1"/>
  <c r="AF331" s="1"/>
  <c r="AG331" s="1"/>
  <c r="AH331" s="1"/>
  <c r="AI331" s="1"/>
  <c r="AJ331" s="1"/>
  <c r="AK331" s="1"/>
  <c r="Z454" s="1"/>
  <c r="D330"/>
  <c r="E330" s="1"/>
  <c r="F330" s="1"/>
  <c r="G330" s="1"/>
  <c r="H330" s="1"/>
  <c r="I330" s="1"/>
  <c r="J330" s="1"/>
  <c r="K330" s="1"/>
  <c r="L330" s="1"/>
  <c r="M330" s="1"/>
  <c r="N330" s="1"/>
  <c r="O330" s="1"/>
  <c r="D449" s="1"/>
  <c r="D331"/>
  <c r="E331" s="1"/>
  <c r="F331" s="1"/>
  <c r="G331" s="1"/>
  <c r="H331" s="1"/>
  <c r="I331" s="1"/>
  <c r="J331" s="1"/>
  <c r="K331" s="1"/>
  <c r="L331" s="1"/>
  <c r="M331" s="1"/>
  <c r="N331" s="1"/>
  <c r="O331" s="1"/>
  <c r="D454" s="1"/>
  <c r="AA330"/>
  <c r="AB330" s="1"/>
  <c r="AC330" s="1"/>
  <c r="AD330" s="1"/>
  <c r="AE330" s="1"/>
  <c r="AF330" s="1"/>
  <c r="AG330" s="1"/>
  <c r="AH330" s="1"/>
  <c r="AI330" s="1"/>
  <c r="AJ330" s="1"/>
  <c r="AK330" s="1"/>
  <c r="Z449" s="1"/>
  <c r="D333"/>
  <c r="E333" s="1"/>
  <c r="F333" s="1"/>
  <c r="G333" s="1"/>
  <c r="H333" s="1"/>
  <c r="I333" s="1"/>
  <c r="J333" s="1"/>
  <c r="K333" s="1"/>
  <c r="L333" s="1"/>
  <c r="M333" s="1"/>
  <c r="N333" s="1"/>
  <c r="O333" s="1"/>
  <c r="D464" s="1"/>
  <c r="D332"/>
  <c r="E332" s="1"/>
  <c r="F332" s="1"/>
  <c r="G332" s="1"/>
  <c r="H332" s="1"/>
  <c r="I332" s="1"/>
  <c r="J332" s="1"/>
  <c r="K332" s="1"/>
  <c r="L332" s="1"/>
  <c r="M332" s="1"/>
  <c r="N332" s="1"/>
  <c r="O332" s="1"/>
  <c r="D459" s="1"/>
  <c r="B467"/>
  <c r="D468" s="1"/>
  <c r="B465"/>
  <c r="D467" s="1"/>
  <c r="B462"/>
  <c r="D463" s="1"/>
  <c r="B461"/>
  <c r="D462" s="1"/>
  <c r="B456"/>
  <c r="B455"/>
  <c r="B451"/>
  <c r="B450"/>
  <c r="Z332"/>
  <c r="AA332" s="1"/>
  <c r="AB332" s="1"/>
  <c r="AC332" s="1"/>
  <c r="AD332" s="1"/>
  <c r="AE332" s="1"/>
  <c r="AF332" s="1"/>
  <c r="AG332" s="1"/>
  <c r="AH332" s="1"/>
  <c r="AI332" s="1"/>
  <c r="AJ332" s="1"/>
  <c r="AK332" s="1"/>
  <c r="Z459" s="1"/>
  <c r="Z333"/>
  <c r="AA333" s="1"/>
  <c r="AB333" s="1"/>
  <c r="AC333" s="1"/>
  <c r="AD333" s="1"/>
  <c r="AE333" s="1"/>
  <c r="AF333" s="1"/>
  <c r="AG333" s="1"/>
  <c r="AH333" s="1"/>
  <c r="AI333" s="1"/>
  <c r="AJ333" s="1"/>
  <c r="AK333" s="1"/>
  <c r="Z464" s="1"/>
  <c r="W466"/>
  <c r="Z467" s="1"/>
  <c r="W467"/>
  <c r="Z468" s="1"/>
  <c r="W462"/>
  <c r="Z463" s="1"/>
  <c r="W461"/>
  <c r="Z462" s="1"/>
  <c r="W452"/>
  <c r="Z453" s="1"/>
  <c r="W451"/>
  <c r="Z452" s="1"/>
  <c r="W457"/>
  <c r="Z458" s="1"/>
  <c r="W456"/>
  <c r="Z457" s="1"/>
  <c r="W447"/>
  <c r="Z448" s="1"/>
  <c r="W446"/>
  <c r="Z447" s="1"/>
  <c r="D457" l="1"/>
  <c r="Z537"/>
  <c r="AP261"/>
  <c r="AP349"/>
  <c r="AP123"/>
  <c r="B541"/>
  <c r="B542"/>
  <c r="D543" s="1"/>
  <c r="B540"/>
  <c r="D537"/>
  <c r="W540"/>
  <c r="W541"/>
  <c r="W542"/>
  <c r="Z543" s="1"/>
  <c r="B544"/>
  <c r="B349"/>
  <c r="B123"/>
  <c r="B261"/>
  <c r="AP39"/>
  <c r="B39"/>
  <c r="R40"/>
  <c r="W39"/>
  <c r="W544"/>
  <c r="W349"/>
  <c r="W261"/>
  <c r="W123"/>
  <c r="D452"/>
  <c r="C275" i="23"/>
  <c r="C40"/>
  <c r="C221"/>
  <c r="C162"/>
  <c r="O109"/>
  <c r="C109" s="1"/>
  <c r="F272" i="13"/>
  <c r="G272"/>
  <c r="H272"/>
  <c r="I272"/>
  <c r="J272"/>
  <c r="K272"/>
  <c r="L272"/>
  <c r="M272"/>
  <c r="N272"/>
  <c r="O272"/>
  <c r="P272"/>
  <c r="Q272"/>
  <c r="R272"/>
  <c r="S272"/>
  <c r="T272"/>
  <c r="F273"/>
  <c r="G273"/>
  <c r="H273"/>
  <c r="I273"/>
  <c r="J273"/>
  <c r="K273"/>
  <c r="L273"/>
  <c r="M273"/>
  <c r="N273"/>
  <c r="O273"/>
  <c r="P273"/>
  <c r="Q273"/>
  <c r="R273"/>
  <c r="S273"/>
  <c r="T273"/>
  <c r="E272"/>
  <c r="D349"/>
  <c r="B349"/>
  <c r="D348"/>
  <c r="B348"/>
  <c r="D347"/>
  <c r="B347"/>
  <c r="D346"/>
  <c r="B346"/>
  <c r="D345"/>
  <c r="B345"/>
  <c r="D344"/>
  <c r="B344"/>
  <c r="D343"/>
  <c r="B343"/>
  <c r="D342"/>
  <c r="B342"/>
  <c r="D341"/>
  <c r="B341"/>
  <c r="D340"/>
  <c r="B340"/>
  <c r="D339"/>
  <c r="B339"/>
  <c r="D338"/>
  <c r="B338"/>
  <c r="D337"/>
  <c r="B337"/>
  <c r="D336"/>
  <c r="B336"/>
  <c r="D335"/>
  <c r="B335"/>
  <c r="D334"/>
  <c r="B334"/>
  <c r="D329"/>
  <c r="B329"/>
  <c r="D328"/>
  <c r="B328"/>
  <c r="D327"/>
  <c r="B327"/>
  <c r="D326"/>
  <c r="B326"/>
  <c r="D325"/>
  <c r="B325"/>
  <c r="D324"/>
  <c r="B324"/>
  <c r="D323"/>
  <c r="B323"/>
  <c r="D322"/>
  <c r="B322"/>
  <c r="D321"/>
  <c r="B321"/>
  <c r="D320"/>
  <c r="B320"/>
  <c r="D319"/>
  <c r="B319"/>
  <c r="D318"/>
  <c r="B318"/>
  <c r="D317"/>
  <c r="B317"/>
  <c r="D316"/>
  <c r="B316"/>
  <c r="D315"/>
  <c r="B315"/>
  <c r="D314"/>
  <c r="B314"/>
  <c r="T310"/>
  <c r="T329" s="1"/>
  <c r="S310"/>
  <c r="R310"/>
  <c r="R329" s="1"/>
  <c r="Q310"/>
  <c r="Q329" s="1"/>
  <c r="P310"/>
  <c r="P329" s="1"/>
  <c r="O310"/>
  <c r="O329" s="1"/>
  <c r="N310"/>
  <c r="N329" s="1"/>
  <c r="M310"/>
  <c r="M329" s="1"/>
  <c r="L310"/>
  <c r="L329" s="1"/>
  <c r="K310"/>
  <c r="K329" s="1"/>
  <c r="J310"/>
  <c r="J329" s="1"/>
  <c r="I310"/>
  <c r="I329" s="1"/>
  <c r="H310"/>
  <c r="H329" s="1"/>
  <c r="G310"/>
  <c r="G329" s="1"/>
  <c r="F310"/>
  <c r="F329" s="1"/>
  <c r="D310"/>
  <c r="B310"/>
  <c r="T309"/>
  <c r="T328" s="1"/>
  <c r="S309"/>
  <c r="R309"/>
  <c r="R328" s="1"/>
  <c r="Q309"/>
  <c r="Q328" s="1"/>
  <c r="P309"/>
  <c r="P328" s="1"/>
  <c r="O309"/>
  <c r="O328" s="1"/>
  <c r="N309"/>
  <c r="N328" s="1"/>
  <c r="M309"/>
  <c r="M328" s="1"/>
  <c r="L309"/>
  <c r="L328" s="1"/>
  <c r="K309"/>
  <c r="K328" s="1"/>
  <c r="J309"/>
  <c r="J328" s="1"/>
  <c r="I309"/>
  <c r="I328" s="1"/>
  <c r="H309"/>
  <c r="H328" s="1"/>
  <c r="G309"/>
  <c r="G328" s="1"/>
  <c r="F309"/>
  <c r="F328" s="1"/>
  <c r="D309"/>
  <c r="B309"/>
  <c r="T308"/>
  <c r="T327" s="1"/>
  <c r="S308"/>
  <c r="R308"/>
  <c r="R327" s="1"/>
  <c r="Q308"/>
  <c r="Q327" s="1"/>
  <c r="P308"/>
  <c r="P327" s="1"/>
  <c r="O308"/>
  <c r="O327" s="1"/>
  <c r="N308"/>
  <c r="N327" s="1"/>
  <c r="M308"/>
  <c r="M327" s="1"/>
  <c r="L308"/>
  <c r="L327" s="1"/>
  <c r="K308"/>
  <c r="K327" s="1"/>
  <c r="J308"/>
  <c r="J327" s="1"/>
  <c r="I308"/>
  <c r="I327" s="1"/>
  <c r="H308"/>
  <c r="H327" s="1"/>
  <c r="G308"/>
  <c r="G327" s="1"/>
  <c r="F308"/>
  <c r="F327" s="1"/>
  <c r="D308"/>
  <c r="B308"/>
  <c r="T307"/>
  <c r="T326" s="1"/>
  <c r="S307"/>
  <c r="R307"/>
  <c r="R326" s="1"/>
  <c r="Q307"/>
  <c r="Q326" s="1"/>
  <c r="P307"/>
  <c r="P326" s="1"/>
  <c r="O307"/>
  <c r="O326" s="1"/>
  <c r="N307"/>
  <c r="N326" s="1"/>
  <c r="M307"/>
  <c r="M326" s="1"/>
  <c r="L307"/>
  <c r="L326" s="1"/>
  <c r="K307"/>
  <c r="K326" s="1"/>
  <c r="J307"/>
  <c r="J326" s="1"/>
  <c r="I307"/>
  <c r="I326" s="1"/>
  <c r="H307"/>
  <c r="H326" s="1"/>
  <c r="G307"/>
  <c r="G326" s="1"/>
  <c r="F307"/>
  <c r="F326" s="1"/>
  <c r="D307"/>
  <c r="B307"/>
  <c r="T306"/>
  <c r="T325" s="1"/>
  <c r="S306"/>
  <c r="R306"/>
  <c r="R325" s="1"/>
  <c r="Q306"/>
  <c r="Q325" s="1"/>
  <c r="P306"/>
  <c r="P325" s="1"/>
  <c r="O306"/>
  <c r="O325" s="1"/>
  <c r="N306"/>
  <c r="N325" s="1"/>
  <c r="M306"/>
  <c r="M325" s="1"/>
  <c r="L306"/>
  <c r="L325" s="1"/>
  <c r="K306"/>
  <c r="K325" s="1"/>
  <c r="J306"/>
  <c r="J325" s="1"/>
  <c r="I306"/>
  <c r="I325" s="1"/>
  <c r="H306"/>
  <c r="H325" s="1"/>
  <c r="G306"/>
  <c r="G325" s="1"/>
  <c r="F306"/>
  <c r="F325" s="1"/>
  <c r="D306"/>
  <c r="B306"/>
  <c r="T305"/>
  <c r="T324" s="1"/>
  <c r="S305"/>
  <c r="R305"/>
  <c r="R324" s="1"/>
  <c r="Q305"/>
  <c r="Q324" s="1"/>
  <c r="P305"/>
  <c r="P324" s="1"/>
  <c r="O305"/>
  <c r="O324" s="1"/>
  <c r="N305"/>
  <c r="N324" s="1"/>
  <c r="M305"/>
  <c r="M324" s="1"/>
  <c r="L305"/>
  <c r="L324" s="1"/>
  <c r="K305"/>
  <c r="K324" s="1"/>
  <c r="J305"/>
  <c r="J324" s="1"/>
  <c r="I305"/>
  <c r="I324" s="1"/>
  <c r="H305"/>
  <c r="H324" s="1"/>
  <c r="G305"/>
  <c r="G324" s="1"/>
  <c r="F305"/>
  <c r="F324" s="1"/>
  <c r="D305"/>
  <c r="B305"/>
  <c r="T304"/>
  <c r="T323" s="1"/>
  <c r="S304"/>
  <c r="R304"/>
  <c r="R323" s="1"/>
  <c r="Q304"/>
  <c r="Q323" s="1"/>
  <c r="P304"/>
  <c r="P323" s="1"/>
  <c r="O304"/>
  <c r="O323" s="1"/>
  <c r="N304"/>
  <c r="N323" s="1"/>
  <c r="M304"/>
  <c r="M323" s="1"/>
  <c r="L304"/>
  <c r="L323" s="1"/>
  <c r="K304"/>
  <c r="K323" s="1"/>
  <c r="J304"/>
  <c r="J323" s="1"/>
  <c r="I304"/>
  <c r="I323" s="1"/>
  <c r="H304"/>
  <c r="H323" s="1"/>
  <c r="G304"/>
  <c r="G323" s="1"/>
  <c r="F304"/>
  <c r="F323" s="1"/>
  <c r="D304"/>
  <c r="B304"/>
  <c r="T303"/>
  <c r="T322" s="1"/>
  <c r="S303"/>
  <c r="R303"/>
  <c r="R322" s="1"/>
  <c r="Q303"/>
  <c r="Q322" s="1"/>
  <c r="P303"/>
  <c r="P322" s="1"/>
  <c r="O303"/>
  <c r="O322" s="1"/>
  <c r="N303"/>
  <c r="N322" s="1"/>
  <c r="M303"/>
  <c r="M322" s="1"/>
  <c r="L303"/>
  <c r="L322" s="1"/>
  <c r="K303"/>
  <c r="K322" s="1"/>
  <c r="J303"/>
  <c r="J322" s="1"/>
  <c r="I303"/>
  <c r="I322" s="1"/>
  <c r="H303"/>
  <c r="H322" s="1"/>
  <c r="G303"/>
  <c r="G322" s="1"/>
  <c r="F303"/>
  <c r="F322" s="1"/>
  <c r="D303"/>
  <c r="B303"/>
  <c r="T302"/>
  <c r="T321" s="1"/>
  <c r="S302"/>
  <c r="R302"/>
  <c r="R321" s="1"/>
  <c r="Q302"/>
  <c r="Q321" s="1"/>
  <c r="P302"/>
  <c r="P321" s="1"/>
  <c r="O302"/>
  <c r="O321" s="1"/>
  <c r="N302"/>
  <c r="N321" s="1"/>
  <c r="M302"/>
  <c r="M321" s="1"/>
  <c r="L302"/>
  <c r="L321" s="1"/>
  <c r="K302"/>
  <c r="K321" s="1"/>
  <c r="J302"/>
  <c r="J321" s="1"/>
  <c r="I302"/>
  <c r="I321" s="1"/>
  <c r="H302"/>
  <c r="H321" s="1"/>
  <c r="G302"/>
  <c r="G321" s="1"/>
  <c r="F302"/>
  <c r="F321" s="1"/>
  <c r="D302"/>
  <c r="B302"/>
  <c r="T301"/>
  <c r="T320" s="1"/>
  <c r="S301"/>
  <c r="R301"/>
  <c r="R320" s="1"/>
  <c r="Q301"/>
  <c r="Q320" s="1"/>
  <c r="P301"/>
  <c r="P320" s="1"/>
  <c r="O301"/>
  <c r="O320" s="1"/>
  <c r="N301"/>
  <c r="N320" s="1"/>
  <c r="M301"/>
  <c r="M320" s="1"/>
  <c r="L301"/>
  <c r="L320" s="1"/>
  <c r="K301"/>
  <c r="K320" s="1"/>
  <c r="J301"/>
  <c r="J320" s="1"/>
  <c r="I301"/>
  <c r="I320" s="1"/>
  <c r="H301"/>
  <c r="H320" s="1"/>
  <c r="G301"/>
  <c r="G320" s="1"/>
  <c r="F301"/>
  <c r="F320" s="1"/>
  <c r="D301"/>
  <c r="B301"/>
  <c r="T300"/>
  <c r="T319" s="1"/>
  <c r="S300"/>
  <c r="R300"/>
  <c r="R319" s="1"/>
  <c r="Q300"/>
  <c r="Q319" s="1"/>
  <c r="P300"/>
  <c r="P319" s="1"/>
  <c r="O300"/>
  <c r="O319" s="1"/>
  <c r="N300"/>
  <c r="N319" s="1"/>
  <c r="M300"/>
  <c r="M319" s="1"/>
  <c r="L300"/>
  <c r="L319" s="1"/>
  <c r="K300"/>
  <c r="K319" s="1"/>
  <c r="J300"/>
  <c r="J319" s="1"/>
  <c r="I300"/>
  <c r="I319" s="1"/>
  <c r="H300"/>
  <c r="H319" s="1"/>
  <c r="G300"/>
  <c r="G319" s="1"/>
  <c r="F300"/>
  <c r="F319" s="1"/>
  <c r="D300"/>
  <c r="B300"/>
  <c r="T299"/>
  <c r="T318" s="1"/>
  <c r="S299"/>
  <c r="R299"/>
  <c r="R318" s="1"/>
  <c r="Q299"/>
  <c r="Q318" s="1"/>
  <c r="P299"/>
  <c r="P318" s="1"/>
  <c r="O299"/>
  <c r="O318" s="1"/>
  <c r="N299"/>
  <c r="N318" s="1"/>
  <c r="M299"/>
  <c r="M318" s="1"/>
  <c r="L299"/>
  <c r="L318" s="1"/>
  <c r="K299"/>
  <c r="K318" s="1"/>
  <c r="J299"/>
  <c r="J318" s="1"/>
  <c r="I299"/>
  <c r="I318" s="1"/>
  <c r="H299"/>
  <c r="H318" s="1"/>
  <c r="G299"/>
  <c r="G318" s="1"/>
  <c r="F299"/>
  <c r="F318" s="1"/>
  <c r="D299"/>
  <c r="B299"/>
  <c r="T298"/>
  <c r="T317" s="1"/>
  <c r="S298"/>
  <c r="R298"/>
  <c r="R317" s="1"/>
  <c r="Q298"/>
  <c r="Q317" s="1"/>
  <c r="P298"/>
  <c r="P317" s="1"/>
  <c r="O298"/>
  <c r="O317" s="1"/>
  <c r="N298"/>
  <c r="N317" s="1"/>
  <c r="M298"/>
  <c r="M317" s="1"/>
  <c r="L298"/>
  <c r="L317" s="1"/>
  <c r="K298"/>
  <c r="K317" s="1"/>
  <c r="J298"/>
  <c r="J317" s="1"/>
  <c r="I298"/>
  <c r="I317" s="1"/>
  <c r="H298"/>
  <c r="H317" s="1"/>
  <c r="G298"/>
  <c r="G317" s="1"/>
  <c r="F298"/>
  <c r="F317" s="1"/>
  <c r="D298"/>
  <c r="B298"/>
  <c r="T297"/>
  <c r="T316" s="1"/>
  <c r="S297"/>
  <c r="S316" s="1"/>
  <c r="R297"/>
  <c r="R316" s="1"/>
  <c r="Q297"/>
  <c r="Q316" s="1"/>
  <c r="P297"/>
  <c r="P316" s="1"/>
  <c r="O297"/>
  <c r="O316" s="1"/>
  <c r="N297"/>
  <c r="N316" s="1"/>
  <c r="M297"/>
  <c r="M316" s="1"/>
  <c r="L297"/>
  <c r="L316" s="1"/>
  <c r="K297"/>
  <c r="K316" s="1"/>
  <c r="J297"/>
  <c r="J316" s="1"/>
  <c r="I297"/>
  <c r="I316" s="1"/>
  <c r="H297"/>
  <c r="H316" s="1"/>
  <c r="G297"/>
  <c r="G316" s="1"/>
  <c r="F297"/>
  <c r="F316" s="1"/>
  <c r="D297"/>
  <c r="B297"/>
  <c r="T296"/>
  <c r="T315" s="1"/>
  <c r="S296"/>
  <c r="S315" s="1"/>
  <c r="R296"/>
  <c r="R315" s="1"/>
  <c r="Q296"/>
  <c r="Q315" s="1"/>
  <c r="P296"/>
  <c r="P315" s="1"/>
  <c r="O296"/>
  <c r="O315" s="1"/>
  <c r="N296"/>
  <c r="N315" s="1"/>
  <c r="M296"/>
  <c r="M315" s="1"/>
  <c r="L296"/>
  <c r="L315" s="1"/>
  <c r="K296"/>
  <c r="K315" s="1"/>
  <c r="J296"/>
  <c r="J315" s="1"/>
  <c r="I296"/>
  <c r="I315" s="1"/>
  <c r="H296"/>
  <c r="H315" s="1"/>
  <c r="G296"/>
  <c r="G315" s="1"/>
  <c r="F296"/>
  <c r="F315" s="1"/>
  <c r="D296"/>
  <c r="B296"/>
  <c r="T295"/>
  <c r="T314" s="1"/>
  <c r="S295"/>
  <c r="S314" s="1"/>
  <c r="R295"/>
  <c r="R314" s="1"/>
  <c r="Q295"/>
  <c r="Q314" s="1"/>
  <c r="P295"/>
  <c r="P314" s="1"/>
  <c r="O295"/>
  <c r="O314" s="1"/>
  <c r="N295"/>
  <c r="N314" s="1"/>
  <c r="M295"/>
  <c r="M314" s="1"/>
  <c r="L295"/>
  <c r="L314" s="1"/>
  <c r="K295"/>
  <c r="K314" s="1"/>
  <c r="J295"/>
  <c r="J314" s="1"/>
  <c r="I295"/>
  <c r="I314" s="1"/>
  <c r="H295"/>
  <c r="H314" s="1"/>
  <c r="G295"/>
  <c r="G314" s="1"/>
  <c r="F295"/>
  <c r="F314" s="1"/>
  <c r="D295"/>
  <c r="B295"/>
  <c r="M204"/>
  <c r="AP350" i="19" l="1"/>
  <c r="AP262"/>
  <c r="AP124"/>
  <c r="B124"/>
  <c r="B549"/>
  <c r="B350"/>
  <c r="B262"/>
  <c r="D542"/>
  <c r="AP40"/>
  <c r="B40"/>
  <c r="W40"/>
  <c r="R41"/>
  <c r="W350"/>
  <c r="W549"/>
  <c r="W124"/>
  <c r="W262"/>
  <c r="W546"/>
  <c r="Z547" s="1"/>
  <c r="W545"/>
  <c r="W547"/>
  <c r="Z548" s="1"/>
  <c r="B545"/>
  <c r="B547"/>
  <c r="D548" s="1"/>
  <c r="B546"/>
  <c r="Z542"/>
  <c r="C276" i="23"/>
  <c r="C41"/>
  <c r="O110"/>
  <c r="C110" s="1"/>
  <c r="C163"/>
  <c r="C222"/>
  <c r="S325" i="13"/>
  <c r="S329"/>
  <c r="S320"/>
  <c r="S324"/>
  <c r="S328"/>
  <c r="S317"/>
  <c r="S319"/>
  <c r="S323"/>
  <c r="S327"/>
  <c r="S321"/>
  <c r="S318"/>
  <c r="S322"/>
  <c r="S326"/>
  <c r="E335"/>
  <c r="F335" s="1"/>
  <c r="G335" s="1"/>
  <c r="H335" s="1"/>
  <c r="I335" s="1"/>
  <c r="J335" s="1"/>
  <c r="K335" s="1"/>
  <c r="L335" s="1"/>
  <c r="M335" s="1"/>
  <c r="N335" s="1"/>
  <c r="O335" s="1"/>
  <c r="P335" s="1"/>
  <c r="Q335" s="1"/>
  <c r="R335" s="1"/>
  <c r="S335" s="1"/>
  <c r="T335" s="1"/>
  <c r="D191" s="1"/>
  <c r="E339"/>
  <c r="F339" s="1"/>
  <c r="G339" s="1"/>
  <c r="H339" s="1"/>
  <c r="I339" s="1"/>
  <c r="J339" s="1"/>
  <c r="K339" s="1"/>
  <c r="L339" s="1"/>
  <c r="M339" s="1"/>
  <c r="N339" s="1"/>
  <c r="O339" s="1"/>
  <c r="P339" s="1"/>
  <c r="Q339" s="1"/>
  <c r="E343"/>
  <c r="F343" s="1"/>
  <c r="G343" s="1"/>
  <c r="H343" s="1"/>
  <c r="I343" s="1"/>
  <c r="J343" s="1"/>
  <c r="K343" s="1"/>
  <c r="L343" s="1"/>
  <c r="M343" s="1"/>
  <c r="N343" s="1"/>
  <c r="O343" s="1"/>
  <c r="P343" s="1"/>
  <c r="Q343" s="1"/>
  <c r="R343" s="1"/>
  <c r="S343" s="1"/>
  <c r="T343" s="1"/>
  <c r="D231" s="1"/>
  <c r="E347"/>
  <c r="F347" s="1"/>
  <c r="G347" s="1"/>
  <c r="H347" s="1"/>
  <c r="I347" s="1"/>
  <c r="J347" s="1"/>
  <c r="K347" s="1"/>
  <c r="L347" s="1"/>
  <c r="M347" s="1"/>
  <c r="N347" s="1"/>
  <c r="O347" s="1"/>
  <c r="P347" s="1"/>
  <c r="Q347" s="1"/>
  <c r="E337"/>
  <c r="F337" s="1"/>
  <c r="G337" s="1"/>
  <c r="H337" s="1"/>
  <c r="I337" s="1"/>
  <c r="J337" s="1"/>
  <c r="K337" s="1"/>
  <c r="L337" s="1"/>
  <c r="M337" s="1"/>
  <c r="N337" s="1"/>
  <c r="O337" s="1"/>
  <c r="P337" s="1"/>
  <c r="Q337" s="1"/>
  <c r="E341"/>
  <c r="F341" s="1"/>
  <c r="G341" s="1"/>
  <c r="H341" s="1"/>
  <c r="I341" s="1"/>
  <c r="J341" s="1"/>
  <c r="K341" s="1"/>
  <c r="L341" s="1"/>
  <c r="M341" s="1"/>
  <c r="N341" s="1"/>
  <c r="O341" s="1"/>
  <c r="P341" s="1"/>
  <c r="Q341" s="1"/>
  <c r="E345"/>
  <c r="F345" s="1"/>
  <c r="G345" s="1"/>
  <c r="H345" s="1"/>
  <c r="I345" s="1"/>
  <c r="J345" s="1"/>
  <c r="K345" s="1"/>
  <c r="L345" s="1"/>
  <c r="M345" s="1"/>
  <c r="N345" s="1"/>
  <c r="O345" s="1"/>
  <c r="P345" s="1"/>
  <c r="Q345" s="1"/>
  <c r="E349"/>
  <c r="F349" s="1"/>
  <c r="G349" s="1"/>
  <c r="H349" s="1"/>
  <c r="I349" s="1"/>
  <c r="J349" s="1"/>
  <c r="K349" s="1"/>
  <c r="L349" s="1"/>
  <c r="M349" s="1"/>
  <c r="N349" s="1"/>
  <c r="O349" s="1"/>
  <c r="P349" s="1"/>
  <c r="Q349" s="1"/>
  <c r="E340"/>
  <c r="F340" s="1"/>
  <c r="G340" s="1"/>
  <c r="H340" s="1"/>
  <c r="I340" s="1"/>
  <c r="J340" s="1"/>
  <c r="K340" s="1"/>
  <c r="L340" s="1"/>
  <c r="M340" s="1"/>
  <c r="N340" s="1"/>
  <c r="O340" s="1"/>
  <c r="P340" s="1"/>
  <c r="Q340" s="1"/>
  <c r="E344"/>
  <c r="F344" s="1"/>
  <c r="G344" s="1"/>
  <c r="H344" s="1"/>
  <c r="I344" s="1"/>
  <c r="J344" s="1"/>
  <c r="K344" s="1"/>
  <c r="L344" s="1"/>
  <c r="M344" s="1"/>
  <c r="N344" s="1"/>
  <c r="O344" s="1"/>
  <c r="P344" s="1"/>
  <c r="Q344" s="1"/>
  <c r="E348"/>
  <c r="F348" s="1"/>
  <c r="G348" s="1"/>
  <c r="H348" s="1"/>
  <c r="I348" s="1"/>
  <c r="J348" s="1"/>
  <c r="K348" s="1"/>
  <c r="L348" s="1"/>
  <c r="M348" s="1"/>
  <c r="N348" s="1"/>
  <c r="O348" s="1"/>
  <c r="P348" s="1"/>
  <c r="Q348" s="1"/>
  <c r="E336"/>
  <c r="F336" s="1"/>
  <c r="G336" s="1"/>
  <c r="H336" s="1"/>
  <c r="I336" s="1"/>
  <c r="J336" s="1"/>
  <c r="K336" s="1"/>
  <c r="L336" s="1"/>
  <c r="M336" s="1"/>
  <c r="N336" s="1"/>
  <c r="O336" s="1"/>
  <c r="P336" s="1"/>
  <c r="Q336" s="1"/>
  <c r="R336" s="1"/>
  <c r="S336" s="1"/>
  <c r="T336" s="1"/>
  <c r="D196" s="1"/>
  <c r="E334"/>
  <c r="F334" s="1"/>
  <c r="G334" s="1"/>
  <c r="H334" s="1"/>
  <c r="I334" s="1"/>
  <c r="J334" s="1"/>
  <c r="K334" s="1"/>
  <c r="L334" s="1"/>
  <c r="M334" s="1"/>
  <c r="N334" s="1"/>
  <c r="O334" s="1"/>
  <c r="P334" s="1"/>
  <c r="Q334" s="1"/>
  <c r="R334" s="1"/>
  <c r="S334" s="1"/>
  <c r="T334" s="1"/>
  <c r="D186" s="1"/>
  <c r="E338"/>
  <c r="F338" s="1"/>
  <c r="G338" s="1"/>
  <c r="H338" s="1"/>
  <c r="I338" s="1"/>
  <c r="J338" s="1"/>
  <c r="K338" s="1"/>
  <c r="L338" s="1"/>
  <c r="M338" s="1"/>
  <c r="N338" s="1"/>
  <c r="O338" s="1"/>
  <c r="P338" s="1"/>
  <c r="Q338" s="1"/>
  <c r="E342"/>
  <c r="F342" s="1"/>
  <c r="G342" s="1"/>
  <c r="H342" s="1"/>
  <c r="I342" s="1"/>
  <c r="J342" s="1"/>
  <c r="K342" s="1"/>
  <c r="L342" s="1"/>
  <c r="M342" s="1"/>
  <c r="N342" s="1"/>
  <c r="O342" s="1"/>
  <c r="P342" s="1"/>
  <c r="Q342" s="1"/>
  <c r="R342" s="1"/>
  <c r="S342" s="1"/>
  <c r="T342" s="1"/>
  <c r="D226" s="1"/>
  <c r="E346"/>
  <c r="F346" s="1"/>
  <c r="G346" s="1"/>
  <c r="H346" s="1"/>
  <c r="I346" s="1"/>
  <c r="J346" s="1"/>
  <c r="K346" s="1"/>
  <c r="L346" s="1"/>
  <c r="M346" s="1"/>
  <c r="N346" s="1"/>
  <c r="O346" s="1"/>
  <c r="P346" s="1"/>
  <c r="Q346" s="1"/>
  <c r="T127"/>
  <c r="T146" s="1"/>
  <c r="T126"/>
  <c r="T145" s="1"/>
  <c r="T125"/>
  <c r="T144" s="1"/>
  <c r="T124"/>
  <c r="T143" s="1"/>
  <c r="T123"/>
  <c r="T142" s="1"/>
  <c r="T122"/>
  <c r="T141" s="1"/>
  <c r="T121"/>
  <c r="T140" s="1"/>
  <c r="T120"/>
  <c r="T139" s="1"/>
  <c r="T119"/>
  <c r="T138" s="1"/>
  <c r="T118"/>
  <c r="T137" s="1"/>
  <c r="T117"/>
  <c r="T136" s="1"/>
  <c r="T116"/>
  <c r="T135" s="1"/>
  <c r="T115"/>
  <c r="T134" s="1"/>
  <c r="T114"/>
  <c r="T133" s="1"/>
  <c r="T113"/>
  <c r="T132" s="1"/>
  <c r="T112"/>
  <c r="T131" s="1"/>
  <c r="AP351" i="19" l="1"/>
  <c r="AP125"/>
  <c r="AP263"/>
  <c r="D547"/>
  <c r="AP41"/>
  <c r="B41"/>
  <c r="R42"/>
  <c r="W41"/>
  <c r="B551"/>
  <c r="B550"/>
  <c r="B552"/>
  <c r="D553" s="1"/>
  <c r="B263"/>
  <c r="B125"/>
  <c r="B351"/>
  <c r="B554"/>
  <c r="W351"/>
  <c r="W554"/>
  <c r="W125"/>
  <c r="W263"/>
  <c r="C277" i="23"/>
  <c r="C42"/>
  <c r="O111"/>
  <c r="C111" s="1"/>
  <c r="C164"/>
  <c r="C223"/>
  <c r="R345" i="13"/>
  <c r="S345" s="1"/>
  <c r="T345" s="1"/>
  <c r="D241" s="1"/>
  <c r="R349"/>
  <c r="S349" s="1"/>
  <c r="T349" s="1"/>
  <c r="D261" s="1"/>
  <c r="R346"/>
  <c r="S346" s="1"/>
  <c r="T346" s="1"/>
  <c r="D246" s="1"/>
  <c r="R347"/>
  <c r="S347" s="1"/>
  <c r="T347" s="1"/>
  <c r="D251" s="1"/>
  <c r="R348"/>
  <c r="S348" s="1"/>
  <c r="T348" s="1"/>
  <c r="D256" s="1"/>
  <c r="R337"/>
  <c r="S337" s="1"/>
  <c r="T337" s="1"/>
  <c r="D201" s="1"/>
  <c r="R341"/>
  <c r="S341" s="1"/>
  <c r="T341" s="1"/>
  <c r="D221" s="1"/>
  <c r="R340"/>
  <c r="S340" s="1"/>
  <c r="T340" s="1"/>
  <c r="D216" s="1"/>
  <c r="R344"/>
  <c r="S344" s="1"/>
  <c r="T344" s="1"/>
  <c r="D236" s="1"/>
  <c r="R339"/>
  <c r="S339" s="1"/>
  <c r="T339" s="1"/>
  <c r="D211" s="1"/>
  <c r="R338"/>
  <c r="S338" s="1"/>
  <c r="T338" s="1"/>
  <c r="D206" s="1"/>
  <c r="S127"/>
  <c r="S146" s="1"/>
  <c r="S126"/>
  <c r="S145" s="1"/>
  <c r="S125"/>
  <c r="S144" s="1"/>
  <c r="S124"/>
  <c r="S143" s="1"/>
  <c r="S123"/>
  <c r="S142" s="1"/>
  <c r="S122"/>
  <c r="S141" s="1"/>
  <c r="S121"/>
  <c r="S140" s="1"/>
  <c r="S120"/>
  <c r="S139" s="1"/>
  <c r="S119"/>
  <c r="S138" s="1"/>
  <c r="S118"/>
  <c r="S137" s="1"/>
  <c r="S117"/>
  <c r="S136" s="1"/>
  <c r="S116"/>
  <c r="S135" s="1"/>
  <c r="S115"/>
  <c r="S134" s="1"/>
  <c r="S114"/>
  <c r="S133" s="1"/>
  <c r="S113"/>
  <c r="S132" s="1"/>
  <c r="S112"/>
  <c r="S131" s="1"/>
  <c r="Q127"/>
  <c r="Q146" s="1"/>
  <c r="Q126"/>
  <c r="Q145" s="1"/>
  <c r="Q125"/>
  <c r="Q144" s="1"/>
  <c r="Q124"/>
  <c r="Q143" s="1"/>
  <c r="Q123"/>
  <c r="Q142" s="1"/>
  <c r="Q122"/>
  <c r="Q141" s="1"/>
  <c r="Q121"/>
  <c r="Q140" s="1"/>
  <c r="Q120"/>
  <c r="Q139" s="1"/>
  <c r="Q119"/>
  <c r="Q138" s="1"/>
  <c r="Q118"/>
  <c r="Q137" s="1"/>
  <c r="Q117"/>
  <c r="Q136" s="1"/>
  <c r="Q116"/>
  <c r="Q135" s="1"/>
  <c r="Q115"/>
  <c r="Q134" s="1"/>
  <c r="Q114"/>
  <c r="Q133" s="1"/>
  <c r="Q113"/>
  <c r="Q132" s="1"/>
  <c r="Q112"/>
  <c r="Q131" s="1"/>
  <c r="AH108" i="14"/>
  <c r="AH117" s="1"/>
  <c r="AH107"/>
  <c r="AH116" s="1"/>
  <c r="AH106"/>
  <c r="AH115" s="1"/>
  <c r="AH105"/>
  <c r="AH114" s="1"/>
  <c r="AH104"/>
  <c r="AH113" s="1"/>
  <c r="AH103"/>
  <c r="AH112" s="1"/>
  <c r="AA116"/>
  <c r="AA108"/>
  <c r="AA117" s="1"/>
  <c r="AA107"/>
  <c r="AA106"/>
  <c r="AA115" s="1"/>
  <c r="AA105"/>
  <c r="AA114" s="1"/>
  <c r="AA104"/>
  <c r="AA113" s="1"/>
  <c r="AA103"/>
  <c r="AA112" s="1"/>
  <c r="AJ15" i="12"/>
  <c r="AI15"/>
  <c r="AK15"/>
  <c r="AL15"/>
  <c r="O117" i="14"/>
  <c r="O116"/>
  <c r="O114"/>
  <c r="O113"/>
  <c r="O108"/>
  <c r="O107"/>
  <c r="O106"/>
  <c r="O115" s="1"/>
  <c r="O105"/>
  <c r="O104"/>
  <c r="O103"/>
  <c r="O112" s="1"/>
  <c r="I117"/>
  <c r="I116"/>
  <c r="I108"/>
  <c r="I107"/>
  <c r="I106"/>
  <c r="I115" s="1"/>
  <c r="I105"/>
  <c r="I114" s="1"/>
  <c r="I104"/>
  <c r="I113" s="1"/>
  <c r="I103"/>
  <c r="I112" s="1"/>
  <c r="H117"/>
  <c r="H116"/>
  <c r="H108"/>
  <c r="H107"/>
  <c r="H106"/>
  <c r="H115" s="1"/>
  <c r="H105"/>
  <c r="H114" s="1"/>
  <c r="H104"/>
  <c r="H113" s="1"/>
  <c r="H103"/>
  <c r="H112" s="1"/>
  <c r="AP352" i="19" l="1"/>
  <c r="AP264"/>
  <c r="AP126"/>
  <c r="B352"/>
  <c r="B126"/>
  <c r="B264"/>
  <c r="B559"/>
  <c r="B557"/>
  <c r="D558" s="1"/>
  <c r="B556"/>
  <c r="B555"/>
  <c r="W352"/>
  <c r="W559"/>
  <c r="W264"/>
  <c r="W126"/>
  <c r="D552"/>
  <c r="AP42"/>
  <c r="B42"/>
  <c r="W42"/>
  <c r="R43"/>
  <c r="C278" i="23"/>
  <c r="C43"/>
  <c r="C165"/>
  <c r="C224"/>
  <c r="O112"/>
  <c r="C112" s="1"/>
  <c r="A78" i="20"/>
  <c r="C79" s="1"/>
  <c r="A76"/>
  <c r="A72"/>
  <c r="A70"/>
  <c r="C71" s="1"/>
  <c r="A69"/>
  <c r="C67"/>
  <c r="A67"/>
  <c r="A74" s="1"/>
  <c r="C75" s="1"/>
  <c r="C54"/>
  <c r="A54"/>
  <c r="A55" s="1"/>
  <c r="A52"/>
  <c r="C53" s="1"/>
  <c r="A48"/>
  <c r="C49" s="1"/>
  <c r="C41"/>
  <c r="A41"/>
  <c r="A43" s="1"/>
  <c r="A39"/>
  <c r="C40" s="1"/>
  <c r="A35"/>
  <c r="C36" s="1"/>
  <c r="A33"/>
  <c r="A30"/>
  <c r="C31" s="1"/>
  <c r="A29"/>
  <c r="C28"/>
  <c r="A28"/>
  <c r="A37" s="1"/>
  <c r="A17"/>
  <c r="C15"/>
  <c r="A15"/>
  <c r="A25" s="1"/>
  <c r="A11"/>
  <c r="A9"/>
  <c r="C10" s="1"/>
  <c r="A5"/>
  <c r="C6" s="1"/>
  <c r="C2"/>
  <c r="A2"/>
  <c r="A13" s="1"/>
  <c r="C14" s="1"/>
  <c r="D82" i="14"/>
  <c r="B81"/>
  <c r="B80"/>
  <c r="D81" s="1"/>
  <c r="B79"/>
  <c r="B77"/>
  <c r="D78" s="1"/>
  <c r="B76"/>
  <c r="D77" s="1"/>
  <c r="B75"/>
  <c r="D69"/>
  <c r="B68"/>
  <c r="B67"/>
  <c r="B66"/>
  <c r="D68" s="1"/>
  <c r="D65"/>
  <c r="B64"/>
  <c r="B63"/>
  <c r="D64" s="1"/>
  <c r="B62"/>
  <c r="B18"/>
  <c r="B23" s="1"/>
  <c r="BV108"/>
  <c r="BV117" s="1"/>
  <c r="BU108"/>
  <c r="BU117" s="1"/>
  <c r="BT108"/>
  <c r="BT117" s="1"/>
  <c r="BV107"/>
  <c r="BV116" s="1"/>
  <c r="BU107"/>
  <c r="BU116" s="1"/>
  <c r="BT107"/>
  <c r="BT116" s="1"/>
  <c r="BV106"/>
  <c r="BV115" s="1"/>
  <c r="BU106"/>
  <c r="BU115" s="1"/>
  <c r="BT106"/>
  <c r="BT115" s="1"/>
  <c r="BV105"/>
  <c r="BV114" s="1"/>
  <c r="BU105"/>
  <c r="BU114" s="1"/>
  <c r="BT105"/>
  <c r="BT114" s="1"/>
  <c r="BV104"/>
  <c r="BV113" s="1"/>
  <c r="BU104"/>
  <c r="BU113" s="1"/>
  <c r="BT104"/>
  <c r="BT113" s="1"/>
  <c r="BV103"/>
  <c r="BV112" s="1"/>
  <c r="BU103"/>
  <c r="BU112" s="1"/>
  <c r="BT103"/>
  <c r="BT112" s="1"/>
  <c r="BS108"/>
  <c r="BS117" s="1"/>
  <c r="BR108"/>
  <c r="BR117" s="1"/>
  <c r="BQ108"/>
  <c r="BQ117" s="1"/>
  <c r="BP108"/>
  <c r="BP117" s="1"/>
  <c r="BO108"/>
  <c r="BO117" s="1"/>
  <c r="BN108"/>
  <c r="BN117" s="1"/>
  <c r="BM108"/>
  <c r="BM117" s="1"/>
  <c r="BS107"/>
  <c r="BS116" s="1"/>
  <c r="BR107"/>
  <c r="BR116" s="1"/>
  <c r="BQ107"/>
  <c r="BQ116" s="1"/>
  <c r="BP107"/>
  <c r="BP116" s="1"/>
  <c r="BO107"/>
  <c r="BO116" s="1"/>
  <c r="BN107"/>
  <c r="BN116" s="1"/>
  <c r="BM107"/>
  <c r="BM116" s="1"/>
  <c r="BS106"/>
  <c r="BS115" s="1"/>
  <c r="BR106"/>
  <c r="BR115" s="1"/>
  <c r="BQ106"/>
  <c r="BQ115" s="1"/>
  <c r="BP106"/>
  <c r="BP115" s="1"/>
  <c r="BO106"/>
  <c r="BO115" s="1"/>
  <c r="BN106"/>
  <c r="BN115" s="1"/>
  <c r="BM106"/>
  <c r="BM115" s="1"/>
  <c r="BS105"/>
  <c r="BS114" s="1"/>
  <c r="BR105"/>
  <c r="BR114" s="1"/>
  <c r="BQ105"/>
  <c r="BQ114" s="1"/>
  <c r="BP105"/>
  <c r="BP114" s="1"/>
  <c r="BO105"/>
  <c r="BO114" s="1"/>
  <c r="BN105"/>
  <c r="BN114" s="1"/>
  <c r="BM105"/>
  <c r="BM114" s="1"/>
  <c r="BS104"/>
  <c r="BS113" s="1"/>
  <c r="BR104"/>
  <c r="BR113" s="1"/>
  <c r="BQ104"/>
  <c r="BQ113" s="1"/>
  <c r="BP104"/>
  <c r="BP113" s="1"/>
  <c r="BO104"/>
  <c r="BO113" s="1"/>
  <c r="BN104"/>
  <c r="BN113" s="1"/>
  <c r="BM104"/>
  <c r="BM113" s="1"/>
  <c r="BS103"/>
  <c r="BS112" s="1"/>
  <c r="BR103"/>
  <c r="BR112" s="1"/>
  <c r="BQ103"/>
  <c r="BQ112" s="1"/>
  <c r="BP103"/>
  <c r="BP112" s="1"/>
  <c r="BO103"/>
  <c r="BO112" s="1"/>
  <c r="BN103"/>
  <c r="BN112" s="1"/>
  <c r="BM103"/>
  <c r="BM112" s="1"/>
  <c r="BL108"/>
  <c r="BL117" s="1"/>
  <c r="BK108"/>
  <c r="BK117" s="1"/>
  <c r="BJ108"/>
  <c r="BJ117" s="1"/>
  <c r="BI108"/>
  <c r="BI117" s="1"/>
  <c r="BH108"/>
  <c r="BH117" s="1"/>
  <c r="BG108"/>
  <c r="BG117" s="1"/>
  <c r="BF108"/>
  <c r="BF117" s="1"/>
  <c r="BL107"/>
  <c r="BL116" s="1"/>
  <c r="BK107"/>
  <c r="BK116" s="1"/>
  <c r="BJ107"/>
  <c r="BJ116" s="1"/>
  <c r="BI107"/>
  <c r="BI116" s="1"/>
  <c r="BH107"/>
  <c r="BH116" s="1"/>
  <c r="BG107"/>
  <c r="BG116" s="1"/>
  <c r="BF107"/>
  <c r="BF116" s="1"/>
  <c r="BL106"/>
  <c r="BL115" s="1"/>
  <c r="BK106"/>
  <c r="BK115" s="1"/>
  <c r="BJ106"/>
  <c r="BJ115" s="1"/>
  <c r="BI106"/>
  <c r="BI115" s="1"/>
  <c r="BH106"/>
  <c r="BH115" s="1"/>
  <c r="BG106"/>
  <c r="BG115" s="1"/>
  <c r="BF106"/>
  <c r="BF115" s="1"/>
  <c r="BL105"/>
  <c r="BL114" s="1"/>
  <c r="BK105"/>
  <c r="BK114" s="1"/>
  <c r="BJ105"/>
  <c r="BJ114" s="1"/>
  <c r="BI105"/>
  <c r="BI114" s="1"/>
  <c r="BH105"/>
  <c r="BH114" s="1"/>
  <c r="BG105"/>
  <c r="BG114" s="1"/>
  <c r="BF105"/>
  <c r="BF114" s="1"/>
  <c r="BL104"/>
  <c r="BL113" s="1"/>
  <c r="BK104"/>
  <c r="BK113" s="1"/>
  <c r="BJ104"/>
  <c r="BJ113" s="1"/>
  <c r="BI104"/>
  <c r="BI113" s="1"/>
  <c r="BH104"/>
  <c r="BH113" s="1"/>
  <c r="BG104"/>
  <c r="BG113" s="1"/>
  <c r="BF104"/>
  <c r="BF113" s="1"/>
  <c r="BL103"/>
  <c r="BL112" s="1"/>
  <c r="BK103"/>
  <c r="BK112" s="1"/>
  <c r="BJ103"/>
  <c r="BJ112" s="1"/>
  <c r="BI103"/>
  <c r="BI112" s="1"/>
  <c r="BH103"/>
  <c r="BH112" s="1"/>
  <c r="BG103"/>
  <c r="BG112" s="1"/>
  <c r="BF103"/>
  <c r="BF112" s="1"/>
  <c r="BE108"/>
  <c r="BE117" s="1"/>
  <c r="BD108"/>
  <c r="BD117" s="1"/>
  <c r="BC108"/>
  <c r="BC117" s="1"/>
  <c r="BB108"/>
  <c r="BB117" s="1"/>
  <c r="BA108"/>
  <c r="BA117" s="1"/>
  <c r="AZ108"/>
  <c r="AZ117" s="1"/>
  <c r="AY108"/>
  <c r="AY117" s="1"/>
  <c r="BE107"/>
  <c r="BE116" s="1"/>
  <c r="BD107"/>
  <c r="BD116" s="1"/>
  <c r="BC107"/>
  <c r="BC116" s="1"/>
  <c r="BB107"/>
  <c r="BB116" s="1"/>
  <c r="BA107"/>
  <c r="BA116" s="1"/>
  <c r="AZ107"/>
  <c r="AZ116" s="1"/>
  <c r="AY107"/>
  <c r="AY116" s="1"/>
  <c r="BE106"/>
  <c r="BE115" s="1"/>
  <c r="BD106"/>
  <c r="BD115" s="1"/>
  <c r="BC106"/>
  <c r="BC115" s="1"/>
  <c r="BB106"/>
  <c r="BB115" s="1"/>
  <c r="BA106"/>
  <c r="BA115" s="1"/>
  <c r="AZ106"/>
  <c r="AZ115" s="1"/>
  <c r="AY106"/>
  <c r="AY115" s="1"/>
  <c r="BE105"/>
  <c r="BE114" s="1"/>
  <c r="BD105"/>
  <c r="BD114" s="1"/>
  <c r="BC105"/>
  <c r="BC114" s="1"/>
  <c r="BB105"/>
  <c r="BB114" s="1"/>
  <c r="BA105"/>
  <c r="BA114" s="1"/>
  <c r="AZ105"/>
  <c r="AZ114" s="1"/>
  <c r="AY105"/>
  <c r="AY114" s="1"/>
  <c r="BE104"/>
  <c r="BE113" s="1"/>
  <c r="BD104"/>
  <c r="BD113" s="1"/>
  <c r="BC104"/>
  <c r="BC113" s="1"/>
  <c r="BB104"/>
  <c r="BB113" s="1"/>
  <c r="BA104"/>
  <c r="BA113" s="1"/>
  <c r="AZ104"/>
  <c r="AZ113" s="1"/>
  <c r="AY104"/>
  <c r="AY113" s="1"/>
  <c r="BE103"/>
  <c r="BE112" s="1"/>
  <c r="BD103"/>
  <c r="BD112" s="1"/>
  <c r="BC103"/>
  <c r="BC112" s="1"/>
  <c r="BB103"/>
  <c r="BB112" s="1"/>
  <c r="BA103"/>
  <c r="BA112" s="1"/>
  <c r="AZ103"/>
  <c r="AZ112" s="1"/>
  <c r="AY103"/>
  <c r="AY112" s="1"/>
  <c r="AX108"/>
  <c r="AX117" s="1"/>
  <c r="AW108"/>
  <c r="AW117" s="1"/>
  <c r="AV108"/>
  <c r="AV117" s="1"/>
  <c r="AU108"/>
  <c r="AU117" s="1"/>
  <c r="AT108"/>
  <c r="AT117" s="1"/>
  <c r="AS108"/>
  <c r="AS117" s="1"/>
  <c r="AR108"/>
  <c r="AR117" s="1"/>
  <c r="AX107"/>
  <c r="AX116" s="1"/>
  <c r="AW107"/>
  <c r="AW116" s="1"/>
  <c r="AV107"/>
  <c r="AV116" s="1"/>
  <c r="AU107"/>
  <c r="AU116" s="1"/>
  <c r="AT107"/>
  <c r="AT116" s="1"/>
  <c r="AS107"/>
  <c r="AS116" s="1"/>
  <c r="AR107"/>
  <c r="AR116" s="1"/>
  <c r="AX106"/>
  <c r="AX115" s="1"/>
  <c r="AW106"/>
  <c r="AW115" s="1"/>
  <c r="AV106"/>
  <c r="AV115" s="1"/>
  <c r="AU106"/>
  <c r="AU115" s="1"/>
  <c r="AT106"/>
  <c r="AT115" s="1"/>
  <c r="AS106"/>
  <c r="AS115" s="1"/>
  <c r="AR106"/>
  <c r="AR115" s="1"/>
  <c r="AX105"/>
  <c r="AX114" s="1"/>
  <c r="AW105"/>
  <c r="AW114" s="1"/>
  <c r="AV105"/>
  <c r="AV114" s="1"/>
  <c r="AU105"/>
  <c r="AU114" s="1"/>
  <c r="AT105"/>
  <c r="AT114" s="1"/>
  <c r="AS105"/>
  <c r="AS114" s="1"/>
  <c r="AR105"/>
  <c r="AR114" s="1"/>
  <c r="AX104"/>
  <c r="AX113" s="1"/>
  <c r="AW104"/>
  <c r="AW113" s="1"/>
  <c r="AV104"/>
  <c r="AV113" s="1"/>
  <c r="AU104"/>
  <c r="AU113" s="1"/>
  <c r="AT104"/>
  <c r="AT113" s="1"/>
  <c r="AS104"/>
  <c r="AS113" s="1"/>
  <c r="AR104"/>
  <c r="AR113" s="1"/>
  <c r="AX103"/>
  <c r="AX112" s="1"/>
  <c r="AW103"/>
  <c r="AW112" s="1"/>
  <c r="AV103"/>
  <c r="AV112" s="1"/>
  <c r="AU103"/>
  <c r="AU112" s="1"/>
  <c r="AT103"/>
  <c r="AT112" s="1"/>
  <c r="AS103"/>
  <c r="AS112" s="1"/>
  <c r="AR103"/>
  <c r="AR112" s="1"/>
  <c r="AQ108"/>
  <c r="AQ117" s="1"/>
  <c r="AP108"/>
  <c r="AP117" s="1"/>
  <c r="AO108"/>
  <c r="AO117" s="1"/>
  <c r="AN108"/>
  <c r="AN117" s="1"/>
  <c r="AM108"/>
  <c r="AM117" s="1"/>
  <c r="AL108"/>
  <c r="AL117" s="1"/>
  <c r="AK108"/>
  <c r="AK117" s="1"/>
  <c r="AQ107"/>
  <c r="AQ116" s="1"/>
  <c r="AP107"/>
  <c r="AP116" s="1"/>
  <c r="AO107"/>
  <c r="AO116" s="1"/>
  <c r="AN107"/>
  <c r="AN116" s="1"/>
  <c r="AM107"/>
  <c r="AM116" s="1"/>
  <c r="AL107"/>
  <c r="AL116" s="1"/>
  <c r="AK107"/>
  <c r="AK116" s="1"/>
  <c r="AQ106"/>
  <c r="AQ115" s="1"/>
  <c r="AP106"/>
  <c r="AP115" s="1"/>
  <c r="AO106"/>
  <c r="AO115" s="1"/>
  <c r="AN106"/>
  <c r="AN115" s="1"/>
  <c r="AM106"/>
  <c r="AM115" s="1"/>
  <c r="AL106"/>
  <c r="AL115" s="1"/>
  <c r="AK106"/>
  <c r="AK115" s="1"/>
  <c r="AQ105"/>
  <c r="AQ114" s="1"/>
  <c r="AP105"/>
  <c r="AP114" s="1"/>
  <c r="AO105"/>
  <c r="AO114" s="1"/>
  <c r="AN105"/>
  <c r="AN114" s="1"/>
  <c r="AM105"/>
  <c r="AM114" s="1"/>
  <c r="AL105"/>
  <c r="AL114" s="1"/>
  <c r="AK105"/>
  <c r="AK114" s="1"/>
  <c r="AQ104"/>
  <c r="AQ113" s="1"/>
  <c r="AP104"/>
  <c r="AP113" s="1"/>
  <c r="AO104"/>
  <c r="AO113" s="1"/>
  <c r="AN104"/>
  <c r="AN113" s="1"/>
  <c r="AM104"/>
  <c r="AM113" s="1"/>
  <c r="AL104"/>
  <c r="AL113" s="1"/>
  <c r="AK104"/>
  <c r="AK113" s="1"/>
  <c r="AQ103"/>
  <c r="AQ112" s="1"/>
  <c r="AP103"/>
  <c r="AP112" s="1"/>
  <c r="AO103"/>
  <c r="AO112" s="1"/>
  <c r="AN103"/>
  <c r="AN112" s="1"/>
  <c r="AM103"/>
  <c r="AM112" s="1"/>
  <c r="AL103"/>
  <c r="AL112" s="1"/>
  <c r="AK103"/>
  <c r="AK112" s="1"/>
  <c r="AJ108"/>
  <c r="AJ117" s="1"/>
  <c r="AJ107"/>
  <c r="AJ116" s="1"/>
  <c r="AJ106"/>
  <c r="AJ115" s="1"/>
  <c r="AJ105"/>
  <c r="AJ114" s="1"/>
  <c r="AJ104"/>
  <c r="AJ113" s="1"/>
  <c r="AJ103"/>
  <c r="AJ112" s="1"/>
  <c r="AI108"/>
  <c r="AI117" s="1"/>
  <c r="AI107"/>
  <c r="AI116" s="1"/>
  <c r="AI106"/>
  <c r="AI115" s="1"/>
  <c r="AI105"/>
  <c r="AI114" s="1"/>
  <c r="AI104"/>
  <c r="AI113" s="1"/>
  <c r="AI103"/>
  <c r="AI112" s="1"/>
  <c r="CA9" i="12"/>
  <c r="BZ9" s="1"/>
  <c r="CB9"/>
  <c r="CI9"/>
  <c r="CH9" s="1"/>
  <c r="CG9" s="1"/>
  <c r="CF9" s="1"/>
  <c r="CE9" s="1"/>
  <c r="CD9" s="1"/>
  <c r="CC9" s="1"/>
  <c r="CJ9"/>
  <c r="CK9"/>
  <c r="DY9"/>
  <c r="DX9" s="1"/>
  <c r="DW9" s="1"/>
  <c r="DV9" s="1"/>
  <c r="DU9" s="1"/>
  <c r="DT9" s="1"/>
  <c r="DS9" s="1"/>
  <c r="DR9" s="1"/>
  <c r="DQ9" s="1"/>
  <c r="DP9" s="1"/>
  <c r="DO9" s="1"/>
  <c r="DN9" s="1"/>
  <c r="DM9" s="1"/>
  <c r="DL9" s="1"/>
  <c r="DK9" s="1"/>
  <c r="DJ9" s="1"/>
  <c r="DI9" s="1"/>
  <c r="DH9" s="1"/>
  <c r="DG9" s="1"/>
  <c r="DF9" s="1"/>
  <c r="DE9" s="1"/>
  <c r="DD9" s="1"/>
  <c r="DC9" s="1"/>
  <c r="DB9" s="1"/>
  <c r="DA9" s="1"/>
  <c r="CZ9" s="1"/>
  <c r="CY9" s="1"/>
  <c r="CX9" s="1"/>
  <c r="CW9" s="1"/>
  <c r="CV9" s="1"/>
  <c r="CU9" s="1"/>
  <c r="CT9" s="1"/>
  <c r="CS9" s="1"/>
  <c r="CR9" s="1"/>
  <c r="CQ9" s="1"/>
  <c r="CP9" s="1"/>
  <c r="CO9" s="1"/>
  <c r="CN9" s="1"/>
  <c r="CM9" s="1"/>
  <c r="AG108" i="14"/>
  <c r="AG117" s="1"/>
  <c r="AG107"/>
  <c r="AG116" s="1"/>
  <c r="AG106"/>
  <c r="AG115" s="1"/>
  <c r="AG105"/>
  <c r="AG114" s="1"/>
  <c r="AG104"/>
  <c r="AG113" s="1"/>
  <c r="AG103"/>
  <c r="AG112" s="1"/>
  <c r="AF108"/>
  <c r="AF117" s="1"/>
  <c r="AF107"/>
  <c r="AF116" s="1"/>
  <c r="AF106"/>
  <c r="AF115" s="1"/>
  <c r="AF105"/>
  <c r="AF114" s="1"/>
  <c r="AF104"/>
  <c r="AF113" s="1"/>
  <c r="AF103"/>
  <c r="AF112" s="1"/>
  <c r="AE108"/>
  <c r="AE117" s="1"/>
  <c r="AE107"/>
  <c r="AE116" s="1"/>
  <c r="AE106"/>
  <c r="AE115" s="1"/>
  <c r="AE105"/>
  <c r="AE114" s="1"/>
  <c r="AE104"/>
  <c r="AE113" s="1"/>
  <c r="AE103"/>
  <c r="AE112" s="1"/>
  <c r="AD108"/>
  <c r="AD117" s="1"/>
  <c r="AD107"/>
  <c r="AD116" s="1"/>
  <c r="AD106"/>
  <c r="AD115" s="1"/>
  <c r="AD105"/>
  <c r="AD114" s="1"/>
  <c r="AD104"/>
  <c r="AD113" s="1"/>
  <c r="AD103"/>
  <c r="AD112" s="1"/>
  <c r="Z108"/>
  <c r="Z117" s="1"/>
  <c r="Z107"/>
  <c r="Z116" s="1"/>
  <c r="Z106"/>
  <c r="Z115" s="1"/>
  <c r="Z105"/>
  <c r="Z114" s="1"/>
  <c r="Z104"/>
  <c r="Z113" s="1"/>
  <c r="Z103"/>
  <c r="Z112" s="1"/>
  <c r="Y108"/>
  <c r="Y117" s="1"/>
  <c r="Y107"/>
  <c r="Y116" s="1"/>
  <c r="Y106"/>
  <c r="Y115" s="1"/>
  <c r="Y105"/>
  <c r="Y114" s="1"/>
  <c r="Y104"/>
  <c r="Y113" s="1"/>
  <c r="Y103"/>
  <c r="Y112" s="1"/>
  <c r="X108"/>
  <c r="X117" s="1"/>
  <c r="X107"/>
  <c r="X116" s="1"/>
  <c r="X106"/>
  <c r="X115" s="1"/>
  <c r="X105"/>
  <c r="X114" s="1"/>
  <c r="X104"/>
  <c r="X113" s="1"/>
  <c r="X103"/>
  <c r="X112" s="1"/>
  <c r="W108"/>
  <c r="W117" s="1"/>
  <c r="W107"/>
  <c r="W116" s="1"/>
  <c r="W106"/>
  <c r="W115" s="1"/>
  <c r="W105"/>
  <c r="W114" s="1"/>
  <c r="W104"/>
  <c r="W113" s="1"/>
  <c r="W103"/>
  <c r="W112" s="1"/>
  <c r="AK12" i="12"/>
  <c r="AK13" s="1"/>
  <c r="AJ12"/>
  <c r="AJ13" s="1"/>
  <c r="AI13"/>
  <c r="N33"/>
  <c r="P33" s="1"/>
  <c r="R33" s="1"/>
  <c r="L33"/>
  <c r="J33"/>
  <c r="H33"/>
  <c r="F33"/>
  <c r="D557" i="19" l="1"/>
  <c r="AP265"/>
  <c r="AP127"/>
  <c r="AP353"/>
  <c r="W561"/>
  <c r="W560"/>
  <c r="W562"/>
  <c r="Z563" s="1"/>
  <c r="B564"/>
  <c r="B265"/>
  <c r="B353"/>
  <c r="B127"/>
  <c r="W353"/>
  <c r="W564"/>
  <c r="W265"/>
  <c r="W127"/>
  <c r="B560"/>
  <c r="B562"/>
  <c r="D563" s="1"/>
  <c r="B561"/>
  <c r="AP43"/>
  <c r="B43"/>
  <c r="R44"/>
  <c r="W43"/>
  <c r="C279" i="23"/>
  <c r="C44"/>
  <c r="C225"/>
  <c r="C166"/>
  <c r="O113"/>
  <c r="C113" s="1"/>
  <c r="AL12" i="12"/>
  <c r="AM12" s="1"/>
  <c r="C44" i="20"/>
  <c r="C18"/>
  <c r="A51"/>
  <c r="A57"/>
  <c r="C58" s="1"/>
  <c r="A63"/>
  <c r="A12"/>
  <c r="C13" s="1"/>
  <c r="A18"/>
  <c r="C19" s="1"/>
  <c r="A24"/>
  <c r="C26" s="1"/>
  <c r="A42"/>
  <c r="A61"/>
  <c r="C62" s="1"/>
  <c r="A73"/>
  <c r="C74" s="1"/>
  <c r="A60"/>
  <c r="A4"/>
  <c r="A16"/>
  <c r="A47"/>
  <c r="C48" s="1"/>
  <c r="A59"/>
  <c r="A3"/>
  <c r="A22"/>
  <c r="C23" s="1"/>
  <c r="A34"/>
  <c r="C35" s="1"/>
  <c r="A46"/>
  <c r="A65"/>
  <c r="C66" s="1"/>
  <c r="A77"/>
  <c r="C78" s="1"/>
  <c r="A64"/>
  <c r="C65" s="1"/>
  <c r="A8"/>
  <c r="C9" s="1"/>
  <c r="A20"/>
  <c r="A7"/>
  <c r="A26"/>
  <c r="C27" s="1"/>
  <c r="A38"/>
  <c r="C39" s="1"/>
  <c r="A44"/>
  <c r="C45" s="1"/>
  <c r="A50"/>
  <c r="A56"/>
  <c r="C57" s="1"/>
  <c r="A68"/>
  <c r="C70" s="1"/>
  <c r="A21"/>
  <c r="C22" s="1"/>
  <c r="A31"/>
  <c r="C32" s="1"/>
  <c r="B28" i="14"/>
  <c r="B27"/>
  <c r="B21"/>
  <c r="B29"/>
  <c r="D30" s="1"/>
  <c r="B20"/>
  <c r="D21" s="1"/>
  <c r="B19"/>
  <c r="B24"/>
  <c r="D25" s="1"/>
  <c r="B25"/>
  <c r="D26" s="1"/>
  <c r="D22"/>
  <c r="Z562" i="19" l="1"/>
  <c r="AP266"/>
  <c r="AP354"/>
  <c r="AP128"/>
  <c r="W569"/>
  <c r="W354"/>
  <c r="W266"/>
  <c r="W128"/>
  <c r="W44"/>
  <c r="R45"/>
  <c r="AP44"/>
  <c r="B44"/>
  <c r="D562"/>
  <c r="W567"/>
  <c r="Z568" s="1"/>
  <c r="W565"/>
  <c r="W566"/>
  <c r="B565"/>
  <c r="B567"/>
  <c r="D568" s="1"/>
  <c r="B566"/>
  <c r="B354"/>
  <c r="B569"/>
  <c r="B128"/>
  <c r="B266"/>
  <c r="C280" i="23"/>
  <c r="C45"/>
  <c r="O114"/>
  <c r="C114" s="1"/>
  <c r="C226"/>
  <c r="C167"/>
  <c r="AM13" i="12"/>
  <c r="AM15" s="1"/>
  <c r="AN12"/>
  <c r="AL13"/>
  <c r="C52" i="20"/>
  <c r="C61"/>
  <c r="C5"/>
  <c r="D29" i="14"/>
  <c r="Q117"/>
  <c r="Q108"/>
  <c r="Q107"/>
  <c r="Q116" s="1"/>
  <c r="Q106"/>
  <c r="Q115" s="1"/>
  <c r="Q105"/>
  <c r="Q114" s="1"/>
  <c r="Q104"/>
  <c r="Q113" s="1"/>
  <c r="Q103"/>
  <c r="Q112" s="1"/>
  <c r="R127" i="13"/>
  <c r="R126"/>
  <c r="R125"/>
  <c r="R124"/>
  <c r="R123"/>
  <c r="R122"/>
  <c r="R121"/>
  <c r="R120"/>
  <c r="R119"/>
  <c r="R118"/>
  <c r="R117"/>
  <c r="R116"/>
  <c r="R115"/>
  <c r="R114"/>
  <c r="R113"/>
  <c r="R112"/>
  <c r="B444" i="19"/>
  <c r="B445" s="1"/>
  <c r="B439"/>
  <c r="W329"/>
  <c r="V329"/>
  <c r="B329"/>
  <c r="A329"/>
  <c r="W241"/>
  <c r="V241"/>
  <c r="B241"/>
  <c r="A241"/>
  <c r="V103"/>
  <c r="O241"/>
  <c r="N241"/>
  <c r="M241"/>
  <c r="L241"/>
  <c r="K241"/>
  <c r="J241"/>
  <c r="I241"/>
  <c r="F241"/>
  <c r="E241"/>
  <c r="D241"/>
  <c r="B103"/>
  <c r="A103"/>
  <c r="AP129" l="1"/>
  <c r="AP267"/>
  <c r="W129"/>
  <c r="W267"/>
  <c r="Z567"/>
  <c r="W572"/>
  <c r="Z573" s="1"/>
  <c r="W571"/>
  <c r="Z572" s="1"/>
  <c r="W570"/>
  <c r="W45"/>
  <c r="W130" s="1"/>
  <c r="R46"/>
  <c r="AP45"/>
  <c r="AP130" s="1"/>
  <c r="B45"/>
  <c r="B130" s="1"/>
  <c r="B571"/>
  <c r="B570"/>
  <c r="B572"/>
  <c r="D573" s="1"/>
  <c r="D567"/>
  <c r="B129"/>
  <c r="B355"/>
  <c r="B574"/>
  <c r="B267"/>
  <c r="C281" i="23"/>
  <c r="C46"/>
  <c r="O115"/>
  <c r="C115" s="1"/>
  <c r="C168"/>
  <c r="C227"/>
  <c r="B447" i="19"/>
  <c r="D448" s="1"/>
  <c r="B446"/>
  <c r="D447" s="1"/>
  <c r="Z329"/>
  <c r="AA329" s="1"/>
  <c r="AB329" s="1"/>
  <c r="AC329" s="1"/>
  <c r="AD329" s="1"/>
  <c r="AE329" s="1"/>
  <c r="AF329" s="1"/>
  <c r="AG329" s="1"/>
  <c r="AH329" s="1"/>
  <c r="AI329" s="1"/>
  <c r="AJ329" s="1"/>
  <c r="AK329" s="1"/>
  <c r="Z444" s="1"/>
  <c r="AN13" i="12"/>
  <c r="AN15" s="1"/>
  <c r="AO12"/>
  <c r="D329" i="19"/>
  <c r="E329" s="1"/>
  <c r="F329" s="1"/>
  <c r="G329" s="1"/>
  <c r="H329" s="1"/>
  <c r="I329" s="1"/>
  <c r="J329" s="1"/>
  <c r="K329" s="1"/>
  <c r="L329" s="1"/>
  <c r="M329" s="1"/>
  <c r="N329" s="1"/>
  <c r="O329" s="1"/>
  <c r="D444" s="1"/>
  <c r="N127" i="13"/>
  <c r="N126"/>
  <c r="N125"/>
  <c r="N124"/>
  <c r="N123"/>
  <c r="N122"/>
  <c r="N121"/>
  <c r="N120"/>
  <c r="N119"/>
  <c r="N118"/>
  <c r="N117"/>
  <c r="N116"/>
  <c r="N115"/>
  <c r="N114"/>
  <c r="N113"/>
  <c r="N112"/>
  <c r="M127"/>
  <c r="M146" s="1"/>
  <c r="M126"/>
  <c r="M145" s="1"/>
  <c r="M125"/>
  <c r="M144" s="1"/>
  <c r="M124"/>
  <c r="M143" s="1"/>
  <c r="M123"/>
  <c r="M142" s="1"/>
  <c r="M122"/>
  <c r="M141" s="1"/>
  <c r="M121"/>
  <c r="M140" s="1"/>
  <c r="M120"/>
  <c r="M139" s="1"/>
  <c r="M119"/>
  <c r="M138" s="1"/>
  <c r="M118"/>
  <c r="M137" s="1"/>
  <c r="M117"/>
  <c r="M136" s="1"/>
  <c r="M116"/>
  <c r="M135" s="1"/>
  <c r="M115"/>
  <c r="M134" s="1"/>
  <c r="M114"/>
  <c r="M133" s="1"/>
  <c r="M113"/>
  <c r="M132" s="1"/>
  <c r="M112"/>
  <c r="M131" s="1"/>
  <c r="L112"/>
  <c r="L113"/>
  <c r="L114"/>
  <c r="L115"/>
  <c r="L116"/>
  <c r="L117"/>
  <c r="L118"/>
  <c r="L119"/>
  <c r="L120"/>
  <c r="L121"/>
  <c r="L122"/>
  <c r="L123"/>
  <c r="L124"/>
  <c r="L125"/>
  <c r="L126"/>
  <c r="L127"/>
  <c r="F112"/>
  <c r="F113"/>
  <c r="F114"/>
  <c r="F115"/>
  <c r="F116"/>
  <c r="F117"/>
  <c r="F118"/>
  <c r="F119"/>
  <c r="F120"/>
  <c r="F121"/>
  <c r="F122"/>
  <c r="F123"/>
  <c r="F124"/>
  <c r="F125"/>
  <c r="F126"/>
  <c r="F127"/>
  <c r="I112"/>
  <c r="I113"/>
  <c r="I114"/>
  <c r="I115"/>
  <c r="I116"/>
  <c r="I117"/>
  <c r="I118"/>
  <c r="I119"/>
  <c r="I120"/>
  <c r="I121"/>
  <c r="I122"/>
  <c r="I123"/>
  <c r="I124"/>
  <c r="I125"/>
  <c r="I126"/>
  <c r="I127"/>
  <c r="J112"/>
  <c r="J113"/>
  <c r="J114"/>
  <c r="J115"/>
  <c r="J116"/>
  <c r="J117"/>
  <c r="J118"/>
  <c r="J119"/>
  <c r="J120"/>
  <c r="J121"/>
  <c r="J122"/>
  <c r="J123"/>
  <c r="J124"/>
  <c r="J125"/>
  <c r="J126"/>
  <c r="J127"/>
  <c r="K112"/>
  <c r="K113"/>
  <c r="K114"/>
  <c r="K115"/>
  <c r="K116"/>
  <c r="K117"/>
  <c r="K118"/>
  <c r="K119"/>
  <c r="K120"/>
  <c r="K121"/>
  <c r="K122"/>
  <c r="K123"/>
  <c r="K124"/>
  <c r="K125"/>
  <c r="K126"/>
  <c r="K127"/>
  <c r="AP46" i="19" l="1"/>
  <c r="AP131" s="1"/>
  <c r="B46"/>
  <c r="B131" s="1"/>
  <c r="R47"/>
  <c r="W46"/>
  <c r="W131" s="1"/>
  <c r="B576"/>
  <c r="B577"/>
  <c r="D578" s="1"/>
  <c r="B575"/>
  <c r="D572"/>
  <c r="C282" i="23"/>
  <c r="C47"/>
  <c r="C169"/>
  <c r="C228"/>
  <c r="O116"/>
  <c r="C116" s="1"/>
  <c r="AP12" i="12"/>
  <c r="AO13"/>
  <c r="AO15" s="1"/>
  <c r="C108" i="14"/>
  <c r="C117" s="1"/>
  <c r="C107"/>
  <c r="C116" s="1"/>
  <c r="C106"/>
  <c r="C115" s="1"/>
  <c r="C105"/>
  <c r="C114" s="1"/>
  <c r="C104"/>
  <c r="C113" s="1"/>
  <c r="C103"/>
  <c r="C112" s="1"/>
  <c r="R164"/>
  <c r="R173" s="1"/>
  <c r="R163"/>
  <c r="R172" s="1"/>
  <c r="R162"/>
  <c r="R171" s="1"/>
  <c r="R161"/>
  <c r="R170" s="1"/>
  <c r="R160"/>
  <c r="R169" s="1"/>
  <c r="R159"/>
  <c r="R168" s="1"/>
  <c r="Q164"/>
  <c r="Q173" s="1"/>
  <c r="Q163"/>
  <c r="Q172" s="1"/>
  <c r="Q162"/>
  <c r="Q171" s="1"/>
  <c r="Q161"/>
  <c r="Q170" s="1"/>
  <c r="Q160"/>
  <c r="Q169" s="1"/>
  <c r="Q159"/>
  <c r="Q168" s="1"/>
  <c r="P164"/>
  <c r="P173" s="1"/>
  <c r="P163"/>
  <c r="P172" s="1"/>
  <c r="P162"/>
  <c r="P171" s="1"/>
  <c r="P161"/>
  <c r="P170" s="1"/>
  <c r="P160"/>
  <c r="P169" s="1"/>
  <c r="P159"/>
  <c r="P168" s="1"/>
  <c r="O164"/>
  <c r="O173" s="1"/>
  <c r="O163"/>
  <c r="O172" s="1"/>
  <c r="O162"/>
  <c r="O171" s="1"/>
  <c r="O161"/>
  <c r="O170" s="1"/>
  <c r="O160"/>
  <c r="O169" s="1"/>
  <c r="O159"/>
  <c r="O168" s="1"/>
  <c r="W583" i="19"/>
  <c r="W413"/>
  <c r="B413"/>
  <c r="W439"/>
  <c r="W442" s="1"/>
  <c r="Z443" s="1"/>
  <c r="W434"/>
  <c r="W435" s="1"/>
  <c r="W429"/>
  <c r="W430" s="1"/>
  <c r="W424"/>
  <c r="W427" s="1"/>
  <c r="Z428" s="1"/>
  <c r="W419"/>
  <c r="W420" s="1"/>
  <c r="W414"/>
  <c r="W415" s="1"/>
  <c r="W328"/>
  <c r="V328"/>
  <c r="W327"/>
  <c r="V327"/>
  <c r="W326"/>
  <c r="V326"/>
  <c r="W325"/>
  <c r="V325"/>
  <c r="W324"/>
  <c r="V324"/>
  <c r="W323"/>
  <c r="V323"/>
  <c r="W240"/>
  <c r="V240"/>
  <c r="W239"/>
  <c r="V239"/>
  <c r="W238"/>
  <c r="V238"/>
  <c r="W237"/>
  <c r="V237"/>
  <c r="W236"/>
  <c r="V236"/>
  <c r="W235"/>
  <c r="V235"/>
  <c r="AK102"/>
  <c r="AK240" s="1"/>
  <c r="AJ102"/>
  <c r="AJ240" s="1"/>
  <c r="AI102"/>
  <c r="AI240" s="1"/>
  <c r="AH102"/>
  <c r="AH240" s="1"/>
  <c r="AG102"/>
  <c r="AG240" s="1"/>
  <c r="AF102"/>
  <c r="AF240" s="1"/>
  <c r="AE102"/>
  <c r="AE240" s="1"/>
  <c r="AA102"/>
  <c r="AA240" s="1"/>
  <c r="W102"/>
  <c r="V102"/>
  <c r="AK101"/>
  <c r="AK239" s="1"/>
  <c r="AJ101"/>
  <c r="AJ239" s="1"/>
  <c r="AI101"/>
  <c r="AI239" s="1"/>
  <c r="AH101"/>
  <c r="AH239" s="1"/>
  <c r="AG101"/>
  <c r="AG239" s="1"/>
  <c r="AF101"/>
  <c r="AF239" s="1"/>
  <c r="AE101"/>
  <c r="AE239" s="1"/>
  <c r="AA101"/>
  <c r="AA239" s="1"/>
  <c r="W101"/>
  <c r="V101"/>
  <c r="AK100"/>
  <c r="AK238" s="1"/>
  <c r="AJ100"/>
  <c r="AJ238" s="1"/>
  <c r="AI100"/>
  <c r="AI238" s="1"/>
  <c r="AH100"/>
  <c r="AH238" s="1"/>
  <c r="AG100"/>
  <c r="AG238" s="1"/>
  <c r="AF100"/>
  <c r="AF238" s="1"/>
  <c r="AE100"/>
  <c r="AE238" s="1"/>
  <c r="AA100"/>
  <c r="AA238" s="1"/>
  <c r="W100"/>
  <c r="V100"/>
  <c r="AK99"/>
  <c r="AK237" s="1"/>
  <c r="AJ99"/>
  <c r="AJ237" s="1"/>
  <c r="AI99"/>
  <c r="AI237" s="1"/>
  <c r="AH99"/>
  <c r="AH237" s="1"/>
  <c r="AG99"/>
  <c r="AG237" s="1"/>
  <c r="AF99"/>
  <c r="AF237" s="1"/>
  <c r="AE99"/>
  <c r="AE237" s="1"/>
  <c r="AA99"/>
  <c r="AA237" s="1"/>
  <c r="W99"/>
  <c r="V99"/>
  <c r="AK98"/>
  <c r="AK236" s="1"/>
  <c r="AJ98"/>
  <c r="AJ236" s="1"/>
  <c r="AI98"/>
  <c r="AI236" s="1"/>
  <c r="AH98"/>
  <c r="AH236" s="1"/>
  <c r="AG98"/>
  <c r="AG236" s="1"/>
  <c r="AF98"/>
  <c r="AF236" s="1"/>
  <c r="AE98"/>
  <c r="AE236" s="1"/>
  <c r="AA98"/>
  <c r="AA236" s="1"/>
  <c r="W98"/>
  <c r="V98"/>
  <c r="AK97"/>
  <c r="AK235" s="1"/>
  <c r="AJ97"/>
  <c r="AJ235" s="1"/>
  <c r="AI97"/>
  <c r="AI235" s="1"/>
  <c r="AH97"/>
  <c r="AH235" s="1"/>
  <c r="AG97"/>
  <c r="AG235" s="1"/>
  <c r="AF97"/>
  <c r="AF235" s="1"/>
  <c r="AE97"/>
  <c r="AE235" s="1"/>
  <c r="AA97"/>
  <c r="AA235" s="1"/>
  <c r="Z97"/>
  <c r="Z235" s="1"/>
  <c r="W97"/>
  <c r="V97"/>
  <c r="K102"/>
  <c r="K240" s="1"/>
  <c r="K101"/>
  <c r="K239" s="1"/>
  <c r="K100"/>
  <c r="K238" s="1"/>
  <c r="K99"/>
  <c r="K237" s="1"/>
  <c r="K98"/>
  <c r="K236" s="1"/>
  <c r="K97"/>
  <c r="K235" s="1"/>
  <c r="J102"/>
  <c r="J240" s="1"/>
  <c r="J101"/>
  <c r="J239" s="1"/>
  <c r="J100"/>
  <c r="J238" s="1"/>
  <c r="J99"/>
  <c r="J237" s="1"/>
  <c r="J98"/>
  <c r="J236" s="1"/>
  <c r="J97"/>
  <c r="J235" s="1"/>
  <c r="I98"/>
  <c r="I236" s="1"/>
  <c r="I99"/>
  <c r="I237" s="1"/>
  <c r="I100"/>
  <c r="I238" s="1"/>
  <c r="I101"/>
  <c r="I239" s="1"/>
  <c r="I102"/>
  <c r="I240" s="1"/>
  <c r="I97"/>
  <c r="I235" s="1"/>
  <c r="D577" l="1"/>
  <c r="B47"/>
  <c r="B132" s="1"/>
  <c r="W47"/>
  <c r="W132" s="1"/>
  <c r="AP47"/>
  <c r="AP132" s="1"/>
  <c r="R48"/>
  <c r="W555"/>
  <c r="Z557" s="1"/>
  <c r="W557"/>
  <c r="Z558" s="1"/>
  <c r="W556"/>
  <c r="W510"/>
  <c r="W511"/>
  <c r="W512"/>
  <c r="Z513" s="1"/>
  <c r="W550"/>
  <c r="W551"/>
  <c r="W552"/>
  <c r="Z553" s="1"/>
  <c r="W515"/>
  <c r="W517"/>
  <c r="Z518" s="1"/>
  <c r="W516"/>
  <c r="C283" i="23"/>
  <c r="C48"/>
  <c r="O117"/>
  <c r="C117" s="1"/>
  <c r="C170"/>
  <c r="C229"/>
  <c r="W440" i="19"/>
  <c r="W437"/>
  <c r="Z438" s="1"/>
  <c r="W422"/>
  <c r="Z423" s="1"/>
  <c r="W421"/>
  <c r="Z422" s="1"/>
  <c r="AP13" i="12"/>
  <c r="AP15" s="1"/>
  <c r="AQ12"/>
  <c r="W436" i="19"/>
  <c r="Z437" s="1"/>
  <c r="W441"/>
  <c r="W432"/>
  <c r="Z433" s="1"/>
  <c r="W431"/>
  <c r="Z432" s="1"/>
  <c r="W425"/>
  <c r="W426"/>
  <c r="Z328"/>
  <c r="AA328" s="1"/>
  <c r="AB328" s="1"/>
  <c r="AC328" s="1"/>
  <c r="AD328" s="1"/>
  <c r="AE328" s="1"/>
  <c r="AF328" s="1"/>
  <c r="AG328" s="1"/>
  <c r="AH328" s="1"/>
  <c r="AI328" s="1"/>
  <c r="AJ328" s="1"/>
  <c r="AK328" s="1"/>
  <c r="Z439" s="1"/>
  <c r="Z326"/>
  <c r="AA326" s="1"/>
  <c r="AB326" s="1"/>
  <c r="AC326" s="1"/>
  <c r="AD326" s="1"/>
  <c r="AE326" s="1"/>
  <c r="AF326" s="1"/>
  <c r="AG326" s="1"/>
  <c r="AH326" s="1"/>
  <c r="AI326" s="1"/>
  <c r="AJ326" s="1"/>
  <c r="AK326" s="1"/>
  <c r="Z429" s="1"/>
  <c r="Z324"/>
  <c r="AA324" s="1"/>
  <c r="AB324" s="1"/>
  <c r="AC324" s="1"/>
  <c r="AD324" s="1"/>
  <c r="AE324" s="1"/>
  <c r="AF324" s="1"/>
  <c r="AG324" s="1"/>
  <c r="AH324" s="1"/>
  <c r="AI324" s="1"/>
  <c r="AJ324" s="1"/>
  <c r="AK324" s="1"/>
  <c r="Z419" s="1"/>
  <c r="Z327"/>
  <c r="AA327" s="1"/>
  <c r="AB327" s="1"/>
  <c r="AC327" s="1"/>
  <c r="AD327" s="1"/>
  <c r="AE327" s="1"/>
  <c r="AF327" s="1"/>
  <c r="AG327" s="1"/>
  <c r="AH327" s="1"/>
  <c r="AI327" s="1"/>
  <c r="AJ327" s="1"/>
  <c r="AK327" s="1"/>
  <c r="Z434" s="1"/>
  <c r="Z325"/>
  <c r="AA325" s="1"/>
  <c r="AB325" s="1"/>
  <c r="AC325" s="1"/>
  <c r="AD325" s="1"/>
  <c r="AE325" s="1"/>
  <c r="AF325" s="1"/>
  <c r="AG325" s="1"/>
  <c r="AH325" s="1"/>
  <c r="AI325" s="1"/>
  <c r="AJ325" s="1"/>
  <c r="AK325" s="1"/>
  <c r="Z424" s="1"/>
  <c r="Z323"/>
  <c r="AA323" s="1"/>
  <c r="AB323" s="1"/>
  <c r="AC323" s="1"/>
  <c r="AD323" s="1"/>
  <c r="AE323" s="1"/>
  <c r="AF323" s="1"/>
  <c r="AG323" s="1"/>
  <c r="AH323" s="1"/>
  <c r="AI323" s="1"/>
  <c r="AJ323" s="1"/>
  <c r="AK323" s="1"/>
  <c r="Z414" s="1"/>
  <c r="W416"/>
  <c r="Z417" s="1"/>
  <c r="W417"/>
  <c r="Z418" s="1"/>
  <c r="Z517" l="1"/>
  <c r="W48"/>
  <c r="W133" s="1"/>
  <c r="AP48"/>
  <c r="AP133" s="1"/>
  <c r="B48"/>
  <c r="B133" s="1"/>
  <c r="R49"/>
  <c r="Z512"/>
  <c r="Z552"/>
  <c r="Z442"/>
  <c r="C284" i="23"/>
  <c r="C49"/>
  <c r="O118"/>
  <c r="C118" s="1"/>
  <c r="C171"/>
  <c r="C230"/>
  <c r="AQ13" i="12"/>
  <c r="AQ15" s="1"/>
  <c r="AR12"/>
  <c r="Z427" i="19"/>
  <c r="B49" l="1"/>
  <c r="B134" s="1"/>
  <c r="W49"/>
  <c r="W134" s="1"/>
  <c r="AP49"/>
  <c r="AP134" s="1"/>
  <c r="R50"/>
  <c r="C285" i="23"/>
  <c r="C50"/>
  <c r="C172"/>
  <c r="C231"/>
  <c r="O119"/>
  <c r="C119" s="1"/>
  <c r="AR13" i="12"/>
  <c r="AR15" s="1"/>
  <c r="AS12"/>
  <c r="B414" i="19"/>
  <c r="B415" s="1"/>
  <c r="A177" i="14"/>
  <c r="A176"/>
  <c r="A175"/>
  <c r="A174"/>
  <c r="A173"/>
  <c r="A172"/>
  <c r="A167"/>
  <c r="A166"/>
  <c r="A165"/>
  <c r="A164"/>
  <c r="A163"/>
  <c r="A162"/>
  <c r="A183"/>
  <c r="B328" i="19"/>
  <c r="A328"/>
  <c r="B327"/>
  <c r="A327"/>
  <c r="B326"/>
  <c r="A326"/>
  <c r="B325"/>
  <c r="A325"/>
  <c r="B324"/>
  <c r="A324"/>
  <c r="B323"/>
  <c r="A323"/>
  <c r="B240"/>
  <c r="A240"/>
  <c r="B239"/>
  <c r="A239"/>
  <c r="B238"/>
  <c r="A238"/>
  <c r="B237"/>
  <c r="A237"/>
  <c r="B236"/>
  <c r="A236"/>
  <c r="B235"/>
  <c r="A235"/>
  <c r="O102"/>
  <c r="O240" s="1"/>
  <c r="N102"/>
  <c r="N240" s="1"/>
  <c r="M102"/>
  <c r="M240" s="1"/>
  <c r="L102"/>
  <c r="L240" s="1"/>
  <c r="F102"/>
  <c r="F240" s="1"/>
  <c r="E102"/>
  <c r="E240" s="1"/>
  <c r="D102"/>
  <c r="D240" s="1"/>
  <c r="B102"/>
  <c r="A102"/>
  <c r="O101"/>
  <c r="O239" s="1"/>
  <c r="N101"/>
  <c r="N239" s="1"/>
  <c r="M101"/>
  <c r="M239" s="1"/>
  <c r="L101"/>
  <c r="L239" s="1"/>
  <c r="F101"/>
  <c r="F239" s="1"/>
  <c r="E101"/>
  <c r="E239" s="1"/>
  <c r="D101"/>
  <c r="D239" s="1"/>
  <c r="B101"/>
  <c r="A101"/>
  <c r="O100"/>
  <c r="O238" s="1"/>
  <c r="N100"/>
  <c r="N238" s="1"/>
  <c r="M100"/>
  <c r="M238" s="1"/>
  <c r="L100"/>
  <c r="L238" s="1"/>
  <c r="F100"/>
  <c r="F238" s="1"/>
  <c r="E100"/>
  <c r="E238" s="1"/>
  <c r="D100"/>
  <c r="D238" s="1"/>
  <c r="B100"/>
  <c r="A100"/>
  <c r="O99"/>
  <c r="O237" s="1"/>
  <c r="N99"/>
  <c r="N237" s="1"/>
  <c r="M99"/>
  <c r="M237" s="1"/>
  <c r="L99"/>
  <c r="L237" s="1"/>
  <c r="F99"/>
  <c r="F237" s="1"/>
  <c r="E99"/>
  <c r="E237" s="1"/>
  <c r="D99"/>
  <c r="D237" s="1"/>
  <c r="B99"/>
  <c r="A99"/>
  <c r="O98"/>
  <c r="O236" s="1"/>
  <c r="N98"/>
  <c r="N236" s="1"/>
  <c r="M98"/>
  <c r="M236" s="1"/>
  <c r="L98"/>
  <c r="L236" s="1"/>
  <c r="F98"/>
  <c r="F236" s="1"/>
  <c r="E98"/>
  <c r="E236" s="1"/>
  <c r="D98"/>
  <c r="D236" s="1"/>
  <c r="B98"/>
  <c r="A98"/>
  <c r="O97"/>
  <c r="O235" s="1"/>
  <c r="N97"/>
  <c r="N235" s="1"/>
  <c r="M97"/>
  <c r="M235" s="1"/>
  <c r="L97"/>
  <c r="L235" s="1"/>
  <c r="F97"/>
  <c r="F235" s="1"/>
  <c r="E97"/>
  <c r="E235" s="1"/>
  <c r="D97"/>
  <c r="D235" s="1"/>
  <c r="B97"/>
  <c r="A97"/>
  <c r="B434"/>
  <c r="B429"/>
  <c r="B424"/>
  <c r="B419"/>
  <c r="B422" s="1"/>
  <c r="D423" s="1"/>
  <c r="B135" i="14"/>
  <c r="B136"/>
  <c r="B137"/>
  <c r="B138"/>
  <c r="B139"/>
  <c r="B134"/>
  <c r="N164"/>
  <c r="N173" s="1"/>
  <c r="N163"/>
  <c r="N172" s="1"/>
  <c r="N162"/>
  <c r="N171" s="1"/>
  <c r="N161"/>
  <c r="N170" s="1"/>
  <c r="N160"/>
  <c r="N169" s="1"/>
  <c r="N159"/>
  <c r="N168" s="1"/>
  <c r="M164"/>
  <c r="M173" s="1"/>
  <c r="M163"/>
  <c r="M172" s="1"/>
  <c r="M162"/>
  <c r="M171" s="1"/>
  <c r="M161"/>
  <c r="M170" s="1"/>
  <c r="M160"/>
  <c r="M169" s="1"/>
  <c r="M159"/>
  <c r="M168" s="1"/>
  <c r="L164"/>
  <c r="L173" s="1"/>
  <c r="L163"/>
  <c r="L172" s="1"/>
  <c r="L162"/>
  <c r="L171" s="1"/>
  <c r="L161"/>
  <c r="L170" s="1"/>
  <c r="L160"/>
  <c r="L169" s="1"/>
  <c r="L159"/>
  <c r="L168" s="1"/>
  <c r="K164"/>
  <c r="K173" s="1"/>
  <c r="K163"/>
  <c r="K172" s="1"/>
  <c r="K162"/>
  <c r="K171" s="1"/>
  <c r="K161"/>
  <c r="K170" s="1"/>
  <c r="K160"/>
  <c r="K169" s="1"/>
  <c r="K159"/>
  <c r="K168" s="1"/>
  <c r="J164"/>
  <c r="J173" s="1"/>
  <c r="J163"/>
  <c r="J172" s="1"/>
  <c r="J162"/>
  <c r="J171" s="1"/>
  <c r="J161"/>
  <c r="J170" s="1"/>
  <c r="J160"/>
  <c r="J169" s="1"/>
  <c r="J159"/>
  <c r="J168" s="1"/>
  <c r="I164"/>
  <c r="I173" s="1"/>
  <c r="I163"/>
  <c r="I172" s="1"/>
  <c r="I162"/>
  <c r="I171" s="1"/>
  <c r="I161"/>
  <c r="I170" s="1"/>
  <c r="I160"/>
  <c r="I169" s="1"/>
  <c r="I159"/>
  <c r="I168" s="1"/>
  <c r="H164"/>
  <c r="H173" s="1"/>
  <c r="H163"/>
  <c r="H172" s="1"/>
  <c r="H162"/>
  <c r="H171" s="1"/>
  <c r="H161"/>
  <c r="H170" s="1"/>
  <c r="H160"/>
  <c r="H169" s="1"/>
  <c r="H159"/>
  <c r="H168" s="1"/>
  <c r="G164"/>
  <c r="G173" s="1"/>
  <c r="G163"/>
  <c r="G172" s="1"/>
  <c r="G162"/>
  <c r="G171" s="1"/>
  <c r="G161"/>
  <c r="G170" s="1"/>
  <c r="G160"/>
  <c r="G169" s="1"/>
  <c r="G159"/>
  <c r="G168" s="1"/>
  <c r="C164"/>
  <c r="C173" s="1"/>
  <c r="C163"/>
  <c r="C172" s="1"/>
  <c r="C162"/>
  <c r="C171" s="1"/>
  <c r="C161"/>
  <c r="C170" s="1"/>
  <c r="C160"/>
  <c r="C169" s="1"/>
  <c r="C159"/>
  <c r="C168" s="1"/>
  <c r="D164"/>
  <c r="D173" s="1"/>
  <c r="D163"/>
  <c r="D172" s="1"/>
  <c r="D162"/>
  <c r="D171" s="1"/>
  <c r="D161"/>
  <c r="D170" s="1"/>
  <c r="D160"/>
  <c r="D169" s="1"/>
  <c r="D159"/>
  <c r="D168" s="1"/>
  <c r="B183"/>
  <c r="B182"/>
  <c r="B181"/>
  <c r="B180"/>
  <c r="B179"/>
  <c r="B178"/>
  <c r="B173"/>
  <c r="B172"/>
  <c r="B171"/>
  <c r="B170"/>
  <c r="B169"/>
  <c r="B168"/>
  <c r="F173"/>
  <c r="E173"/>
  <c r="B164"/>
  <c r="F172"/>
  <c r="E172"/>
  <c r="B163"/>
  <c r="F171"/>
  <c r="E171"/>
  <c r="B162"/>
  <c r="F170"/>
  <c r="E170"/>
  <c r="B161"/>
  <c r="F169"/>
  <c r="E169"/>
  <c r="B160"/>
  <c r="F159"/>
  <c r="F168" s="1"/>
  <c r="E159"/>
  <c r="E168" s="1"/>
  <c r="B159"/>
  <c r="AC108"/>
  <c r="AC117" s="1"/>
  <c r="AC107"/>
  <c r="AC116" s="1"/>
  <c r="AC106"/>
  <c r="AC115" s="1"/>
  <c r="AC105"/>
  <c r="AC114" s="1"/>
  <c r="AC104"/>
  <c r="AC113" s="1"/>
  <c r="AC103"/>
  <c r="AC112" s="1"/>
  <c r="E103"/>
  <c r="E112" s="1"/>
  <c r="E104"/>
  <c r="E113" s="1"/>
  <c r="B50" i="19" l="1"/>
  <c r="B135" s="1"/>
  <c r="W50"/>
  <c r="W135" s="1"/>
  <c r="AP50"/>
  <c r="AP135" s="1"/>
  <c r="R51"/>
  <c r="C286" i="23"/>
  <c r="C51"/>
  <c r="O120"/>
  <c r="C120" s="1"/>
  <c r="C173"/>
  <c r="C232"/>
  <c r="AS13" i="12"/>
  <c r="AS15" s="1"/>
  <c r="AT12"/>
  <c r="B440" i="19"/>
  <c r="B441"/>
  <c r="B442"/>
  <c r="D443" s="1"/>
  <c r="B421"/>
  <c r="B435"/>
  <c r="B436"/>
  <c r="B437"/>
  <c r="D438" s="1"/>
  <c r="B431"/>
  <c r="B430"/>
  <c r="B432"/>
  <c r="D433" s="1"/>
  <c r="B420"/>
  <c r="B417"/>
  <c r="D418" s="1"/>
  <c r="B425"/>
  <c r="B426"/>
  <c r="B427"/>
  <c r="D428" s="1"/>
  <c r="B416"/>
  <c r="D417" s="1"/>
  <c r="D325"/>
  <c r="E325" s="1"/>
  <c r="F325" s="1"/>
  <c r="G325" s="1"/>
  <c r="H325" s="1"/>
  <c r="I325" s="1"/>
  <c r="J325" s="1"/>
  <c r="K325" s="1"/>
  <c r="L325" s="1"/>
  <c r="M325" s="1"/>
  <c r="N325" s="1"/>
  <c r="O325" s="1"/>
  <c r="D424" s="1"/>
  <c r="D324"/>
  <c r="E324" s="1"/>
  <c r="F324" s="1"/>
  <c r="G324" s="1"/>
  <c r="H324" s="1"/>
  <c r="I324" s="1"/>
  <c r="J324" s="1"/>
  <c r="K324" s="1"/>
  <c r="L324" s="1"/>
  <c r="M324" s="1"/>
  <c r="N324" s="1"/>
  <c r="O324" s="1"/>
  <c r="D419" s="1"/>
  <c r="D328"/>
  <c r="E328" s="1"/>
  <c r="F328" s="1"/>
  <c r="G328" s="1"/>
  <c r="H328" s="1"/>
  <c r="I328" s="1"/>
  <c r="J328" s="1"/>
  <c r="K328" s="1"/>
  <c r="L328" s="1"/>
  <c r="M328" s="1"/>
  <c r="N328" s="1"/>
  <c r="O328" s="1"/>
  <c r="D439" s="1"/>
  <c r="D323"/>
  <c r="E323" s="1"/>
  <c r="F323" s="1"/>
  <c r="G323" s="1"/>
  <c r="H323" s="1"/>
  <c r="I323" s="1"/>
  <c r="J323" s="1"/>
  <c r="K323" s="1"/>
  <c r="L323" s="1"/>
  <c r="M323" s="1"/>
  <c r="N323" s="1"/>
  <c r="O323" s="1"/>
  <c r="D414" s="1"/>
  <c r="D326"/>
  <c r="E326" s="1"/>
  <c r="F326" s="1"/>
  <c r="G326" s="1"/>
  <c r="H326" s="1"/>
  <c r="I326" s="1"/>
  <c r="J326" s="1"/>
  <c r="K326" s="1"/>
  <c r="L326" s="1"/>
  <c r="M326" s="1"/>
  <c r="N326" s="1"/>
  <c r="O326" s="1"/>
  <c r="D429" s="1"/>
  <c r="D327"/>
  <c r="E327" s="1"/>
  <c r="F327" s="1"/>
  <c r="G327" s="1"/>
  <c r="H327" s="1"/>
  <c r="I327" s="1"/>
  <c r="J327" s="1"/>
  <c r="K327" s="1"/>
  <c r="L327" s="1"/>
  <c r="M327" s="1"/>
  <c r="N327" s="1"/>
  <c r="O327" s="1"/>
  <c r="D434" s="1"/>
  <c r="C179" i="14"/>
  <c r="D179" s="1"/>
  <c r="E179" s="1"/>
  <c r="F179" s="1"/>
  <c r="G179" s="1"/>
  <c r="H179" s="1"/>
  <c r="I179" s="1"/>
  <c r="J179" s="1"/>
  <c r="K179" s="1"/>
  <c r="L179" s="1"/>
  <c r="M179" s="1"/>
  <c r="N179" s="1"/>
  <c r="O179" s="1"/>
  <c r="P179" s="1"/>
  <c r="Q179" s="1"/>
  <c r="D135" s="1"/>
  <c r="C180"/>
  <c r="D180" s="1"/>
  <c r="E180" s="1"/>
  <c r="F180" s="1"/>
  <c r="G180" s="1"/>
  <c r="H180" s="1"/>
  <c r="I180" s="1"/>
  <c r="J180" s="1"/>
  <c r="K180" s="1"/>
  <c r="L180" s="1"/>
  <c r="M180" s="1"/>
  <c r="N180" s="1"/>
  <c r="O180" s="1"/>
  <c r="P180" s="1"/>
  <c r="Q180" s="1"/>
  <c r="D136" s="1"/>
  <c r="C181"/>
  <c r="D181" s="1"/>
  <c r="E181" s="1"/>
  <c r="F181" s="1"/>
  <c r="G181" s="1"/>
  <c r="H181" s="1"/>
  <c r="I181" s="1"/>
  <c r="J181" s="1"/>
  <c r="K181" s="1"/>
  <c r="L181" s="1"/>
  <c r="M181" s="1"/>
  <c r="N181" s="1"/>
  <c r="O181" s="1"/>
  <c r="P181" s="1"/>
  <c r="Q181" s="1"/>
  <c r="D137" s="1"/>
  <c r="C183"/>
  <c r="D183" s="1"/>
  <c r="E183" s="1"/>
  <c r="F183" s="1"/>
  <c r="G183" s="1"/>
  <c r="H183" s="1"/>
  <c r="I183" s="1"/>
  <c r="J183" s="1"/>
  <c r="K183" s="1"/>
  <c r="L183" s="1"/>
  <c r="M183" s="1"/>
  <c r="N183" s="1"/>
  <c r="O183" s="1"/>
  <c r="P183" s="1"/>
  <c r="Q183" s="1"/>
  <c r="D139" s="1"/>
  <c r="C182"/>
  <c r="D182" s="1"/>
  <c r="E182" s="1"/>
  <c r="F182" s="1"/>
  <c r="G182" s="1"/>
  <c r="H182" s="1"/>
  <c r="I182" s="1"/>
  <c r="J182" s="1"/>
  <c r="K182" s="1"/>
  <c r="L182" s="1"/>
  <c r="M182" s="1"/>
  <c r="N182" s="1"/>
  <c r="O182" s="1"/>
  <c r="P182" s="1"/>
  <c r="Q182" s="1"/>
  <c r="D138" s="1"/>
  <c r="C178"/>
  <c r="D178" s="1"/>
  <c r="E178" s="1"/>
  <c r="F178" s="1"/>
  <c r="G178" s="1"/>
  <c r="H178" s="1"/>
  <c r="I178" s="1"/>
  <c r="J178" s="1"/>
  <c r="K178" s="1"/>
  <c r="L178" s="1"/>
  <c r="M178" s="1"/>
  <c r="N178" s="1"/>
  <c r="O178" s="1"/>
  <c r="P178" s="1"/>
  <c r="Q178" s="1"/>
  <c r="D134" s="1"/>
  <c r="B51" i="19" l="1"/>
  <c r="B136" s="1"/>
  <c r="R52"/>
  <c r="W51"/>
  <c r="W136" s="1"/>
  <c r="AP51"/>
  <c r="AP136" s="1"/>
  <c r="D432"/>
  <c r="C287" i="23"/>
  <c r="C52"/>
  <c r="O121"/>
  <c r="C121" s="1"/>
  <c r="C233"/>
  <c r="C174"/>
  <c r="AT13" i="12"/>
  <c r="AT15" s="1"/>
  <c r="AU12"/>
  <c r="D442" i="19"/>
  <c r="D422"/>
  <c r="D437"/>
  <c r="D427"/>
  <c r="F104" i="14"/>
  <c r="F113" s="1"/>
  <c r="E105"/>
  <c r="E114" s="1"/>
  <c r="F105"/>
  <c r="F114" s="1"/>
  <c r="E106"/>
  <c r="E115" s="1"/>
  <c r="F106"/>
  <c r="F115" s="1"/>
  <c r="E107"/>
  <c r="E116" s="1"/>
  <c r="F107"/>
  <c r="F116" s="1"/>
  <c r="E108"/>
  <c r="E117" s="1"/>
  <c r="F108"/>
  <c r="F117" s="1"/>
  <c r="G113" i="13"/>
  <c r="G132" s="1"/>
  <c r="H113"/>
  <c r="H132" s="1"/>
  <c r="G114"/>
  <c r="G133" s="1"/>
  <c r="H114"/>
  <c r="H133" s="1"/>
  <c r="G115"/>
  <c r="G134" s="1"/>
  <c r="H115"/>
  <c r="H134" s="1"/>
  <c r="G116"/>
  <c r="G135" s="1"/>
  <c r="H116"/>
  <c r="H135" s="1"/>
  <c r="G117"/>
  <c r="G136" s="1"/>
  <c r="H117"/>
  <c r="H136" s="1"/>
  <c r="G118"/>
  <c r="G137" s="1"/>
  <c r="H118"/>
  <c r="H137" s="1"/>
  <c r="G119"/>
  <c r="G138" s="1"/>
  <c r="H119"/>
  <c r="H138" s="1"/>
  <c r="G120"/>
  <c r="G139" s="1"/>
  <c r="H120"/>
  <c r="H139" s="1"/>
  <c r="G121"/>
  <c r="G140" s="1"/>
  <c r="H121"/>
  <c r="H140" s="1"/>
  <c r="G122"/>
  <c r="G141" s="1"/>
  <c r="H122"/>
  <c r="H141" s="1"/>
  <c r="G123"/>
  <c r="G142" s="1"/>
  <c r="H123"/>
  <c r="H142" s="1"/>
  <c r="G124"/>
  <c r="G143" s="1"/>
  <c r="H124"/>
  <c r="H143" s="1"/>
  <c r="G125"/>
  <c r="G144" s="1"/>
  <c r="H125"/>
  <c r="H144" s="1"/>
  <c r="G126"/>
  <c r="G145" s="1"/>
  <c r="H126"/>
  <c r="H145" s="1"/>
  <c r="G127"/>
  <c r="G146" s="1"/>
  <c r="H127"/>
  <c r="H146" s="1"/>
  <c r="H112"/>
  <c r="H131" s="1"/>
  <c r="G112"/>
  <c r="G131" s="1"/>
  <c r="F103" i="14"/>
  <c r="F112" s="1"/>
  <c r="R53" i="19" l="1"/>
  <c r="B52"/>
  <c r="B137" s="1"/>
  <c r="W52"/>
  <c r="W137" s="1"/>
  <c r="AP52"/>
  <c r="AP137" s="1"/>
  <c r="C288" i="23"/>
  <c r="C53"/>
  <c r="C234"/>
  <c r="C175"/>
  <c r="O122"/>
  <c r="C122" s="1"/>
  <c r="AU13" i="12"/>
  <c r="AU15" s="1"/>
  <c r="AV12"/>
  <c r="L104" i="14"/>
  <c r="L105"/>
  <c r="L106"/>
  <c r="L107"/>
  <c r="L108"/>
  <c r="L103"/>
  <c r="O113" i="13"/>
  <c r="P113"/>
  <c r="O114"/>
  <c r="P114"/>
  <c r="O115"/>
  <c r="P115"/>
  <c r="O116"/>
  <c r="P116"/>
  <c r="O117"/>
  <c r="P117"/>
  <c r="O118"/>
  <c r="P118"/>
  <c r="O119"/>
  <c r="P119"/>
  <c r="O120"/>
  <c r="P120"/>
  <c r="O121"/>
  <c r="P121"/>
  <c r="O122"/>
  <c r="P122"/>
  <c r="O123"/>
  <c r="P123"/>
  <c r="O124"/>
  <c r="P124"/>
  <c r="O125"/>
  <c r="P125"/>
  <c r="O126"/>
  <c r="P126"/>
  <c r="O127"/>
  <c r="P127"/>
  <c r="L131"/>
  <c r="B52" i="16"/>
  <c r="A52"/>
  <c r="B51"/>
  <c r="A51"/>
  <c r="B50"/>
  <c r="A50"/>
  <c r="B49"/>
  <c r="A49"/>
  <c r="B48"/>
  <c r="A48"/>
  <c r="B47"/>
  <c r="A47"/>
  <c r="B42"/>
  <c r="A42"/>
  <c r="B41"/>
  <c r="A41"/>
  <c r="B40"/>
  <c r="A40"/>
  <c r="B39"/>
  <c r="A39"/>
  <c r="B38"/>
  <c r="A38"/>
  <c r="B37"/>
  <c r="A37"/>
  <c r="F33"/>
  <c r="F42" s="1"/>
  <c r="E33"/>
  <c r="E42" s="1"/>
  <c r="D33"/>
  <c r="C33"/>
  <c r="C42" s="1"/>
  <c r="B33"/>
  <c r="A33"/>
  <c r="F32"/>
  <c r="F41" s="1"/>
  <c r="E32"/>
  <c r="E41" s="1"/>
  <c r="D32"/>
  <c r="C32"/>
  <c r="C41" s="1"/>
  <c r="B32"/>
  <c r="A32"/>
  <c r="F31"/>
  <c r="F40" s="1"/>
  <c r="E31"/>
  <c r="E40" s="1"/>
  <c r="D31"/>
  <c r="C31"/>
  <c r="C40" s="1"/>
  <c r="B31"/>
  <c r="A31"/>
  <c r="F30"/>
  <c r="F39" s="1"/>
  <c r="E30"/>
  <c r="E39" s="1"/>
  <c r="D30"/>
  <c r="C30"/>
  <c r="C39" s="1"/>
  <c r="B30"/>
  <c r="A30"/>
  <c r="F29"/>
  <c r="F38" s="1"/>
  <c r="E29"/>
  <c r="E38" s="1"/>
  <c r="D29"/>
  <c r="C29"/>
  <c r="C38" s="1"/>
  <c r="B29"/>
  <c r="A29"/>
  <c r="F28"/>
  <c r="F37" s="1"/>
  <c r="E28"/>
  <c r="E37" s="1"/>
  <c r="D28"/>
  <c r="C28"/>
  <c r="C37" s="1"/>
  <c r="B28"/>
  <c r="A28"/>
  <c r="S15"/>
  <c r="B11"/>
  <c r="B10"/>
  <c r="B9"/>
  <c r="B8"/>
  <c r="B7"/>
  <c r="B6"/>
  <c r="AP53" i="19" l="1"/>
  <c r="AP138" s="1"/>
  <c r="B53"/>
  <c r="B138" s="1"/>
  <c r="R54"/>
  <c r="W53"/>
  <c r="W138" s="1"/>
  <c r="C289" i="23"/>
  <c r="C54"/>
  <c r="C176"/>
  <c r="C235"/>
  <c r="O123"/>
  <c r="C123" s="1"/>
  <c r="AV13" i="12"/>
  <c r="AV15" s="1"/>
  <c r="AW12"/>
  <c r="C48" i="16"/>
  <c r="D48" s="1"/>
  <c r="E48" s="1"/>
  <c r="D7" s="1"/>
  <c r="C52"/>
  <c r="D52" s="1"/>
  <c r="E52" s="1"/>
  <c r="D11" s="1"/>
  <c r="C49"/>
  <c r="D49" s="1"/>
  <c r="E49" s="1"/>
  <c r="D8" s="1"/>
  <c r="C47"/>
  <c r="D47" s="1"/>
  <c r="E47" s="1"/>
  <c r="D6" s="1"/>
  <c r="C51"/>
  <c r="D51" s="1"/>
  <c r="E51" s="1"/>
  <c r="D10" s="1"/>
  <c r="C50"/>
  <c r="D50" s="1"/>
  <c r="E50" s="1"/>
  <c r="D9" s="1"/>
  <c r="W54" i="19" l="1"/>
  <c r="W139" s="1"/>
  <c r="B54"/>
  <c r="B139" s="1"/>
  <c r="AP54"/>
  <c r="AP139" s="1"/>
  <c r="R55"/>
  <c r="C290" i="23"/>
  <c r="C55"/>
  <c r="C177"/>
  <c r="C236"/>
  <c r="O124"/>
  <c r="C124" s="1"/>
  <c r="AW13" i="12"/>
  <c r="AW15" s="1"/>
  <c r="AX12"/>
  <c r="R132" i="13"/>
  <c r="R133"/>
  <c r="R135"/>
  <c r="R136"/>
  <c r="R139"/>
  <c r="R140"/>
  <c r="R141"/>
  <c r="R131"/>
  <c r="S103" i="14"/>
  <c r="S112" s="1"/>
  <c r="T103"/>
  <c r="T112" s="1"/>
  <c r="U103"/>
  <c r="U112" s="1"/>
  <c r="V103"/>
  <c r="V112" s="1"/>
  <c r="AB103"/>
  <c r="AB112" s="1"/>
  <c r="S104"/>
  <c r="S113" s="1"/>
  <c r="T104"/>
  <c r="T113" s="1"/>
  <c r="U104"/>
  <c r="U113" s="1"/>
  <c r="V104"/>
  <c r="V113" s="1"/>
  <c r="AB104"/>
  <c r="AB113" s="1"/>
  <c r="S105"/>
  <c r="S114" s="1"/>
  <c r="T105"/>
  <c r="T114" s="1"/>
  <c r="U105"/>
  <c r="U114" s="1"/>
  <c r="V105"/>
  <c r="V114" s="1"/>
  <c r="AB105"/>
  <c r="AB114" s="1"/>
  <c r="S106"/>
  <c r="S115" s="1"/>
  <c r="T106"/>
  <c r="T115" s="1"/>
  <c r="U106"/>
  <c r="U115" s="1"/>
  <c r="V106"/>
  <c r="V115" s="1"/>
  <c r="AB106"/>
  <c r="AB115" s="1"/>
  <c r="S107"/>
  <c r="S116" s="1"/>
  <c r="T107"/>
  <c r="T116" s="1"/>
  <c r="U107"/>
  <c r="U116" s="1"/>
  <c r="V107"/>
  <c r="V116" s="1"/>
  <c r="AB107"/>
  <c r="AB116" s="1"/>
  <c r="S108"/>
  <c r="S117" s="1"/>
  <c r="T108"/>
  <c r="T117" s="1"/>
  <c r="U108"/>
  <c r="U117" s="1"/>
  <c r="V108"/>
  <c r="V117" s="1"/>
  <c r="AB108"/>
  <c r="AB117" s="1"/>
  <c r="L137" i="13"/>
  <c r="L140"/>
  <c r="L143"/>
  <c r="L145"/>
  <c r="L132"/>
  <c r="L133"/>
  <c r="L135"/>
  <c r="L136"/>
  <c r="L144"/>
  <c r="M13"/>
  <c r="C50" i="15"/>
  <c r="C69" s="1"/>
  <c r="D50"/>
  <c r="D69" s="1"/>
  <c r="E50"/>
  <c r="F50"/>
  <c r="F69" s="1"/>
  <c r="G50"/>
  <c r="G69" s="1"/>
  <c r="H50"/>
  <c r="H69" s="1"/>
  <c r="I50"/>
  <c r="J50"/>
  <c r="C51"/>
  <c r="C70" s="1"/>
  <c r="D51"/>
  <c r="D70" s="1"/>
  <c r="E51"/>
  <c r="E70" s="1"/>
  <c r="F51"/>
  <c r="F70" s="1"/>
  <c r="G51"/>
  <c r="G70" s="1"/>
  <c r="H51"/>
  <c r="H70" s="1"/>
  <c r="I51"/>
  <c r="I70" s="1"/>
  <c r="J51"/>
  <c r="J70" s="1"/>
  <c r="C52"/>
  <c r="C71" s="1"/>
  <c r="D52"/>
  <c r="D71" s="1"/>
  <c r="E52"/>
  <c r="E71" s="1"/>
  <c r="F52"/>
  <c r="F71" s="1"/>
  <c r="G52"/>
  <c r="H52"/>
  <c r="I52"/>
  <c r="I71" s="1"/>
  <c r="J52"/>
  <c r="J71" s="1"/>
  <c r="C53"/>
  <c r="C72" s="1"/>
  <c r="D53"/>
  <c r="D72" s="1"/>
  <c r="E53"/>
  <c r="E72" s="1"/>
  <c r="F53"/>
  <c r="F72" s="1"/>
  <c r="G53"/>
  <c r="H53"/>
  <c r="H72" s="1"/>
  <c r="I53"/>
  <c r="I72" s="1"/>
  <c r="J53"/>
  <c r="J72" s="1"/>
  <c r="C54"/>
  <c r="C73" s="1"/>
  <c r="D54"/>
  <c r="D73" s="1"/>
  <c r="E54"/>
  <c r="E73" s="1"/>
  <c r="F54"/>
  <c r="F73" s="1"/>
  <c r="G54"/>
  <c r="G73" s="1"/>
  <c r="H54"/>
  <c r="H73" s="1"/>
  <c r="I54"/>
  <c r="I73" s="1"/>
  <c r="J54"/>
  <c r="J73" s="1"/>
  <c r="C55"/>
  <c r="C74" s="1"/>
  <c r="D55"/>
  <c r="D74" s="1"/>
  <c r="E55"/>
  <c r="E74" s="1"/>
  <c r="F55"/>
  <c r="F74" s="1"/>
  <c r="G55"/>
  <c r="G74" s="1"/>
  <c r="H55"/>
  <c r="H74" s="1"/>
  <c r="I55"/>
  <c r="I74" s="1"/>
  <c r="J55"/>
  <c r="J74" s="1"/>
  <c r="C56"/>
  <c r="C75" s="1"/>
  <c r="D56"/>
  <c r="D75" s="1"/>
  <c r="E56"/>
  <c r="E75" s="1"/>
  <c r="F56"/>
  <c r="F75" s="1"/>
  <c r="G56"/>
  <c r="G75" s="1"/>
  <c r="H56"/>
  <c r="I56"/>
  <c r="I75" s="1"/>
  <c r="J56"/>
  <c r="J75" s="1"/>
  <c r="C57"/>
  <c r="C76" s="1"/>
  <c r="D57"/>
  <c r="D76" s="1"/>
  <c r="E57"/>
  <c r="E76" s="1"/>
  <c r="F57"/>
  <c r="F76" s="1"/>
  <c r="G57"/>
  <c r="G76" s="1"/>
  <c r="H57"/>
  <c r="H76" s="1"/>
  <c r="I57"/>
  <c r="I76" s="1"/>
  <c r="J57"/>
  <c r="J76" s="1"/>
  <c r="C58"/>
  <c r="C77" s="1"/>
  <c r="D58"/>
  <c r="D77" s="1"/>
  <c r="E58"/>
  <c r="E77" s="1"/>
  <c r="F58"/>
  <c r="F77" s="1"/>
  <c r="G58"/>
  <c r="G77" s="1"/>
  <c r="H58"/>
  <c r="H77" s="1"/>
  <c r="I58"/>
  <c r="J58"/>
  <c r="J77" s="1"/>
  <c r="C59"/>
  <c r="C78" s="1"/>
  <c r="D59"/>
  <c r="D78" s="1"/>
  <c r="E59"/>
  <c r="E78" s="1"/>
  <c r="F59"/>
  <c r="F78" s="1"/>
  <c r="G59"/>
  <c r="G78" s="1"/>
  <c r="H59"/>
  <c r="H78" s="1"/>
  <c r="I59"/>
  <c r="J59"/>
  <c r="J78" s="1"/>
  <c r="C60"/>
  <c r="C79" s="1"/>
  <c r="D60"/>
  <c r="D79" s="1"/>
  <c r="E60"/>
  <c r="E79" s="1"/>
  <c r="F60"/>
  <c r="F79" s="1"/>
  <c r="G60"/>
  <c r="G79" s="1"/>
  <c r="H60"/>
  <c r="H79" s="1"/>
  <c r="I60"/>
  <c r="I79" s="1"/>
  <c r="J60"/>
  <c r="J79" s="1"/>
  <c r="C61"/>
  <c r="C80" s="1"/>
  <c r="D61"/>
  <c r="D80" s="1"/>
  <c r="E61"/>
  <c r="F61"/>
  <c r="F80" s="1"/>
  <c r="G61"/>
  <c r="G80" s="1"/>
  <c r="H61"/>
  <c r="H80" s="1"/>
  <c r="I61"/>
  <c r="J61"/>
  <c r="C62"/>
  <c r="C81" s="1"/>
  <c r="D62"/>
  <c r="D81" s="1"/>
  <c r="E62"/>
  <c r="F62"/>
  <c r="F81" s="1"/>
  <c r="G62"/>
  <c r="G81" s="1"/>
  <c r="H62"/>
  <c r="H81" s="1"/>
  <c r="I62"/>
  <c r="J62"/>
  <c r="C63"/>
  <c r="C82" s="1"/>
  <c r="D63"/>
  <c r="D82" s="1"/>
  <c r="E63"/>
  <c r="F63"/>
  <c r="F82" s="1"/>
  <c r="G63"/>
  <c r="G82" s="1"/>
  <c r="H63"/>
  <c r="H82" s="1"/>
  <c r="I63"/>
  <c r="J63"/>
  <c r="C64"/>
  <c r="C83" s="1"/>
  <c r="D64"/>
  <c r="D83" s="1"/>
  <c r="E64"/>
  <c r="F64"/>
  <c r="F83" s="1"/>
  <c r="G64"/>
  <c r="G83" s="1"/>
  <c r="H64"/>
  <c r="H83" s="1"/>
  <c r="I64"/>
  <c r="J64"/>
  <c r="D49"/>
  <c r="D68" s="1"/>
  <c r="E49"/>
  <c r="E68" s="1"/>
  <c r="F49"/>
  <c r="G49"/>
  <c r="G68" s="1"/>
  <c r="H49"/>
  <c r="H68" s="1"/>
  <c r="I49"/>
  <c r="I68" s="1"/>
  <c r="J49"/>
  <c r="C49"/>
  <c r="C68" s="1"/>
  <c r="B103"/>
  <c r="A103"/>
  <c r="B102"/>
  <c r="A102"/>
  <c r="B101"/>
  <c r="A101"/>
  <c r="B100"/>
  <c r="A100"/>
  <c r="B99"/>
  <c r="A99"/>
  <c r="B98"/>
  <c r="A98"/>
  <c r="B97"/>
  <c r="A97"/>
  <c r="B96"/>
  <c r="A96"/>
  <c r="B95"/>
  <c r="A95"/>
  <c r="B94"/>
  <c r="A94"/>
  <c r="B93"/>
  <c r="A93"/>
  <c r="B92"/>
  <c r="A92"/>
  <c r="B91"/>
  <c r="A91"/>
  <c r="B90"/>
  <c r="A90"/>
  <c r="B89"/>
  <c r="A89"/>
  <c r="B88"/>
  <c r="A88"/>
  <c r="B83"/>
  <c r="A83"/>
  <c r="B82"/>
  <c r="A82"/>
  <c r="B81"/>
  <c r="A81"/>
  <c r="B80"/>
  <c r="A80"/>
  <c r="B79"/>
  <c r="A79"/>
  <c r="B78"/>
  <c r="A78"/>
  <c r="B77"/>
  <c r="A77"/>
  <c r="B76"/>
  <c r="A76"/>
  <c r="B75"/>
  <c r="A75"/>
  <c r="B74"/>
  <c r="A74"/>
  <c r="B73"/>
  <c r="A73"/>
  <c r="B72"/>
  <c r="A72"/>
  <c r="B71"/>
  <c r="A71"/>
  <c r="B70"/>
  <c r="A70"/>
  <c r="B69"/>
  <c r="A69"/>
  <c r="B68"/>
  <c r="A68"/>
  <c r="J83"/>
  <c r="I83"/>
  <c r="E83"/>
  <c r="B64"/>
  <c r="A64"/>
  <c r="J82"/>
  <c r="I82"/>
  <c r="E82"/>
  <c r="B63"/>
  <c r="A63"/>
  <c r="J81"/>
  <c r="I81"/>
  <c r="E81"/>
  <c r="B62"/>
  <c r="A62"/>
  <c r="J80"/>
  <c r="I80"/>
  <c r="E80"/>
  <c r="B61"/>
  <c r="A61"/>
  <c r="B60"/>
  <c r="A60"/>
  <c r="I78"/>
  <c r="B59"/>
  <c r="A59"/>
  <c r="I77"/>
  <c r="B58"/>
  <c r="A58"/>
  <c r="B57"/>
  <c r="A57"/>
  <c r="H75"/>
  <c r="B56"/>
  <c r="A56"/>
  <c r="B55"/>
  <c r="A55"/>
  <c r="B54"/>
  <c r="A54"/>
  <c r="G72"/>
  <c r="B53"/>
  <c r="A53"/>
  <c r="H71"/>
  <c r="G71"/>
  <c r="B52"/>
  <c r="A52"/>
  <c r="B51"/>
  <c r="A51"/>
  <c r="J69"/>
  <c r="I69"/>
  <c r="E69"/>
  <c r="B50"/>
  <c r="A50"/>
  <c r="J68"/>
  <c r="F68"/>
  <c r="B49"/>
  <c r="A49"/>
  <c r="S26"/>
  <c r="B21"/>
  <c r="B20"/>
  <c r="B19"/>
  <c r="B18"/>
  <c r="B17"/>
  <c r="B16"/>
  <c r="B15"/>
  <c r="B14"/>
  <c r="B13"/>
  <c r="B12"/>
  <c r="B11"/>
  <c r="B10"/>
  <c r="B9"/>
  <c r="B8"/>
  <c r="B7"/>
  <c r="B6"/>
  <c r="B127" i="14"/>
  <c r="A127"/>
  <c r="B126"/>
  <c r="A126"/>
  <c r="B125"/>
  <c r="A125"/>
  <c r="B124"/>
  <c r="A124"/>
  <c r="B123"/>
  <c r="A123"/>
  <c r="B122"/>
  <c r="A122"/>
  <c r="B117"/>
  <c r="A117"/>
  <c r="B116"/>
  <c r="A116"/>
  <c r="B115"/>
  <c r="A115"/>
  <c r="B114"/>
  <c r="A114"/>
  <c r="B113"/>
  <c r="A113"/>
  <c r="B112"/>
  <c r="A112"/>
  <c r="R108"/>
  <c r="R117" s="1"/>
  <c r="P108"/>
  <c r="P117" s="1"/>
  <c r="N108"/>
  <c r="N117" s="1"/>
  <c r="M108"/>
  <c r="M117" s="1"/>
  <c r="L117"/>
  <c r="K108"/>
  <c r="K117" s="1"/>
  <c r="J108"/>
  <c r="J117" s="1"/>
  <c r="G108"/>
  <c r="G117" s="1"/>
  <c r="D108"/>
  <c r="D117" s="1"/>
  <c r="B108"/>
  <c r="A108"/>
  <c r="R107"/>
  <c r="R116" s="1"/>
  <c r="P107"/>
  <c r="P116" s="1"/>
  <c r="N107"/>
  <c r="N116" s="1"/>
  <c r="M107"/>
  <c r="M116" s="1"/>
  <c r="L116"/>
  <c r="K107"/>
  <c r="K116" s="1"/>
  <c r="J107"/>
  <c r="J116" s="1"/>
  <c r="G107"/>
  <c r="G116" s="1"/>
  <c r="D107"/>
  <c r="D116" s="1"/>
  <c r="B107"/>
  <c r="A107"/>
  <c r="R106"/>
  <c r="R115" s="1"/>
  <c r="P106"/>
  <c r="P115" s="1"/>
  <c r="N106"/>
  <c r="N115" s="1"/>
  <c r="M106"/>
  <c r="M115" s="1"/>
  <c r="L115"/>
  <c r="K106"/>
  <c r="K115" s="1"/>
  <c r="J106"/>
  <c r="J115" s="1"/>
  <c r="G106"/>
  <c r="G115" s="1"/>
  <c r="D106"/>
  <c r="D115" s="1"/>
  <c r="B106"/>
  <c r="A106"/>
  <c r="R105"/>
  <c r="R114" s="1"/>
  <c r="P105"/>
  <c r="P114" s="1"/>
  <c r="N105"/>
  <c r="N114" s="1"/>
  <c r="M105"/>
  <c r="M114" s="1"/>
  <c r="L114"/>
  <c r="K105"/>
  <c r="K114" s="1"/>
  <c r="J105"/>
  <c r="J114" s="1"/>
  <c r="G105"/>
  <c r="G114" s="1"/>
  <c r="D105"/>
  <c r="D114" s="1"/>
  <c r="B105"/>
  <c r="A105"/>
  <c r="R104"/>
  <c r="R113" s="1"/>
  <c r="P104"/>
  <c r="P113" s="1"/>
  <c r="N104"/>
  <c r="N113" s="1"/>
  <c r="M104"/>
  <c r="M113" s="1"/>
  <c r="L113"/>
  <c r="K104"/>
  <c r="K113" s="1"/>
  <c r="J104"/>
  <c r="J113" s="1"/>
  <c r="G104"/>
  <c r="G113" s="1"/>
  <c r="D104"/>
  <c r="D113" s="1"/>
  <c r="B104"/>
  <c r="A104"/>
  <c r="R103"/>
  <c r="R112" s="1"/>
  <c r="P103"/>
  <c r="P112" s="1"/>
  <c r="N103"/>
  <c r="N112" s="1"/>
  <c r="M103"/>
  <c r="M112" s="1"/>
  <c r="L112"/>
  <c r="K103"/>
  <c r="K112" s="1"/>
  <c r="J103"/>
  <c r="J112" s="1"/>
  <c r="G103"/>
  <c r="G112" s="1"/>
  <c r="D103"/>
  <c r="D112" s="1"/>
  <c r="B103"/>
  <c r="A103"/>
  <c r="B70"/>
  <c r="B57"/>
  <c r="B44"/>
  <c r="B31"/>
  <c r="B5"/>
  <c r="B152" i="13"/>
  <c r="D152"/>
  <c r="B153"/>
  <c r="D153"/>
  <c r="B154"/>
  <c r="D154"/>
  <c r="B155"/>
  <c r="D155"/>
  <c r="B156"/>
  <c r="D156"/>
  <c r="B157"/>
  <c r="D157"/>
  <c r="B158"/>
  <c r="D158"/>
  <c r="B159"/>
  <c r="D159"/>
  <c r="B160"/>
  <c r="D160"/>
  <c r="B161"/>
  <c r="D161"/>
  <c r="B162"/>
  <c r="D162"/>
  <c r="B163"/>
  <c r="D163"/>
  <c r="B164"/>
  <c r="D164"/>
  <c r="B165"/>
  <c r="D165"/>
  <c r="B166"/>
  <c r="D166"/>
  <c r="J132"/>
  <c r="N132"/>
  <c r="O132"/>
  <c r="P132"/>
  <c r="F133"/>
  <c r="J133"/>
  <c r="K133"/>
  <c r="N133"/>
  <c r="O133"/>
  <c r="P133"/>
  <c r="F134"/>
  <c r="J134"/>
  <c r="K134"/>
  <c r="L134"/>
  <c r="N134"/>
  <c r="O134"/>
  <c r="P134"/>
  <c r="F135"/>
  <c r="J135"/>
  <c r="K135"/>
  <c r="N135"/>
  <c r="O135"/>
  <c r="P135"/>
  <c r="F136"/>
  <c r="J136"/>
  <c r="K136"/>
  <c r="N136"/>
  <c r="O136"/>
  <c r="P136"/>
  <c r="F137"/>
  <c r="J137"/>
  <c r="K137"/>
  <c r="N137"/>
  <c r="O137"/>
  <c r="P137"/>
  <c r="F138"/>
  <c r="J138"/>
  <c r="K138"/>
  <c r="L138"/>
  <c r="N138"/>
  <c r="O138"/>
  <c r="P138"/>
  <c r="R138"/>
  <c r="F139"/>
  <c r="J139"/>
  <c r="K139"/>
  <c r="L139"/>
  <c r="N139"/>
  <c r="O139"/>
  <c r="P139"/>
  <c r="F140"/>
  <c r="J140"/>
  <c r="K140"/>
  <c r="N140"/>
  <c r="O140"/>
  <c r="P140"/>
  <c r="F141"/>
  <c r="J141"/>
  <c r="K141"/>
  <c r="L141"/>
  <c r="N141"/>
  <c r="O141"/>
  <c r="P141"/>
  <c r="F142"/>
  <c r="J142"/>
  <c r="K142"/>
  <c r="L142"/>
  <c r="N142"/>
  <c r="O142"/>
  <c r="P142"/>
  <c r="R142"/>
  <c r="F143"/>
  <c r="J143"/>
  <c r="K143"/>
  <c r="N143"/>
  <c r="O143"/>
  <c r="P143"/>
  <c r="F144"/>
  <c r="J144"/>
  <c r="K144"/>
  <c r="N144"/>
  <c r="O144"/>
  <c r="P144"/>
  <c r="R144"/>
  <c r="F145"/>
  <c r="J145"/>
  <c r="K145"/>
  <c r="N145"/>
  <c r="O145"/>
  <c r="P145"/>
  <c r="F146"/>
  <c r="J146"/>
  <c r="K146"/>
  <c r="L146"/>
  <c r="N146"/>
  <c r="O146"/>
  <c r="P146"/>
  <c r="R146"/>
  <c r="B146"/>
  <c r="D146"/>
  <c r="B132"/>
  <c r="D132"/>
  <c r="B133"/>
  <c r="D133"/>
  <c r="B134"/>
  <c r="D134"/>
  <c r="B135"/>
  <c r="D135"/>
  <c r="B136"/>
  <c r="D136"/>
  <c r="B137"/>
  <c r="D137"/>
  <c r="B138"/>
  <c r="D138"/>
  <c r="B139"/>
  <c r="D139"/>
  <c r="B140"/>
  <c r="D140"/>
  <c r="B141"/>
  <c r="D141"/>
  <c r="B142"/>
  <c r="D142"/>
  <c r="B143"/>
  <c r="D143"/>
  <c r="B144"/>
  <c r="D144"/>
  <c r="B145"/>
  <c r="D145"/>
  <c r="F132"/>
  <c r="I132"/>
  <c r="K132"/>
  <c r="I133"/>
  <c r="I134"/>
  <c r="R134"/>
  <c r="I135"/>
  <c r="I136"/>
  <c r="I137"/>
  <c r="R137"/>
  <c r="I138"/>
  <c r="I139"/>
  <c r="I140"/>
  <c r="I141"/>
  <c r="I142"/>
  <c r="I143"/>
  <c r="R143"/>
  <c r="I144"/>
  <c r="I145"/>
  <c r="R145"/>
  <c r="I146"/>
  <c r="B113"/>
  <c r="D113"/>
  <c r="B114"/>
  <c r="D114"/>
  <c r="B115"/>
  <c r="D115"/>
  <c r="B116"/>
  <c r="D116"/>
  <c r="B117"/>
  <c r="D117"/>
  <c r="B118"/>
  <c r="D118"/>
  <c r="B119"/>
  <c r="D119"/>
  <c r="B120"/>
  <c r="D120"/>
  <c r="B121"/>
  <c r="D121"/>
  <c r="B122"/>
  <c r="D122"/>
  <c r="B123"/>
  <c r="D123"/>
  <c r="B124"/>
  <c r="D124"/>
  <c r="B125"/>
  <c r="D125"/>
  <c r="B126"/>
  <c r="D126"/>
  <c r="B127"/>
  <c r="D127"/>
  <c r="B151"/>
  <c r="B131"/>
  <c r="B112"/>
  <c r="D151"/>
  <c r="D131"/>
  <c r="F131"/>
  <c r="I131"/>
  <c r="J131"/>
  <c r="K131"/>
  <c r="N131"/>
  <c r="O112"/>
  <c r="O131" s="1"/>
  <c r="P112"/>
  <c r="P131" s="1"/>
  <c r="D112"/>
  <c r="R56" i="19" l="1"/>
  <c r="B55"/>
  <c r="B140" s="1"/>
  <c r="W55"/>
  <c r="W140" s="1"/>
  <c r="AP55"/>
  <c r="AP140" s="1"/>
  <c r="C291" i="23"/>
  <c r="C56"/>
  <c r="C178"/>
  <c r="C237"/>
  <c r="O125"/>
  <c r="C125" s="1"/>
  <c r="D53" i="13"/>
  <c r="D78"/>
  <c r="D68"/>
  <c r="AX13" i="12"/>
  <c r="AX15" s="1"/>
  <c r="AY12"/>
  <c r="B49" i="14"/>
  <c r="D51" s="1"/>
  <c r="B51"/>
  <c r="D52" s="1"/>
  <c r="B50"/>
  <c r="B53"/>
  <c r="B54"/>
  <c r="B55"/>
  <c r="D56" s="1"/>
  <c r="B36"/>
  <c r="B37"/>
  <c r="B38"/>
  <c r="D39" s="1"/>
  <c r="B41"/>
  <c r="B42"/>
  <c r="D43" s="1"/>
  <c r="B40"/>
  <c r="B71"/>
  <c r="B72"/>
  <c r="B73"/>
  <c r="D74" s="1"/>
  <c r="B33"/>
  <c r="B34"/>
  <c r="D35" s="1"/>
  <c r="B32"/>
  <c r="B59"/>
  <c r="D60" s="1"/>
  <c r="B60"/>
  <c r="D61" s="1"/>
  <c r="B58"/>
  <c r="B46"/>
  <c r="B47"/>
  <c r="D48" s="1"/>
  <c r="B45"/>
  <c r="B10"/>
  <c r="B8"/>
  <c r="B14"/>
  <c r="B11"/>
  <c r="B12"/>
  <c r="D13" s="1"/>
  <c r="B15"/>
  <c r="B16"/>
  <c r="D17" s="1"/>
  <c r="B6"/>
  <c r="B7"/>
  <c r="E164" i="13"/>
  <c r="F164" s="1"/>
  <c r="G164" s="1"/>
  <c r="H164" s="1"/>
  <c r="I164" s="1"/>
  <c r="J164" s="1"/>
  <c r="K164" s="1"/>
  <c r="L164" s="1"/>
  <c r="M164" s="1"/>
  <c r="N164" s="1"/>
  <c r="O164" s="1"/>
  <c r="P164" s="1"/>
  <c r="Q164" s="1"/>
  <c r="R164" s="1"/>
  <c r="S164" s="1"/>
  <c r="T164" s="1"/>
  <c r="D70" s="1"/>
  <c r="E162"/>
  <c r="F162" s="1"/>
  <c r="G162" s="1"/>
  <c r="H162" s="1"/>
  <c r="I162" s="1"/>
  <c r="J162" s="1"/>
  <c r="K162" s="1"/>
  <c r="L162" s="1"/>
  <c r="M162" s="1"/>
  <c r="N162" s="1"/>
  <c r="O162" s="1"/>
  <c r="P162" s="1"/>
  <c r="Q162" s="1"/>
  <c r="R162" s="1"/>
  <c r="S162" s="1"/>
  <c r="T162" s="1"/>
  <c r="D60" s="1"/>
  <c r="E161"/>
  <c r="F161" s="1"/>
  <c r="G161" s="1"/>
  <c r="H161" s="1"/>
  <c r="I161" s="1"/>
  <c r="J161" s="1"/>
  <c r="K161" s="1"/>
  <c r="L161" s="1"/>
  <c r="M161" s="1"/>
  <c r="N161" s="1"/>
  <c r="O161" s="1"/>
  <c r="P161" s="1"/>
  <c r="Q161" s="1"/>
  <c r="R161" s="1"/>
  <c r="S161" s="1"/>
  <c r="T161" s="1"/>
  <c r="D55" s="1"/>
  <c r="E165"/>
  <c r="F165" s="1"/>
  <c r="G165" s="1"/>
  <c r="H165" s="1"/>
  <c r="I165" s="1"/>
  <c r="J165" s="1"/>
  <c r="K165" s="1"/>
  <c r="L165" s="1"/>
  <c r="M165" s="1"/>
  <c r="N165" s="1"/>
  <c r="O165" s="1"/>
  <c r="P165" s="1"/>
  <c r="Q165" s="1"/>
  <c r="R165" s="1"/>
  <c r="S165" s="1"/>
  <c r="T165" s="1"/>
  <c r="D75" s="1"/>
  <c r="E154"/>
  <c r="F154" s="1"/>
  <c r="G154" s="1"/>
  <c r="H154" s="1"/>
  <c r="I154" s="1"/>
  <c r="J154" s="1"/>
  <c r="K154" s="1"/>
  <c r="L154" s="1"/>
  <c r="M154" s="1"/>
  <c r="N154" s="1"/>
  <c r="O154" s="1"/>
  <c r="P154" s="1"/>
  <c r="Q154" s="1"/>
  <c r="R154" s="1"/>
  <c r="S154" s="1"/>
  <c r="T154" s="1"/>
  <c r="D20" s="1"/>
  <c r="E157"/>
  <c r="F157" s="1"/>
  <c r="G157" s="1"/>
  <c r="H157" s="1"/>
  <c r="I157" s="1"/>
  <c r="J157" s="1"/>
  <c r="K157" s="1"/>
  <c r="L157" s="1"/>
  <c r="M157" s="1"/>
  <c r="N157" s="1"/>
  <c r="O157" s="1"/>
  <c r="P157" s="1"/>
  <c r="Q157" s="1"/>
  <c r="R157" s="1"/>
  <c r="S157" s="1"/>
  <c r="T157" s="1"/>
  <c r="D35" s="1"/>
  <c r="E155"/>
  <c r="F155" s="1"/>
  <c r="G155" s="1"/>
  <c r="H155" s="1"/>
  <c r="I155" s="1"/>
  <c r="J155" s="1"/>
  <c r="K155" s="1"/>
  <c r="L155" s="1"/>
  <c r="M155" s="1"/>
  <c r="N155" s="1"/>
  <c r="O155" s="1"/>
  <c r="P155" s="1"/>
  <c r="Q155" s="1"/>
  <c r="R155" s="1"/>
  <c r="S155" s="1"/>
  <c r="T155" s="1"/>
  <c r="D25" s="1"/>
  <c r="E153"/>
  <c r="F153" s="1"/>
  <c r="G153" s="1"/>
  <c r="H153" s="1"/>
  <c r="I153" s="1"/>
  <c r="J153" s="1"/>
  <c r="K153" s="1"/>
  <c r="L153" s="1"/>
  <c r="M153" s="1"/>
  <c r="N153" s="1"/>
  <c r="O153" s="1"/>
  <c r="P153" s="1"/>
  <c r="Q153" s="1"/>
  <c r="R153" s="1"/>
  <c r="S153" s="1"/>
  <c r="T153" s="1"/>
  <c r="D15" s="1"/>
  <c r="E166"/>
  <c r="F166" s="1"/>
  <c r="G166" s="1"/>
  <c r="H166" s="1"/>
  <c r="I166" s="1"/>
  <c r="J166" s="1"/>
  <c r="K166" s="1"/>
  <c r="L166" s="1"/>
  <c r="M166" s="1"/>
  <c r="N166" s="1"/>
  <c r="O166" s="1"/>
  <c r="P166" s="1"/>
  <c r="Q166" s="1"/>
  <c r="R166" s="1"/>
  <c r="S166" s="1"/>
  <c r="T166" s="1"/>
  <c r="D80" s="1"/>
  <c r="E156"/>
  <c r="F156" s="1"/>
  <c r="G156" s="1"/>
  <c r="H156" s="1"/>
  <c r="I156" s="1"/>
  <c r="J156" s="1"/>
  <c r="K156" s="1"/>
  <c r="L156" s="1"/>
  <c r="M156" s="1"/>
  <c r="N156" s="1"/>
  <c r="O156" s="1"/>
  <c r="P156" s="1"/>
  <c r="Q156" s="1"/>
  <c r="R156" s="1"/>
  <c r="S156" s="1"/>
  <c r="T156" s="1"/>
  <c r="D30" s="1"/>
  <c r="E159"/>
  <c r="F159" s="1"/>
  <c r="G159" s="1"/>
  <c r="H159" s="1"/>
  <c r="I159" s="1"/>
  <c r="J159" s="1"/>
  <c r="K159" s="1"/>
  <c r="L159" s="1"/>
  <c r="M159" s="1"/>
  <c r="N159" s="1"/>
  <c r="O159" s="1"/>
  <c r="P159" s="1"/>
  <c r="Q159" s="1"/>
  <c r="R159" s="1"/>
  <c r="S159" s="1"/>
  <c r="T159" s="1"/>
  <c r="D45" s="1"/>
  <c r="C123" i="14"/>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D18" s="1"/>
  <c r="C127"/>
  <c r="D127" s="1"/>
  <c r="E127" s="1"/>
  <c r="F127" s="1"/>
  <c r="G127" s="1"/>
  <c r="H127" s="1"/>
  <c r="I127" s="1"/>
  <c r="J127" s="1"/>
  <c r="K127" s="1"/>
  <c r="L127" s="1"/>
  <c r="M127" s="1"/>
  <c r="N127" s="1"/>
  <c r="O127" s="1"/>
  <c r="P127" s="1"/>
  <c r="Q127" s="1"/>
  <c r="E163" i="13"/>
  <c r="F163" s="1"/>
  <c r="G163" s="1"/>
  <c r="H163" s="1"/>
  <c r="I163" s="1"/>
  <c r="J163" s="1"/>
  <c r="K163" s="1"/>
  <c r="L163" s="1"/>
  <c r="M163" s="1"/>
  <c r="N163" s="1"/>
  <c r="O163" s="1"/>
  <c r="P163" s="1"/>
  <c r="Q163" s="1"/>
  <c r="R163" s="1"/>
  <c r="S163" s="1"/>
  <c r="T163" s="1"/>
  <c r="D65" s="1"/>
  <c r="E160"/>
  <c r="F160" s="1"/>
  <c r="G160" s="1"/>
  <c r="H160" s="1"/>
  <c r="I160" s="1"/>
  <c r="J160" s="1"/>
  <c r="K160" s="1"/>
  <c r="L160" s="1"/>
  <c r="M160" s="1"/>
  <c r="N160" s="1"/>
  <c r="O160" s="1"/>
  <c r="P160" s="1"/>
  <c r="Q160" s="1"/>
  <c r="R160" s="1"/>
  <c r="S160" s="1"/>
  <c r="T160" s="1"/>
  <c r="D50" s="1"/>
  <c r="E158"/>
  <c r="F158" s="1"/>
  <c r="G158" s="1"/>
  <c r="H158" s="1"/>
  <c r="I158" s="1"/>
  <c r="J158" s="1"/>
  <c r="K158" s="1"/>
  <c r="L158" s="1"/>
  <c r="M158" s="1"/>
  <c r="N158" s="1"/>
  <c r="O158" s="1"/>
  <c r="P158" s="1"/>
  <c r="Q158" s="1"/>
  <c r="R158" s="1"/>
  <c r="S158" s="1"/>
  <c r="T158" s="1"/>
  <c r="D40" s="1"/>
  <c r="E152"/>
  <c r="F152" s="1"/>
  <c r="G152" s="1"/>
  <c r="H152" s="1"/>
  <c r="I152" s="1"/>
  <c r="J152" s="1"/>
  <c r="K152" s="1"/>
  <c r="L152" s="1"/>
  <c r="M152" s="1"/>
  <c r="N152" s="1"/>
  <c r="O152" s="1"/>
  <c r="P152" s="1"/>
  <c r="Q152" s="1"/>
  <c r="R152" s="1"/>
  <c r="S152" s="1"/>
  <c r="T152" s="1"/>
  <c r="D10" s="1"/>
  <c r="E151"/>
  <c r="F151" s="1"/>
  <c r="G151" s="1"/>
  <c r="H151" s="1"/>
  <c r="I151" s="1"/>
  <c r="J151" s="1"/>
  <c r="K151" s="1"/>
  <c r="L151" s="1"/>
  <c r="M151" s="1"/>
  <c r="N151" s="1"/>
  <c r="O151" s="1"/>
  <c r="P151" s="1"/>
  <c r="Q151" s="1"/>
  <c r="R151" s="1"/>
  <c r="S151" s="1"/>
  <c r="T151" s="1"/>
  <c r="D5" s="1"/>
  <c r="C89" i="15"/>
  <c r="D89" s="1"/>
  <c r="E89" s="1"/>
  <c r="F89" s="1"/>
  <c r="G89" s="1"/>
  <c r="H89" s="1"/>
  <c r="I89" s="1"/>
  <c r="D7" s="1"/>
  <c r="C93"/>
  <c r="D93" s="1"/>
  <c r="E93" s="1"/>
  <c r="F93" s="1"/>
  <c r="G93" s="1"/>
  <c r="H93" s="1"/>
  <c r="I93" s="1"/>
  <c r="D11" s="1"/>
  <c r="C97"/>
  <c r="D97" s="1"/>
  <c r="E97" s="1"/>
  <c r="F97" s="1"/>
  <c r="G97" s="1"/>
  <c r="H97" s="1"/>
  <c r="I97" s="1"/>
  <c r="D15" s="1"/>
  <c r="C101"/>
  <c r="D101" s="1"/>
  <c r="E101" s="1"/>
  <c r="F101" s="1"/>
  <c r="G101" s="1"/>
  <c r="H101" s="1"/>
  <c r="I101" s="1"/>
  <c r="D19" s="1"/>
  <c r="C90"/>
  <c r="D90" s="1"/>
  <c r="E90" s="1"/>
  <c r="F90" s="1"/>
  <c r="G90" s="1"/>
  <c r="H90" s="1"/>
  <c r="I90" s="1"/>
  <c r="D8" s="1"/>
  <c r="C94"/>
  <c r="D94" s="1"/>
  <c r="E94" s="1"/>
  <c r="F94" s="1"/>
  <c r="G94" s="1"/>
  <c r="H94" s="1"/>
  <c r="I94" s="1"/>
  <c r="D12" s="1"/>
  <c r="C98"/>
  <c r="D98" s="1"/>
  <c r="E98" s="1"/>
  <c r="F98" s="1"/>
  <c r="G98" s="1"/>
  <c r="H98" s="1"/>
  <c r="I98" s="1"/>
  <c r="D16" s="1"/>
  <c r="C102"/>
  <c r="D102" s="1"/>
  <c r="E102" s="1"/>
  <c r="F102" s="1"/>
  <c r="G102" s="1"/>
  <c r="H102" s="1"/>
  <c r="I102" s="1"/>
  <c r="D20" s="1"/>
  <c r="C92"/>
  <c r="D92" s="1"/>
  <c r="E92" s="1"/>
  <c r="F92" s="1"/>
  <c r="G92" s="1"/>
  <c r="H92" s="1"/>
  <c r="I92" s="1"/>
  <c r="D10" s="1"/>
  <c r="C96"/>
  <c r="D96" s="1"/>
  <c r="E96" s="1"/>
  <c r="F96" s="1"/>
  <c r="G96" s="1"/>
  <c r="H96" s="1"/>
  <c r="I96" s="1"/>
  <c r="D14" s="1"/>
  <c r="C100"/>
  <c r="D100" s="1"/>
  <c r="E100" s="1"/>
  <c r="F100" s="1"/>
  <c r="G100" s="1"/>
  <c r="H100" s="1"/>
  <c r="I100" s="1"/>
  <c r="D18" s="1"/>
  <c r="C88"/>
  <c r="D88" s="1"/>
  <c r="E88" s="1"/>
  <c r="F88" s="1"/>
  <c r="G88" s="1"/>
  <c r="H88" s="1"/>
  <c r="I88" s="1"/>
  <c r="C91"/>
  <c r="D91" s="1"/>
  <c r="E91" s="1"/>
  <c r="F91" s="1"/>
  <c r="G91" s="1"/>
  <c r="H91" s="1"/>
  <c r="I91" s="1"/>
  <c r="D9" s="1"/>
  <c r="C95"/>
  <c r="D95" s="1"/>
  <c r="E95" s="1"/>
  <c r="F95" s="1"/>
  <c r="G95" s="1"/>
  <c r="H95" s="1"/>
  <c r="I95" s="1"/>
  <c r="D13" s="1"/>
  <c r="C99"/>
  <c r="D99" s="1"/>
  <c r="E99" s="1"/>
  <c r="F99" s="1"/>
  <c r="G99" s="1"/>
  <c r="H99" s="1"/>
  <c r="I99" s="1"/>
  <c r="D17" s="1"/>
  <c r="C103"/>
  <c r="D103" s="1"/>
  <c r="E103" s="1"/>
  <c r="F103" s="1"/>
  <c r="G103" s="1"/>
  <c r="H103" s="1"/>
  <c r="I103" s="1"/>
  <c r="D21" s="1"/>
  <c r="C125" i="14"/>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D44" s="1"/>
  <c r="C124"/>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D31" s="1"/>
  <c r="C122"/>
  <c r="D122" s="1"/>
  <c r="E122" s="1"/>
  <c r="F122" s="1"/>
  <c r="G122" s="1"/>
  <c r="H122" s="1"/>
  <c r="I122" s="1"/>
  <c r="J122" s="1"/>
  <c r="K122" s="1"/>
  <c r="L122" s="1"/>
  <c r="M122" s="1"/>
  <c r="N122" s="1"/>
  <c r="O122" s="1"/>
  <c r="P122" s="1"/>
  <c r="Q122" s="1"/>
  <c r="C126"/>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D57" s="1"/>
  <c r="R57" i="19" l="1"/>
  <c r="W56"/>
  <c r="W141" s="1"/>
  <c r="AP56"/>
  <c r="AP141" s="1"/>
  <c r="B56"/>
  <c r="B141" s="1"/>
  <c r="C292" i="23"/>
  <c r="C58"/>
  <c r="C179"/>
  <c r="C238"/>
  <c r="O126"/>
  <c r="C126" s="1"/>
  <c r="D63" i="13"/>
  <c r="D73"/>
  <c r="D83"/>
  <c r="D58"/>
  <c r="AY13" i="12"/>
  <c r="AY15" s="1"/>
  <c r="AZ12"/>
  <c r="D55" i="14"/>
  <c r="D73"/>
  <c r="D34"/>
  <c r="D38"/>
  <c r="D42"/>
  <c r="D8"/>
  <c r="D12"/>
  <c r="D16"/>
  <c r="D47"/>
  <c r="R127"/>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D70" s="1"/>
  <c r="R122"/>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D5" s="1"/>
  <c r="D6" i="15"/>
  <c r="AP57" i="19" l="1"/>
  <c r="AP142" s="1"/>
  <c r="B57"/>
  <c r="B142" s="1"/>
  <c r="W57"/>
  <c r="W142" s="1"/>
  <c r="R58"/>
  <c r="C293" i="23"/>
  <c r="C59"/>
  <c r="C180"/>
  <c r="C239"/>
  <c r="O127"/>
  <c r="C127" s="1"/>
  <c r="AZ13" i="12"/>
  <c r="AZ15" s="1"/>
  <c r="BA12"/>
  <c r="R59" i="19" l="1"/>
  <c r="B58"/>
  <c r="B143" s="1"/>
  <c r="AP58"/>
  <c r="AP143" s="1"/>
  <c r="W58"/>
  <c r="W143" s="1"/>
  <c r="C294" i="23"/>
  <c r="C60"/>
  <c r="C181"/>
  <c r="C240"/>
  <c r="O128"/>
  <c r="C128" s="1"/>
  <c r="BA13" i="12"/>
  <c r="BA15" s="1"/>
  <c r="BB12"/>
  <c r="R60" i="19" l="1"/>
  <c r="B59"/>
  <c r="B144" s="1"/>
  <c r="W59"/>
  <c r="W144" s="1"/>
  <c r="AP59"/>
  <c r="AP144" s="1"/>
  <c r="C295" i="23"/>
  <c r="C61"/>
  <c r="C296"/>
  <c r="C62"/>
  <c r="C241"/>
  <c r="C182"/>
  <c r="C242"/>
  <c r="C183"/>
  <c r="BC12" i="12"/>
  <c r="BB13"/>
  <c r="BB15" s="1"/>
  <c r="R61" i="19" l="1"/>
  <c r="W60"/>
  <c r="W145" s="1"/>
  <c r="B60"/>
  <c r="B145" s="1"/>
  <c r="AP60"/>
  <c r="AP145" s="1"/>
  <c r="BD12" i="12"/>
  <c r="BC13"/>
  <c r="BC15" s="1"/>
  <c r="B61" i="19" l="1"/>
  <c r="B146" s="1"/>
  <c r="W61"/>
  <c r="W146" s="1"/>
  <c r="R62"/>
  <c r="AP61"/>
  <c r="AP146" s="1"/>
  <c r="BD13" i="12"/>
  <c r="BD15" s="1"/>
  <c r="BE12"/>
  <c r="B62" i="19" l="1"/>
  <c r="B147" s="1"/>
  <c r="AP62"/>
  <c r="AP147" s="1"/>
  <c r="R63"/>
  <c r="W62"/>
  <c r="W147" s="1"/>
  <c r="BE13" i="12"/>
  <c r="BE15" s="1"/>
  <c r="BF12"/>
  <c r="R64" i="19" l="1"/>
  <c r="W63"/>
  <c r="W148" s="1"/>
  <c r="B63"/>
  <c r="B148" s="1"/>
  <c r="AP63"/>
  <c r="AP148" s="1"/>
  <c r="BF13" i="12"/>
  <c r="BF15" s="1"/>
  <c r="BG12"/>
  <c r="R65" i="19" l="1"/>
  <c r="W64"/>
  <c r="W149" s="1"/>
  <c r="B64"/>
  <c r="B149" s="1"/>
  <c r="AP64"/>
  <c r="AP149" s="1"/>
  <c r="BG13" i="12"/>
  <c r="BG15" s="1"/>
  <c r="BH12"/>
  <c r="AP65" i="19" l="1"/>
  <c r="AP150" s="1"/>
  <c r="R66"/>
  <c r="B65"/>
  <c r="B150" s="1"/>
  <c r="W65"/>
  <c r="W150" s="1"/>
  <c r="BH13" i="12"/>
  <c r="BH15" s="1"/>
  <c r="BI12"/>
  <c r="R67" i="19" l="1"/>
  <c r="B66"/>
  <c r="B151" s="1"/>
  <c r="W66"/>
  <c r="W151" s="1"/>
  <c r="AP66"/>
  <c r="AP151" s="1"/>
  <c r="BI13" i="12"/>
  <c r="BI15" s="1"/>
  <c r="BJ12"/>
  <c r="B67" i="19" l="1"/>
  <c r="B152" s="1"/>
  <c r="R68"/>
  <c r="W67"/>
  <c r="W152" s="1"/>
  <c r="AP67"/>
  <c r="AP152" s="1"/>
  <c r="BJ13" i="12"/>
  <c r="BJ15" s="1"/>
  <c r="BK12"/>
  <c r="W68" i="19" l="1"/>
  <c r="W153" s="1"/>
  <c r="R69"/>
  <c r="B68"/>
  <c r="B153" s="1"/>
  <c r="AP68"/>
  <c r="AP153" s="1"/>
  <c r="BK13" i="12"/>
  <c r="BK15" s="1"/>
  <c r="BL12"/>
  <c r="R70" i="19" l="1"/>
  <c r="AP69"/>
  <c r="AP154" s="1"/>
  <c r="B69"/>
  <c r="B154" s="1"/>
  <c r="W69"/>
  <c r="W154" s="1"/>
  <c r="BL13" i="12"/>
  <c r="BL15" s="1"/>
  <c r="BM12"/>
  <c r="B70" i="19" l="1"/>
  <c r="B155" s="1"/>
  <c r="R71"/>
  <c r="W70"/>
  <c r="W155" s="1"/>
  <c r="AP70"/>
  <c r="AP155" s="1"/>
  <c r="BM13" i="12"/>
  <c r="BM15" s="1"/>
  <c r="BN12"/>
  <c r="R72" i="19" l="1"/>
  <c r="B71"/>
  <c r="B156" s="1"/>
  <c r="W71"/>
  <c r="W156" s="1"/>
  <c r="AP71"/>
  <c r="AP156" s="1"/>
  <c r="BN13" i="12"/>
  <c r="BN15" s="1"/>
  <c r="BO12"/>
  <c r="W72" i="19" l="1"/>
  <c r="W157" s="1"/>
  <c r="R73"/>
  <c r="B72"/>
  <c r="B157" s="1"/>
  <c r="AP72"/>
  <c r="AP157" s="1"/>
  <c r="BO13" i="12"/>
  <c r="BO15" s="1"/>
  <c r="BP12"/>
  <c r="R74" i="19" l="1"/>
  <c r="AP73"/>
  <c r="AP158" s="1"/>
  <c r="B73"/>
  <c r="B158" s="1"/>
  <c r="W73"/>
  <c r="W158" s="1"/>
  <c r="BP13" i="12"/>
  <c r="BP15" s="1"/>
  <c r="BQ12"/>
  <c r="W74" i="19" l="1"/>
  <c r="W159" s="1"/>
  <c r="B74"/>
  <c r="B159" s="1"/>
  <c r="R75"/>
  <c r="AP74"/>
  <c r="AP159" s="1"/>
  <c r="BQ13" i="12"/>
  <c r="BQ15" s="1"/>
  <c r="BR12"/>
  <c r="AP75" i="19" l="1"/>
  <c r="AP160" s="1"/>
  <c r="R76"/>
  <c r="B75"/>
  <c r="B160" s="1"/>
  <c r="W75"/>
  <c r="W160" s="1"/>
  <c r="BR13" i="12"/>
  <c r="BR15" s="1"/>
  <c r="BS12"/>
  <c r="B76" i="19" l="1"/>
  <c r="B161" s="1"/>
  <c r="W76"/>
  <c r="W161" s="1"/>
  <c r="R77"/>
  <c r="AP76"/>
  <c r="AP161" s="1"/>
  <c r="BS13" i="12"/>
  <c r="BS15" s="1"/>
  <c r="BT12"/>
  <c r="R78" i="19" l="1"/>
  <c r="AP77"/>
  <c r="AP162" s="1"/>
  <c r="B77"/>
  <c r="B162" s="1"/>
  <c r="W77"/>
  <c r="W162" s="1"/>
  <c r="BT13" i="12"/>
  <c r="BT15" s="1"/>
  <c r="BU12"/>
  <c r="AP78" i="19" l="1"/>
  <c r="R79"/>
  <c r="W78"/>
  <c r="B78"/>
  <c r="BU13" i="12"/>
  <c r="BU15" s="1"/>
  <c r="BV12"/>
  <c r="AP163" i="19" l="1"/>
  <c r="AP301"/>
  <c r="AP389"/>
  <c r="W163"/>
  <c r="W389"/>
  <c r="W301"/>
  <c r="B163"/>
  <c r="B389"/>
  <c r="B301"/>
  <c r="AP79"/>
  <c r="W79"/>
  <c r="B79"/>
  <c r="R80"/>
  <c r="BW12" i="12"/>
  <c r="BV13"/>
  <c r="BV15" s="1"/>
  <c r="AP164" i="19" l="1"/>
  <c r="AP390"/>
  <c r="AP302"/>
  <c r="W164"/>
  <c r="W390"/>
  <c r="W302"/>
  <c r="B164"/>
  <c r="B302"/>
  <c r="B390"/>
  <c r="R81"/>
  <c r="B80"/>
  <c r="W80"/>
  <c r="AP80"/>
  <c r="BX12" i="12"/>
  <c r="BW13"/>
  <c r="BW15" s="1"/>
  <c r="W165" i="19" l="1"/>
  <c r="W303"/>
  <c r="W391"/>
  <c r="AP165"/>
  <c r="AP391"/>
  <c r="AP303"/>
  <c r="B165"/>
  <c r="B391"/>
  <c r="B303"/>
  <c r="W81"/>
  <c r="R82"/>
  <c r="B81"/>
  <c r="AP81"/>
  <c r="BX13" i="12"/>
  <c r="BX15" s="1"/>
  <c r="BY12"/>
  <c r="B166" i="19" l="1"/>
  <c r="B392"/>
  <c r="B304"/>
  <c r="AP166"/>
  <c r="AP304"/>
  <c r="AP392"/>
  <c r="W166"/>
  <c r="W392"/>
  <c r="W304"/>
  <c r="B82"/>
  <c r="R83"/>
  <c r="W82"/>
  <c r="AP82"/>
  <c r="BY13" i="12"/>
  <c r="BY15" s="1"/>
  <c r="BZ12"/>
  <c r="B167" i="19" l="1"/>
  <c r="B393"/>
  <c r="B305"/>
  <c r="AP167"/>
  <c r="AP305"/>
  <c r="AP393"/>
  <c r="W167"/>
  <c r="W393"/>
  <c r="W305"/>
  <c r="W83"/>
  <c r="R84"/>
  <c r="B83"/>
  <c r="AP83"/>
  <c r="CA12" i="12"/>
  <c r="BZ13"/>
  <c r="W168" i="19" l="1"/>
  <c r="W394"/>
  <c r="W306"/>
  <c r="AP168"/>
  <c r="AP394"/>
  <c r="AP306"/>
  <c r="B168"/>
  <c r="B306"/>
  <c r="B394"/>
  <c r="R85"/>
  <c r="AP84"/>
  <c r="B84"/>
  <c r="W84"/>
  <c r="CA13" i="12"/>
  <c r="CA15" s="1"/>
  <c r="CB12"/>
  <c r="B169" i="19" l="1"/>
  <c r="B307"/>
  <c r="B395"/>
  <c r="AP169"/>
  <c r="AP395"/>
  <c r="AP307"/>
  <c r="W169"/>
  <c r="W395"/>
  <c r="W307"/>
  <c r="R86"/>
  <c r="B85"/>
  <c r="AP85"/>
  <c r="W85"/>
  <c r="CC12" i="12"/>
  <c r="CB13"/>
  <c r="CB15" s="1"/>
  <c r="B170" i="19" l="1"/>
  <c r="B396"/>
  <c r="B308"/>
  <c r="W170"/>
  <c r="W308"/>
  <c r="W396"/>
  <c r="AP170"/>
  <c r="AP308"/>
  <c r="AP396"/>
  <c r="R87"/>
  <c r="B86"/>
  <c r="W86"/>
  <c r="AP86"/>
  <c r="CC13" i="12"/>
  <c r="CC15" s="1"/>
  <c r="CD12"/>
  <c r="B171" i="19" l="1"/>
  <c r="B397"/>
  <c r="B309"/>
  <c r="W171"/>
  <c r="W397"/>
  <c r="W309"/>
  <c r="AP171"/>
  <c r="AP309"/>
  <c r="AP397"/>
  <c r="W87"/>
  <c r="AP87"/>
  <c r="R88"/>
  <c r="B87"/>
  <c r="CE12" i="12"/>
  <c r="CD13"/>
  <c r="CD15" s="1"/>
  <c r="AP172" i="19" l="1"/>
  <c r="AP398"/>
  <c r="AP310"/>
  <c r="B172"/>
  <c r="B398"/>
  <c r="B310"/>
  <c r="W172"/>
  <c r="W398"/>
  <c r="W310"/>
  <c r="B88"/>
  <c r="R89"/>
  <c r="W88"/>
  <c r="AP88"/>
  <c r="CF12" i="12"/>
  <c r="CE13"/>
  <c r="CE15" s="1"/>
  <c r="B173" i="19" l="1"/>
  <c r="B311"/>
  <c r="B399"/>
  <c r="W173"/>
  <c r="W311"/>
  <c r="W399"/>
  <c r="AP173"/>
  <c r="AP399"/>
  <c r="AP311"/>
  <c r="R90"/>
  <c r="B89"/>
  <c r="W89"/>
  <c r="AP89"/>
  <c r="CG12" i="12"/>
  <c r="CF13"/>
  <c r="CF15" s="1"/>
  <c r="B174" i="19" l="1"/>
  <c r="B400"/>
  <c r="B312"/>
  <c r="AP174"/>
  <c r="AP400"/>
  <c r="AP312"/>
  <c r="W174"/>
  <c r="W312"/>
  <c r="W400"/>
  <c r="W90"/>
  <c r="AP90"/>
  <c r="R91"/>
  <c r="B90"/>
  <c r="CG13" i="12"/>
  <c r="CG15" s="1"/>
  <c r="CH12"/>
  <c r="B175" i="19" l="1"/>
  <c r="B313"/>
  <c r="B401"/>
  <c r="AP175"/>
  <c r="AP313"/>
  <c r="AP401"/>
  <c r="W175"/>
  <c r="W401"/>
  <c r="W313"/>
  <c r="B91"/>
  <c r="AP91"/>
  <c r="W91"/>
  <c r="CH13" i="12"/>
  <c r="CH15" s="1"/>
  <c r="CI12"/>
  <c r="AP176" i="19" l="1"/>
  <c r="AP402"/>
  <c r="AP314"/>
  <c r="B176"/>
  <c r="B402"/>
  <c r="B314"/>
  <c r="W176"/>
  <c r="W402"/>
  <c r="W314"/>
  <c r="CI13" i="12"/>
  <c r="CI15" s="1"/>
  <c r="CJ12"/>
  <c r="CJ13" l="1"/>
  <c r="CJ15" s="1"/>
  <c r="CK12"/>
  <c r="CL12" l="1"/>
  <c r="CK13"/>
  <c r="CK15" s="1"/>
  <c r="CL13" l="1"/>
  <c r="CL15" s="1"/>
  <c r="CM12"/>
  <c r="CN12" l="1"/>
  <c r="CM13"/>
  <c r="CO12" l="1"/>
  <c r="CN13"/>
  <c r="CN15" s="1"/>
  <c r="CP12" l="1"/>
  <c r="CO13"/>
  <c r="CQ12" l="1"/>
  <c r="CP13"/>
  <c r="CP15" s="1"/>
  <c r="CQ13" l="1"/>
  <c r="CQ15" s="1"/>
  <c r="CR12"/>
  <c r="CR13" l="1"/>
  <c r="CR15" s="1"/>
  <c r="CS12"/>
  <c r="CT12" l="1"/>
  <c r="CS13"/>
  <c r="CS15" s="1"/>
  <c r="CU12" l="1"/>
  <c r="CT13"/>
  <c r="CT15" s="1"/>
  <c r="CV12" l="1"/>
  <c r="CU13"/>
  <c r="CU15" s="1"/>
  <c r="CW12" l="1"/>
  <c r="CV13"/>
  <c r="CV15" s="1"/>
  <c r="CX12" l="1"/>
  <c r="CW13"/>
  <c r="CW15" s="1"/>
  <c r="CY12" l="1"/>
  <c r="CX13"/>
  <c r="CX15" s="1"/>
  <c r="CY13" l="1"/>
  <c r="CY15" s="1"/>
  <c r="CZ12"/>
  <c r="CZ13" l="1"/>
  <c r="CZ15" s="1"/>
  <c r="DA12"/>
  <c r="DB12" l="1"/>
  <c r="DA13"/>
  <c r="DA15" s="1"/>
  <c r="DB13" l="1"/>
  <c r="DB15" s="1"/>
  <c r="DC12"/>
  <c r="DD12" l="1"/>
  <c r="DC13"/>
  <c r="DC15" s="1"/>
  <c r="DE12" l="1"/>
  <c r="DD13"/>
  <c r="DD15" s="1"/>
  <c r="DF12" l="1"/>
  <c r="DE13"/>
  <c r="DE15" s="1"/>
  <c r="DF13" l="1"/>
  <c r="DF15" s="1"/>
  <c r="DG12"/>
  <c r="DG13" l="1"/>
  <c r="DH12"/>
  <c r="DI12" l="1"/>
  <c r="DH13"/>
  <c r="DI13" l="1"/>
  <c r="DI15" s="1"/>
  <c r="DJ12"/>
  <c r="DK12" l="1"/>
  <c r="DJ13"/>
  <c r="DJ15" s="1"/>
  <c r="DL12" l="1"/>
  <c r="DK13"/>
  <c r="DK15" s="1"/>
  <c r="DM12" l="1"/>
  <c r="DL13"/>
  <c r="DL15" s="1"/>
  <c r="DM13" l="1"/>
  <c r="DM15" s="1"/>
  <c r="DN12"/>
  <c r="DN13" l="1"/>
  <c r="DN15" s="1"/>
  <c r="DO12"/>
  <c r="DP12" l="1"/>
  <c r="DO13"/>
  <c r="DO15" s="1"/>
  <c r="DP13" l="1"/>
  <c r="DP15" s="1"/>
  <c r="DQ12"/>
  <c r="DR12" l="1"/>
  <c r="DQ13"/>
  <c r="DQ15" s="1"/>
  <c r="DS12" l="1"/>
  <c r="DR13"/>
  <c r="DR15" s="1"/>
  <c r="DS13" l="1"/>
  <c r="DS15" s="1"/>
  <c r="DT12"/>
  <c r="DT13" l="1"/>
  <c r="DT15" s="1"/>
  <c r="DU12"/>
  <c r="DU13" l="1"/>
  <c r="DU15" s="1"/>
  <c r="DV12"/>
  <c r="DV13" l="1"/>
  <c r="DV15" s="1"/>
  <c r="DW12"/>
  <c r="DW13" l="1"/>
  <c r="DW15" s="1"/>
  <c r="DX12"/>
  <c r="DX13" l="1"/>
  <c r="DX15" s="1"/>
  <c r="DY12"/>
  <c r="DY13" l="1"/>
  <c r="DY15" s="1"/>
  <c r="DZ12"/>
  <c r="DZ13" s="1"/>
  <c r="DZ15" s="1"/>
</calcChain>
</file>

<file path=xl/comments1.xml><?xml version="1.0" encoding="utf-8"?>
<comments xmlns="http://schemas.openxmlformats.org/spreadsheetml/2006/main">
  <authors>
    <author>Mark</author>
  </authors>
  <commentList>
    <comment ref="A12" authorId="0">
      <text>
        <r>
          <rPr>
            <b/>
            <sz val="9"/>
            <color indexed="81"/>
            <rFont val="Tahoma"/>
            <family val="2"/>
          </rPr>
          <t>Mark:</t>
        </r>
        <r>
          <rPr>
            <sz val="9"/>
            <color indexed="81"/>
            <rFont val="Tahoma"/>
            <family val="2"/>
          </rPr>
          <t xml:space="preserve">
also GMAP.X</t>
        </r>
      </text>
    </comment>
    <comment ref="B12" authorId="0">
      <text>
        <r>
          <rPr>
            <b/>
            <sz val="9"/>
            <color indexed="81"/>
            <rFont val="Tahoma"/>
            <family val="2"/>
          </rPr>
          <t>Mark:</t>
        </r>
        <r>
          <rPr>
            <sz val="9"/>
            <color indexed="81"/>
            <rFont val="Tahoma"/>
            <family val="2"/>
          </rPr>
          <t xml:space="preserve">
also GMAP.Y</t>
        </r>
      </text>
    </comment>
    <comment ref="D12" authorId="0">
      <text>
        <r>
          <rPr>
            <b/>
            <sz val="9"/>
            <color indexed="81"/>
            <rFont val="Tahoma"/>
            <family val="2"/>
          </rPr>
          <t>Mark:</t>
        </r>
        <r>
          <rPr>
            <sz val="9"/>
            <color indexed="81"/>
            <rFont val="Tahoma"/>
            <family val="2"/>
          </rPr>
          <t xml:space="preserve">
</t>
        </r>
        <r>
          <rPr>
            <b/>
            <sz val="9"/>
            <color indexed="81"/>
            <rFont val="Tahoma"/>
            <family val="2"/>
          </rPr>
          <t xml:space="preserve">Movement Code
</t>
        </r>
        <r>
          <rPr>
            <sz val="9"/>
            <color indexed="81"/>
            <rFont val="Tahoma"/>
            <family val="2"/>
          </rPr>
          <t xml:space="preserve">COMBAT.MOVE.COMMON.ROUTINE loaded the move direction code the player selected into byte $03 just before it calls MO.DRAW. via JSR COMBAT.UPDATE.VIDEO.SCREEN.
This of course overrides the health status code, which is temporarily stored in another variable. 
</t>
        </r>
        <r>
          <rPr>
            <b/>
            <sz val="9"/>
            <color indexed="81"/>
            <rFont val="Tahoma"/>
            <family val="2"/>
          </rPr>
          <t xml:space="preserve">Health Status
</t>
        </r>
        <r>
          <rPr>
            <sz val="9"/>
            <color indexed="81"/>
            <rFont val="Tahoma"/>
            <family val="2"/>
          </rPr>
          <t xml:space="preserve">$00 = good
$01 = possessed
$02 = sleeping
$FF = dead
***WARNING: be careful about using higher values that above, especially values higher than $07. This byte is the flag byte for all other S_ENTITY types and the animation manager does some flag settings checks and it appears to be doing some of them on all S_ENTITY types, including PCs. Of course, restricting those code sections is an option if needed. 
</t>
        </r>
      </text>
    </comment>
    <comment ref="A17" authorId="0">
      <text>
        <r>
          <rPr>
            <b/>
            <sz val="9"/>
            <color indexed="81"/>
            <rFont val="Tahoma"/>
            <family val="2"/>
          </rPr>
          <t>Mark:</t>
        </r>
        <r>
          <rPr>
            <sz val="9"/>
            <color indexed="81"/>
            <rFont val="Tahoma"/>
            <family val="2"/>
          </rPr>
          <t xml:space="preserve">
also GMAP.X</t>
        </r>
      </text>
    </comment>
    <comment ref="B17" authorId="0">
      <text>
        <r>
          <rPr>
            <b/>
            <sz val="9"/>
            <color indexed="81"/>
            <rFont val="Tahoma"/>
            <family val="2"/>
          </rPr>
          <t>Mark:</t>
        </r>
        <r>
          <rPr>
            <sz val="9"/>
            <color indexed="81"/>
            <rFont val="Tahoma"/>
            <family val="2"/>
          </rPr>
          <t xml:space="preserve">
also GMAP.Y</t>
        </r>
      </text>
    </comment>
    <comment ref="E17" authorId="0">
      <text>
        <r>
          <rPr>
            <b/>
            <sz val="9"/>
            <color indexed="81"/>
            <rFont val="Tahoma"/>
            <family val="2"/>
          </rPr>
          <t>Mark:</t>
        </r>
        <r>
          <rPr>
            <sz val="9"/>
            <color indexed="81"/>
            <rFont val="Tahoma"/>
            <family val="2"/>
          </rPr>
          <t xml:space="preserve">
$01 = mob aligned
$03 = PC aligned </t>
        </r>
      </text>
    </comment>
    <comment ref="F17"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G17" authorId="0">
      <text>
        <r>
          <rPr>
            <b/>
            <sz val="9"/>
            <color indexed="81"/>
            <rFont val="Tahoma"/>
            <family val="2"/>
          </rPr>
          <t xml:space="preserve">Mark:
</t>
        </r>
        <r>
          <rPr>
            <sz val="9"/>
            <color indexed="81"/>
            <rFont val="Tahoma"/>
            <family val="2"/>
          </rPr>
          <t xml:space="preserve">$00 = not set
$01 = set
If the flag is set then that mob will ignore non-spell caster targets. (Spell caster targets are identified by intelligence level)
Memory permitting this could be expanded to support seeking for other PC types. But, I'm not sure how useful that would be since other types would have much stronger defenses. </t>
        </r>
      </text>
    </comment>
    <comment ref="H17" authorId="0">
      <text>
        <r>
          <rPr>
            <b/>
            <sz val="9"/>
            <color indexed="81"/>
            <rFont val="Tahoma"/>
            <family val="2"/>
          </rPr>
          <t>Mark:</t>
        </r>
        <r>
          <rPr>
            <sz val="9"/>
            <color indexed="81"/>
            <rFont val="Tahoma"/>
            <family val="2"/>
          </rPr>
          <t xml:space="preserve">
$00 = good
$01 = possessed
$02 = sleeping
$FF = dead
</t>
        </r>
      </text>
    </comment>
    <comment ref="E24" authorId="0">
      <text>
        <r>
          <rPr>
            <b/>
            <sz val="9"/>
            <color indexed="81"/>
            <rFont val="Tahoma"/>
            <family val="2"/>
          </rPr>
          <t>Mark:</t>
        </r>
        <r>
          <rPr>
            <sz val="9"/>
            <color indexed="81"/>
            <rFont val="Tahoma"/>
            <family val="2"/>
          </rPr>
          <t xml:space="preserve">
$01 = mob aligned
$03 = PC aligned </t>
        </r>
      </text>
    </comment>
    <comment ref="F24"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H24" authorId="0">
      <text>
        <r>
          <rPr>
            <b/>
            <sz val="9"/>
            <color indexed="81"/>
            <rFont val="Tahoma"/>
            <family val="2"/>
          </rPr>
          <t>Mark:</t>
        </r>
        <r>
          <rPr>
            <sz val="9"/>
            <color indexed="81"/>
            <rFont val="Tahoma"/>
            <family val="2"/>
          </rPr>
          <t xml:space="preserve">
$00 = good
$01 = possessed
$02 = sleeping
$FF = dead
</t>
        </r>
      </text>
    </comment>
  </commentList>
</comments>
</file>

<file path=xl/comments10.xml><?xml version="1.0" encoding="utf-8"?>
<comments xmlns="http://schemas.openxmlformats.org/spreadsheetml/2006/main">
  <authors>
    <author>Mark</author>
  </authors>
  <commentList>
    <comment ref="B96" authorId="0">
      <text>
        <r>
          <rPr>
            <b/>
            <sz val="9"/>
            <color indexed="81"/>
            <rFont val="Tahoma"/>
            <family val="2"/>
          </rPr>
          <t>Mark:</t>
        </r>
        <r>
          <rPr>
            <sz val="9"/>
            <color indexed="81"/>
            <rFont val="Tahoma"/>
            <family val="2"/>
          </rPr>
          <t xml:space="preserve">
</t>
        </r>
        <r>
          <rPr>
            <b/>
            <sz val="9"/>
            <color indexed="81"/>
            <rFont val="Tahoma"/>
            <family val="2"/>
          </rPr>
          <t>UPDATE CONSTANTS:</t>
        </r>
        <r>
          <rPr>
            <sz val="9"/>
            <color indexed="81"/>
            <rFont val="Tahoma"/>
            <family val="2"/>
          </rPr>
          <t xml:space="preserve">
COMBAT_SE.MOB_GROUP_TABLE.RECORD.SIZE
COMBAT_SE.MOB_SLOT.RECORD.SIZE
</t>
        </r>
        <r>
          <rPr>
            <b/>
            <sz val="9"/>
            <color indexed="81"/>
            <rFont val="Tahoma"/>
            <family val="2"/>
          </rPr>
          <t>In .SET.MAP_OBJECT.FIELDS (SWAP.ROUTINES.Combat.setup_exit.ASM)</t>
        </r>
        <r>
          <rPr>
            <sz val="9"/>
            <color indexed="81"/>
            <rFont val="Tahoma"/>
            <family val="2"/>
          </rPr>
          <t xml:space="preserve">
change all the LDAs indexed by Y to reflect the new slot sub-record field numbers, if those changed. 
</t>
        </r>
        <r>
          <rPr>
            <b/>
            <sz val="9"/>
            <color indexed="81"/>
            <rFont val="Tahoma"/>
            <family val="2"/>
          </rPr>
          <t xml:space="preserve">Increase sise of read buffers
</t>
        </r>
        <r>
          <rPr>
            <sz val="9"/>
            <color indexed="81"/>
            <rFont val="Tahoma"/>
            <family val="2"/>
          </rPr>
          <t>COMBAT_SE.MOB_TABLE.RECORD.READ
COMBAT_SE.MOB_GROUP_TABLE.SLOT.DATA (=# of bytes for COMBAT_SE.MOB_TABLE.RECORD.READ -2)</t>
        </r>
      </text>
    </comment>
    <comment ref="E99" authorId="0">
      <text>
        <r>
          <rPr>
            <b/>
            <sz val="9"/>
            <color indexed="81"/>
            <rFont val="Tahoma"/>
            <family val="2"/>
          </rPr>
          <t>Mark:</t>
        </r>
        <r>
          <rPr>
            <sz val="9"/>
            <color indexed="81"/>
            <rFont val="Tahoma"/>
            <family val="2"/>
          </rPr>
          <t xml:space="preserve">
e.g.  if max is 10 mobs and flex % = !20 then group will have 8-10 mobs</t>
        </r>
      </text>
    </comment>
    <comment ref="F99" authorId="0">
      <text>
        <r>
          <rPr>
            <b/>
            <sz val="9"/>
            <color indexed="81"/>
            <rFont val="Tahoma"/>
            <family val="2"/>
          </rPr>
          <t>Mark:</t>
        </r>
        <r>
          <rPr>
            <sz val="9"/>
            <color indexed="81"/>
            <rFont val="Tahoma"/>
            <family val="2"/>
          </rPr>
          <t xml:space="preserve">
MOB_ID refers to the record number in the mob character sheet master table (COMBAT_SE.MOB_CHAR_SHEET_TABLE)
MOB_ID has two fiels (A), and (B) so that a given mob slot can randomly have two different mob types. 
Set the high-bit on MOB_ID(B) field to force MOB_ID(A) to always be used. This skips the random number draw so it is faster than just setting both fields to the same value. </t>
        </r>
      </text>
    </comment>
    <comment ref="G99" authorId="0">
      <text>
        <r>
          <rPr>
            <b/>
            <sz val="9"/>
            <color indexed="81"/>
            <rFont val="Tahoma"/>
            <family val="2"/>
          </rPr>
          <t>Mark:</t>
        </r>
        <r>
          <rPr>
            <sz val="9"/>
            <color indexed="81"/>
            <rFont val="Tahoma"/>
            <family val="2"/>
          </rPr>
          <t xml:space="preserve">
(FUTURE) set high-bit to force MOB_ID (A) to always be used. Add to the subroutine ".GET.SLOT.MOB_ID" (COMBAT.SETUP)</t>
        </r>
      </text>
    </comment>
    <comment ref="H99"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MOB loctions determined based on the zone matrix above
high-bit set       =  MOB loctions determined based on a fixed config, using the values below
$80 = 6-8 mob wedge battle formation (FIXED.CONFIG0)
</t>
        </r>
      </text>
    </comment>
    <comment ref="I99"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L99"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M99"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P99"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Q99"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T99"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U99"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X99"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Y99"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B99"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C99"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F99"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G99"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J99"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K99"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N99"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O99"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R99"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S99"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V99"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W99"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Z99"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BA99"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BD99"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BE99"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BH99"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BI99"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BL99"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BM99"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BP99"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BQ99"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List>
</comments>
</file>

<file path=xl/comments11.xml><?xml version="1.0" encoding="utf-8"?>
<comments xmlns="http://schemas.openxmlformats.org/spreadsheetml/2006/main">
  <authors>
    <author>Mark</author>
  </authors>
  <commentList>
    <comment ref="C5" authorId="0">
      <text>
        <r>
          <rPr>
            <b/>
            <sz val="9"/>
            <color indexed="81"/>
            <rFont val="Tahoma"/>
            <family val="2"/>
          </rPr>
          <t>Mark:</t>
        </r>
        <r>
          <rPr>
            <sz val="9"/>
            <color indexed="81"/>
            <rFont val="Tahoma"/>
            <family val="2"/>
          </rPr>
          <t xml:space="preserve">
also GMAP.X</t>
        </r>
      </text>
    </comment>
    <comment ref="D5" authorId="0">
      <text>
        <r>
          <rPr>
            <b/>
            <sz val="9"/>
            <color indexed="81"/>
            <rFont val="Tahoma"/>
            <family val="2"/>
          </rPr>
          <t>Mark:</t>
        </r>
        <r>
          <rPr>
            <sz val="9"/>
            <color indexed="81"/>
            <rFont val="Tahoma"/>
            <family val="2"/>
          </rPr>
          <t xml:space="preserve">
also GMAP.Y</t>
        </r>
      </text>
    </comment>
    <comment ref="F5" authorId="0">
      <text>
        <r>
          <rPr>
            <b/>
            <sz val="9"/>
            <color indexed="81"/>
            <rFont val="Tahoma"/>
            <family val="2"/>
          </rPr>
          <t>Mark:</t>
        </r>
        <r>
          <rPr>
            <sz val="9"/>
            <color indexed="81"/>
            <rFont val="Tahoma"/>
            <family val="2"/>
          </rPr>
          <t xml:space="preserve">
</t>
        </r>
        <r>
          <rPr>
            <b/>
            <sz val="9"/>
            <color indexed="81"/>
            <rFont val="Tahoma"/>
            <family val="2"/>
          </rPr>
          <t xml:space="preserve">Movement Code
</t>
        </r>
        <r>
          <rPr>
            <sz val="9"/>
            <color indexed="81"/>
            <rFont val="Tahoma"/>
            <family val="2"/>
          </rPr>
          <t xml:space="preserve">COMBAT.MOVE.COMMON.ROUTINE loaded the move direction code the player selected into byte $03 just before it calls MO.DRAW. via JSR COMBAT.UPDATE.VIDEO.SCREEN.
This of course overrides the health status code, which is temporarily stored in another variable. 
</t>
        </r>
        <r>
          <rPr>
            <b/>
            <sz val="9"/>
            <color indexed="81"/>
            <rFont val="Tahoma"/>
            <family val="2"/>
          </rPr>
          <t xml:space="preserve">Health Status
</t>
        </r>
        <r>
          <rPr>
            <sz val="9"/>
            <color indexed="81"/>
            <rFont val="Tahoma"/>
            <family val="2"/>
          </rPr>
          <t xml:space="preserve">$00 = good
$02 = possessed
$03 = sleeping
$FF = dead
</t>
        </r>
      </text>
    </comment>
    <comment ref="C17" authorId="0">
      <text>
        <r>
          <rPr>
            <b/>
            <sz val="9"/>
            <color indexed="81"/>
            <rFont val="Tahoma"/>
            <family val="2"/>
          </rPr>
          <t>Mark:</t>
        </r>
        <r>
          <rPr>
            <sz val="9"/>
            <color indexed="81"/>
            <rFont val="Tahoma"/>
            <family val="2"/>
          </rPr>
          <t xml:space="preserve">
also GMAP.X</t>
        </r>
      </text>
    </comment>
    <comment ref="D17" authorId="0">
      <text>
        <r>
          <rPr>
            <b/>
            <sz val="9"/>
            <color indexed="81"/>
            <rFont val="Tahoma"/>
            <family val="2"/>
          </rPr>
          <t>Mark:</t>
        </r>
        <r>
          <rPr>
            <sz val="9"/>
            <color indexed="81"/>
            <rFont val="Tahoma"/>
            <family val="2"/>
          </rPr>
          <t xml:space="preserve">
also GMAP.Y</t>
        </r>
      </text>
    </comment>
    <comment ref="G17" authorId="0">
      <text>
        <r>
          <rPr>
            <b/>
            <sz val="9"/>
            <color indexed="81"/>
            <rFont val="Tahoma"/>
            <family val="2"/>
          </rPr>
          <t>Mark:</t>
        </r>
        <r>
          <rPr>
            <sz val="9"/>
            <color indexed="81"/>
            <rFont val="Tahoma"/>
            <family val="2"/>
          </rPr>
          <t xml:space="preserve">
$01 = mob aligned
$03 = PC aligned </t>
        </r>
      </text>
    </comment>
    <comment ref="H17"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J17" authorId="0">
      <text>
        <r>
          <rPr>
            <b/>
            <sz val="9"/>
            <color indexed="81"/>
            <rFont val="Tahoma"/>
            <family val="2"/>
          </rPr>
          <t>Mark:</t>
        </r>
        <r>
          <rPr>
            <sz val="9"/>
            <color indexed="81"/>
            <rFont val="Tahoma"/>
            <family val="2"/>
          </rPr>
          <t xml:space="preserve">
$00 = good
$02 = possessed
$03 = sleeping
$FF = dead
</t>
        </r>
      </text>
    </comment>
  </commentList>
</comments>
</file>

<file path=xl/comments12.xml><?xml version="1.0" encoding="utf-8"?>
<comments xmlns="http://schemas.openxmlformats.org/spreadsheetml/2006/main">
  <authors>
    <author>Mark</author>
  </authors>
  <commentList>
    <comment ref="C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1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1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1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2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3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3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4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4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4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6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6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7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7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7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List>
</comments>
</file>

<file path=xl/comments2.xml><?xml version="1.0" encoding="utf-8"?>
<comments xmlns="http://schemas.openxmlformats.org/spreadsheetml/2006/main">
  <authors>
    <author>Mark</author>
  </authors>
  <commentList>
    <comment ref="P4" authorId="0">
      <text>
        <r>
          <rPr>
            <b/>
            <sz val="9"/>
            <color indexed="81"/>
            <rFont val="Tahoma"/>
            <family val="2"/>
          </rPr>
          <t>Mark:</t>
        </r>
        <r>
          <rPr>
            <sz val="9"/>
            <color indexed="81"/>
            <rFont val="Tahoma"/>
            <family val="2"/>
          </rPr>
          <t xml:space="preserve">
The issue is that range weapon detection for mobs isn't setup yet. It will probably be done with byte $4
Once that is done insert detection at the bottom of .CRITICAL_HIT.NON_PC_FORMULA and if mob range weapon then use the routine with the comment lable:
";REDUCE RANGE WEAPON CRITICAL HIT DMG TO 25%"
the reduction code may need to be moved elsewhere in the critical hit routine </t>
        </r>
      </text>
    </comment>
    <comment ref="C7" authorId="0">
      <text>
        <r>
          <rPr>
            <b/>
            <sz val="9"/>
            <color indexed="81"/>
            <rFont val="Tahoma"/>
            <family val="2"/>
          </rPr>
          <t xml:space="preserve">Mark:
***Don't use $FF becauase that is the empty record value used to detect an open SPECIAL record***
</t>
        </r>
        <r>
          <rPr>
            <sz val="9"/>
            <color indexed="81"/>
            <rFont val="Tahoma"/>
            <family val="2"/>
          </rPr>
          <t xml:space="preserve">
MOB_ID will at a minimul be used by the treasure management routine to deterimine the loot this mob drops. I'm not sure if MOB ID = Tile_ID or if it will have its own sequence. I'm thinking the latter because Tile_IDs will overlap between tile sets. 
This byte is here to use up the byte corresponding to the byte# holding the health status in the PC char sheet so that the level,hp, etc would be in the same byte positions for both. 
</t>
        </r>
      </text>
    </comment>
    <comment ref="G7" authorId="0">
      <text>
        <r>
          <rPr>
            <b/>
            <sz val="9"/>
            <color indexed="81"/>
            <rFont val="Tahoma"/>
            <family val="2"/>
          </rPr>
          <t>Mark:</t>
        </r>
        <r>
          <rPr>
            <sz val="9"/>
            <color indexed="81"/>
            <rFont val="Tahoma"/>
            <family val="2"/>
          </rPr>
          <t xml:space="preserve">
setMP  to a multiple of the MP cost spell which the mob is configured to cast (see spell profile fielld to set the spell). 
It is important to set MP to a multiple because the only MP check done for mobs &amp; specials is to verify the MOBS/SPECIAL has an MP &gt; 0. As a result, if MP is set to a multiple of the MP cost then MP will equal exactly zero when the spell is cast the max number of times. 
The main reason I decided on this method is so that the MP check could be placed inside the spell file. The check could be made more comprehensive but then MOBs/SPECIALS would be frequently causing a drive run just for the computer to conclude they don't have enough MP. 
In order to have MOB/SPECIALS check MP against MP cost in the normal way, that requires puting a copy of the MP check into the map objects manager, which would take up main memory. It can't just be moved their or PCs wouldn't have an MP check. </t>
        </r>
      </text>
    </comment>
    <comment ref="H7" authorId="0">
      <text>
        <r>
          <rPr>
            <b/>
            <sz val="9"/>
            <color indexed="81"/>
            <rFont val="Tahoma"/>
            <family val="2"/>
          </rPr>
          <t>Mark:</t>
        </r>
        <r>
          <rPr>
            <sz val="9"/>
            <color indexed="81"/>
            <rFont val="Tahoma"/>
            <family val="2"/>
          </rPr>
          <t xml:space="preserve">
the XP amount PCs receive when the mobs is killed</t>
        </r>
      </text>
    </comment>
    <comment ref="I7" authorId="0">
      <text>
        <r>
          <rPr>
            <b/>
            <sz val="9"/>
            <color indexed="81"/>
            <rFont val="Tahoma"/>
            <family val="2"/>
          </rPr>
          <t>Mark:</t>
        </r>
        <r>
          <rPr>
            <sz val="9"/>
            <color indexed="81"/>
            <rFont val="Tahoma"/>
            <family val="2"/>
          </rPr>
          <t xml:space="preserve">
</t>
        </r>
        <r>
          <rPr>
            <b/>
            <sz val="9"/>
            <color indexed="81"/>
            <rFont val="Tahoma"/>
            <family val="2"/>
          </rPr>
          <t xml:space="preserve">INT 
</t>
        </r>
        <r>
          <rPr>
            <sz val="9"/>
            <color indexed="81"/>
            <rFont val="Tahoma"/>
            <family val="2"/>
          </rPr>
          <t xml:space="preserve">
if INT is high enough, then "die" spell and "mass death" spell fail
</t>
        </r>
        <r>
          <rPr>
            <b/>
            <sz val="9"/>
            <color indexed="81"/>
            <rFont val="Tahoma"/>
            <family val="2"/>
          </rPr>
          <t>Weapon Shape</t>
        </r>
        <r>
          <rPr>
            <sz val="9"/>
            <color indexed="81"/>
            <rFont val="Tahoma"/>
            <family val="2"/>
          </rPr>
          <t xml:space="preserve">
high bit not set = mob range weapon has "angled static shape"
high bit set = mob range weapon has "non-angled animated shape"
To call COMBAT.RANGE.ATTACK, this value must be translated to the following format
;($00 = angled static shape | $01 = non-angled, animated shape (spell), $02 = non-angled, animated shape (weapon)</t>
        </r>
      </text>
    </comment>
    <comment ref="J7" authorId="0">
      <text>
        <r>
          <rPr>
            <b/>
            <sz val="9"/>
            <color indexed="81"/>
            <rFont val="Tahoma"/>
            <family val="2"/>
          </rPr>
          <t>Mark:</t>
        </r>
        <r>
          <rPr>
            <sz val="9"/>
            <color indexed="81"/>
            <rFont val="Tahoma"/>
            <family val="2"/>
          </rPr>
          <t xml:space="preserve">
only reduces spell/magic weapon damage by 25% of the armor roll </t>
        </r>
      </text>
    </comment>
    <comment ref="M7" authorId="0">
      <text>
        <r>
          <rPr>
            <b/>
            <sz val="9"/>
            <color indexed="81"/>
            <rFont val="Tahoma"/>
            <family val="2"/>
          </rPr>
          <t>Mark:</t>
        </r>
        <r>
          <rPr>
            <sz val="9"/>
            <color indexed="81"/>
            <rFont val="Tahoma"/>
            <family val="2"/>
          </rPr>
          <t xml:space="preserve">
reduces chance that an attacker's attempted critical hit is successful.
see "Engaged SINDEX" for details on how this field is used in the overall critical hit formula</t>
        </r>
      </text>
    </comment>
    <comment ref="N7" authorId="0">
      <text>
        <r>
          <rPr>
            <b/>
            <sz val="9"/>
            <color indexed="81"/>
            <rFont val="Tahoma"/>
            <family val="2"/>
          </rPr>
          <t>Mark:</t>
        </r>
        <r>
          <rPr>
            <sz val="9"/>
            <color indexed="81"/>
            <rFont val="Tahoma"/>
            <family val="2"/>
          </rPr>
          <t xml:space="preserve">
resist spell damage and magic weapon damage
</t>
        </r>
      </text>
    </comment>
    <comment ref="O7"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P7" authorId="0">
      <text>
        <r>
          <rPr>
            <b/>
            <sz val="9"/>
            <color indexed="81"/>
            <rFont val="Tahoma"/>
            <family val="2"/>
          </rPr>
          <t>Mark:</t>
        </r>
        <r>
          <rPr>
            <sz val="9"/>
            <color indexed="81"/>
            <rFont val="Tahoma"/>
            <family val="2"/>
          </rPr>
          <t xml:space="preserve">
increases chance that a critical hit opportunity will be identified and attempted
see "Engaged SINDEX" for details on how this field is used in the overall critical hit formula</t>
        </r>
      </text>
    </comment>
    <comment ref="Q7" authorId="0">
      <text>
        <r>
          <rPr>
            <b/>
            <sz val="9"/>
            <color indexed="81"/>
            <rFont val="Tahoma"/>
            <family val="2"/>
          </rPr>
          <t>Mark:</t>
        </r>
        <r>
          <rPr>
            <sz val="9"/>
            <color indexed="81"/>
            <rFont val="Tahoma"/>
            <family val="2"/>
          </rPr>
          <t xml:space="preserve">
larger size increase PC attacker TO-HIT
larger size decreases PC attacker range damage
</t>
        </r>
        <r>
          <rPr>
            <b/>
            <sz val="9"/>
            <color indexed="81"/>
            <rFont val="Tahoma"/>
            <family val="2"/>
          </rPr>
          <t xml:space="preserve">Size
</t>
        </r>
        <r>
          <rPr>
            <sz val="9"/>
            <color indexed="81"/>
            <rFont val="Tahoma"/>
            <family val="2"/>
          </rPr>
          <t xml:space="preserve">$00-$14 = MOBs physical size. Intended to roughly approximate feet
$15-7F = not used. available 
</t>
        </r>
        <r>
          <rPr>
            <b/>
            <sz val="9"/>
            <color indexed="81"/>
            <rFont val="Tahoma"/>
            <family val="2"/>
          </rPr>
          <t xml:space="preserve">Dodge/Parry
</t>
        </r>
        <r>
          <rPr>
            <sz val="9"/>
            <color indexed="81"/>
            <rFont val="Tahoma"/>
            <family val="2"/>
          </rPr>
          <t>$80-$FF = dodge/parry skill, just mask-out the high-bit
****kEEP IN MIND THIS FIELD IS SET IN DECIMAL ON THE CHARACTER SHEET
       (so to set $80, enter !128)</t>
        </r>
      </text>
    </comment>
    <comment ref="R7" authorId="0">
      <text>
        <r>
          <rPr>
            <b/>
            <sz val="9"/>
            <color indexed="81"/>
            <rFont val="Tahoma"/>
            <family val="2"/>
          </rPr>
          <t xml:space="preserve">Mark:
</t>
        </r>
        <r>
          <rPr>
            <sz val="9"/>
            <color indexed="81"/>
            <rFont val="Tahoma"/>
            <family val="2"/>
          </rPr>
          <t xml:space="preserve">
HO Nibble = Weapond Radius / Shape ID
LO Nibble  = Spell Profile
</t>
        </r>
        <r>
          <rPr>
            <b/>
            <sz val="9"/>
            <color indexed="81"/>
            <rFont val="Tahoma"/>
            <family val="2"/>
          </rPr>
          <t xml:space="preserve">Weapon Radius / Shape ID
</t>
        </r>
        <r>
          <rPr>
            <sz val="9"/>
            <color indexed="81"/>
            <rFont val="Tahoma"/>
            <family val="2"/>
          </rPr>
          <t xml:space="preserve">$00 = melee
$01 = $F = shape_ID, radius defaults to $F*
*I ran out of Mob character sheet fields so I decided that Mob range weapons will all have a radius of $F so that all values in this nibble &gt;$0 can be used to represent the shape ID. </t>
        </r>
        <r>
          <rPr>
            <b/>
            <sz val="9"/>
            <color indexed="81"/>
            <rFont val="Tahoma"/>
            <family val="2"/>
          </rPr>
          <t xml:space="preserve">
</t>
        </r>
        <r>
          <rPr>
            <sz val="9"/>
            <color indexed="81"/>
            <rFont val="Tahoma"/>
            <family val="2"/>
          </rPr>
          <t xml:space="preserve">
</t>
        </r>
        <r>
          <rPr>
            <b/>
            <sz val="9"/>
            <color indexed="81"/>
            <rFont val="Tahoma"/>
            <family val="2"/>
          </rPr>
          <t xml:space="preserve">Spell Profile
</t>
        </r>
        <r>
          <rPr>
            <sz val="9"/>
            <color indexed="81"/>
            <rFont val="Tahoma"/>
            <family val="2"/>
          </rPr>
          <t xml:space="preserve">$00 = $0F designates the spell the mob can cast. I'm not sure yet if the value will directly relate to spell code or if it needs to be translated. 
No need for a value to represent no spell because if mob MP is set to 0 then it can't cast spells. </t>
        </r>
      </text>
    </comment>
    <comment ref="D16" authorId="0">
      <text>
        <r>
          <rPr>
            <b/>
            <sz val="9"/>
            <color indexed="81"/>
            <rFont val="Tahoma"/>
            <family val="2"/>
          </rPr>
          <t>Mark:</t>
        </r>
        <r>
          <rPr>
            <sz val="9"/>
            <color indexed="81"/>
            <rFont val="Tahoma"/>
            <family val="2"/>
          </rPr>
          <t xml:space="preserve">
there is multiplication against this field in combat stats (i.e. strength mod). I've started to setup error traps for 8-bit overflows, I'm not sure if I have them in all places where this field is used. 
-update 2/1/2017; I changed a number of formulas that use PC level and they no longer use PC level. Not sure if there are any other instances where level is used. </t>
        </r>
      </text>
    </comment>
    <comment ref="J16" authorId="0">
      <text>
        <r>
          <rPr>
            <b/>
            <sz val="9"/>
            <color indexed="81"/>
            <rFont val="Tahoma"/>
            <family val="2"/>
          </rPr>
          <t>Mark:</t>
        </r>
        <r>
          <rPr>
            <sz val="9"/>
            <color indexed="81"/>
            <rFont val="Tahoma"/>
            <family val="2"/>
          </rPr>
          <t xml:space="preserve">
reduces non-spell damage only
only reduces spell/magic weapon damage by 25% of the armor roll </t>
        </r>
      </text>
    </comment>
    <comment ref="L16" authorId="0">
      <text>
        <r>
          <rPr>
            <b/>
            <sz val="9"/>
            <color indexed="81"/>
            <rFont val="Tahoma"/>
            <family val="2"/>
          </rPr>
          <t xml:space="preserve">Mark:
**calculated in CALCULATE.COMBAT.STARTS (Inventory module)
</t>
        </r>
        <r>
          <rPr>
            <sz val="9"/>
            <color indexed="81"/>
            <rFont val="Tahoma"/>
            <family val="2"/>
          </rPr>
          <t xml:space="preserve">damage median for weapon in left hand, inclusive of all modifiers. The damage for the weapon hand that is active is copied to a local variable for use in COMBAT.DAMAGE.ROLL
</t>
        </r>
        <r>
          <rPr>
            <b/>
            <sz val="9"/>
            <color indexed="81"/>
            <rFont val="Tahoma"/>
            <family val="2"/>
          </rPr>
          <t xml:space="preserve"> </t>
        </r>
      </text>
    </comment>
    <comment ref="M16" authorId="0">
      <text>
        <r>
          <rPr>
            <b/>
            <sz val="9"/>
            <color indexed="81"/>
            <rFont val="Tahoma"/>
            <family val="2"/>
          </rPr>
          <t xml:space="preserve">Mark:
**calculated in CALCULATE.COMBAT.STARTS (Inventory module)
</t>
        </r>
        <r>
          <rPr>
            <sz val="9"/>
            <color indexed="81"/>
            <rFont val="Tahoma"/>
            <family val="2"/>
          </rPr>
          <t xml:space="preserve">damage median for weapon in right hand, inclusive of all modifiers. The damage for the weapon hand that is active is copied to a local variable for use in COMBAT.DAMAGE.ROLL
</t>
        </r>
        <r>
          <rPr>
            <b/>
            <sz val="9"/>
            <color indexed="81"/>
            <rFont val="Tahoma"/>
            <family val="2"/>
          </rPr>
          <t xml:space="preserve"> </t>
        </r>
      </text>
    </comment>
    <comment ref="N16" authorId="0">
      <text>
        <r>
          <rPr>
            <b/>
            <sz val="9"/>
            <color indexed="81"/>
            <rFont val="Tahoma"/>
            <family val="2"/>
          </rPr>
          <t>Mark:</t>
        </r>
        <r>
          <rPr>
            <sz val="9"/>
            <color indexed="81"/>
            <rFont val="Tahoma"/>
            <family val="2"/>
          </rPr>
          <t xml:space="preserve">
This field is called resist spell instead of resist magic (like the mob field) because mobs don't have magic weapons.
'-------update 1/20/2017
Mike suggested the character's race would set a base value and then it would be modified by items the player is wearing
-------------------
I'm thinking this won't be a skill. It's a modifier, which is determined by the resist magic value on the items the player has readied.
If there is any way for the player to increase this stat it should be through something like training at a magic school or a bonus for race. 
I don't think it should increase from use like a normal skill since all players would be exposed to it equally (in theory), so it would auto-balance.
I don't think it should incease from levelup like a base stat, it seems like it should be something the player has to seek out. </t>
        </r>
      </text>
    </comment>
    <comment ref="O16"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P16" authorId="0">
      <text>
        <r>
          <rPr>
            <b/>
            <sz val="9"/>
            <color indexed="81"/>
            <rFont val="Tahoma"/>
            <family val="2"/>
          </rPr>
          <t>Mark:</t>
        </r>
        <r>
          <rPr>
            <sz val="9"/>
            <color indexed="81"/>
            <rFont val="Tahoma"/>
            <family val="2"/>
          </rPr>
          <t xml:space="preserve">
increases chance that a critical hit opportunity will be identified and attempted
also functions as resist critical hit skill, which reduces chance that an attacker's attempted critical hit is successful.
see "Engaged SINDEX" for details on how this field is used in the overall critical hit formula</t>
        </r>
      </text>
    </comment>
    <comment ref="R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U16" authorId="0">
      <text>
        <r>
          <rPr>
            <b/>
            <sz val="9"/>
            <color indexed="81"/>
            <rFont val="Tahoma"/>
            <family val="2"/>
          </rPr>
          <t xml:space="preserve">Mark:
</t>
        </r>
        <r>
          <rPr>
            <sz val="9"/>
            <color indexed="81"/>
            <rFont val="Tahoma"/>
            <family val="2"/>
          </rPr>
          <t>hooked up for death magic saving throw but not as MP max</t>
        </r>
      </text>
    </comment>
    <comment ref="V16" authorId="0">
      <text>
        <r>
          <rPr>
            <b/>
            <sz val="9"/>
            <color indexed="81"/>
            <rFont val="Tahoma"/>
            <charset val="1"/>
          </rPr>
          <t>Mark:</t>
        </r>
        <r>
          <rPr>
            <sz val="9"/>
            <color indexed="81"/>
            <rFont val="Tahoma"/>
            <charset val="1"/>
          </rPr>
          <t xml:space="preserve">
$00 = male
$01 = femaile</t>
        </r>
      </text>
    </comment>
    <comment ref="W16" authorId="0">
      <text>
        <r>
          <rPr>
            <b/>
            <sz val="9"/>
            <color indexed="81"/>
            <rFont val="Tahoma"/>
            <family val="2"/>
          </rPr>
          <t xml:space="preserve">Mark:
Race
</t>
        </r>
        <r>
          <rPr>
            <sz val="9"/>
            <color indexed="81"/>
            <rFont val="Tahoma"/>
            <family val="2"/>
          </rPr>
          <t>$00-$BF = race_ID</t>
        </r>
        <r>
          <rPr>
            <b/>
            <sz val="9"/>
            <color indexed="81"/>
            <rFont val="Tahoma"/>
            <family val="2"/>
          </rPr>
          <t xml:space="preserve">
Magic Weapon Flags
;</t>
        </r>
        <r>
          <rPr>
            <sz val="9"/>
            <color indexed="81"/>
            <rFont val="Tahoma"/>
            <family val="2"/>
          </rPr>
          <t xml:space="preserve">high bit 7 not set = left hand does not have a magic weapon
;high bit 7 set       = left hand has a magic weapon
;high bit 6 not set = right hand does not have a magic weapon
;high bit 6 set       = right hand has a magic weapon
</t>
        </r>
        <r>
          <rPr>
            <b/>
            <sz val="9"/>
            <color indexed="81"/>
            <rFont val="Tahoma"/>
            <family val="2"/>
          </rPr>
          <t xml:space="preserve">
</t>
        </r>
        <r>
          <rPr>
            <sz val="9"/>
            <color indexed="81"/>
            <rFont val="Tahoma"/>
            <family val="2"/>
          </rPr>
          <t xml:space="preserve">
</t>
        </r>
        <r>
          <rPr>
            <b/>
            <sz val="9"/>
            <color indexed="81"/>
            <rFont val="Tahoma"/>
            <family val="2"/>
          </rPr>
          <t xml:space="preserve">
</t>
        </r>
        <r>
          <rPr>
            <sz val="9"/>
            <color indexed="81"/>
            <rFont val="Tahoma"/>
            <family val="2"/>
          </rPr>
          <t xml:space="preserve">;--------notes
I'm thinking race will determine the base attributes (+ resist magic). That does two things I think are important 1) gives race a purpose, 2) avoids the need to roll for stats, which in turn encouraged re-rolling
Races
$00 = human
$01 = hafling
$02 = elf
$03 = dark elf   (this is the one I'd give the resist magic bonus in exchange for other stats being lower)
$04 = dwarf
</t>
        </r>
      </text>
    </comment>
    <comment ref="X16" authorId="0">
      <text>
        <r>
          <rPr>
            <b/>
            <sz val="9"/>
            <color indexed="81"/>
            <rFont val="Tahoma"/>
            <family val="2"/>
          </rPr>
          <t>Mark:</t>
        </r>
        <r>
          <rPr>
            <sz val="9"/>
            <color indexed="81"/>
            <rFont val="Tahoma"/>
            <family val="2"/>
          </rPr>
          <t xml:space="preserve">
</t>
        </r>
        <r>
          <rPr>
            <b/>
            <sz val="9"/>
            <color indexed="81"/>
            <rFont val="Tahoma"/>
            <family val="2"/>
          </rPr>
          <t>**calculated in CALCULATE.COMBAT.STARTS (Inventory module)</t>
        </r>
        <r>
          <rPr>
            <sz val="9"/>
            <color indexed="81"/>
            <rFont val="Tahoma"/>
            <family val="2"/>
          </rPr>
          <t xml:space="preserve">
;-----weapon projectile shape_ID
HO nibble: left hand     (must be $0-F)
LO nibble: right hand    (must be $0-F)
(valid range is $00 - $0F to fit in one nibble)
-Value
$00 = no shape (melee weapons)
$01 = no weapon (shield readied in this hand or other hand has 2 handed weapon readied)
(future) $02 = ranged &amp; melee weapon*
$03 - $0F shape IDs
*example: a throwing axe. It would be treated as a range weapon for all purpose except for the "mob interferes with range weapon" roll. 
**NOTE: To add more projectiles then shape ID needs to be split into two dedicated fileds (for left and right hand), instead of one field with 2 nibbles. This would make more shape IDs available as long as there is enough space left in the memory range reserved for projectile shapes.
Mob shape_ID field also would need to be changed. Melee could be set using the high-bit but if the dual nibble format is changed then mobs couldn't use range weapons and spells.
</t>
        </r>
      </text>
    </comment>
    <comment ref="Y16" authorId="0">
      <text>
        <r>
          <rPr>
            <b/>
            <sz val="9"/>
            <color indexed="81"/>
            <rFont val="Tahoma"/>
            <family val="2"/>
          </rPr>
          <t xml:space="preserve">Mark:
**calculated in CALCULATE.COMBAT.STARTS (Inventory module)
</t>
        </r>
        <r>
          <rPr>
            <sz val="9"/>
            <color indexed="81"/>
            <rFont val="Tahoma"/>
            <family val="2"/>
          </rPr>
          <t xml:space="preserve">
HO nibble: left hand       (must be $0-F)
LO nibble: right hand      (must be $0-F)
</t>
        </r>
        <r>
          <rPr>
            <b/>
            <sz val="9"/>
            <color indexed="81"/>
            <rFont val="Tahoma"/>
            <family val="2"/>
          </rPr>
          <t xml:space="preserve">
</t>
        </r>
        <r>
          <rPr>
            <sz val="9"/>
            <color indexed="81"/>
            <rFont val="Tahoma"/>
            <family val="2"/>
          </rPr>
          <t xml:space="preserve">value = weapon radius </t>
        </r>
        <r>
          <rPr>
            <b/>
            <sz val="9"/>
            <color indexed="81"/>
            <rFont val="Tahoma"/>
            <family val="2"/>
          </rPr>
          <t xml:space="preserve">
</t>
        </r>
        <r>
          <rPr>
            <sz val="9"/>
            <color indexed="81"/>
            <rFont val="Tahoma"/>
            <family val="2"/>
          </rPr>
          <t xml:space="preserve">
this field value (after masking out and/or bit shifting the appropriate nibble) can be loaded directly into the ACC as the radius parm to COMBAT.SELECT.ATTACK_TARGET, </t>
        </r>
      </text>
    </comment>
    <comment ref="Z16" authorId="0">
      <text>
        <r>
          <rPr>
            <b/>
            <sz val="9"/>
            <color indexed="81"/>
            <rFont val="Tahoma"/>
            <family val="2"/>
          </rPr>
          <t xml:space="preserve">Mark:
**calculated in CALCULATE.COMBAT.STARTS (Inventory module)
</t>
        </r>
        <r>
          <rPr>
            <sz val="9"/>
            <color indexed="81"/>
            <rFont val="Tahoma"/>
            <family val="2"/>
          </rPr>
          <t>$00 =  left hand weapon has angled shape
$02 =  left hand weapon has non angled animated shape
high bit not set =   right hand weapon has angled shape
high bit set = right hand weapon has non angled animated shape
(note: $01 is for spells with angled shapes but that is set directly in the spell routines when needed)</t>
        </r>
      </text>
    </comment>
    <comment ref="AC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D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F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G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H16" authorId="0">
      <text>
        <r>
          <rPr>
            <b/>
            <sz val="9"/>
            <color indexed="81"/>
            <rFont val="Tahoma"/>
            <family val="2"/>
          </rPr>
          <t>Mark:</t>
        </r>
        <r>
          <rPr>
            <sz val="9"/>
            <color indexed="81"/>
            <rFont val="Tahoma"/>
            <family val="2"/>
          </rPr>
          <t xml:space="preserve">
PCs only get dogdge roll if their character sheet "Readied Equipment Weight" field is 
less than #COMBAT.STATS.DODGE.WEIGHT.LIMIT. Currently this constant is setup with a test value that needs to be refined.</t>
        </r>
      </text>
    </comment>
    <comment ref="AI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J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L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M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N16" authorId="0">
      <text>
        <r>
          <rPr>
            <b/>
            <sz val="9"/>
            <color indexed="81"/>
            <rFont val="Tahoma"/>
            <family val="2"/>
          </rPr>
          <t>Mark:</t>
        </r>
        <r>
          <rPr>
            <sz val="9"/>
            <color indexed="81"/>
            <rFont val="Tahoma"/>
            <family val="2"/>
          </rPr>
          <t xml:space="preserve">
I'm not 100% sure how this skill would work. The general idea is the skill reduces the risk of the player being caught stealing, which would trigger the alert of the guards.
Maybe there are chests in merchant shops under the watchful eye of the merchant that the player could loot in plain sight if the pilfer roll succeeds.
The problem is, the merchant eventualy goes to sleep so is it plausible for the guards to be alerted if there are no NPCs on the view screen...
maybe the application would be more significant treasure rooms where guards are present 24x7. And maybe there is even a small window between guard shifts where a non-thief could try opening a chest or two without risk of getting caught. 
If this is the approach, the code for detect witnesses could be used to triggere the pilfer role and alert if fail.</t>
        </r>
      </text>
    </comment>
    <comment ref="AO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P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BU16" authorId="0">
      <text>
        <r>
          <rPr>
            <b/>
            <sz val="9"/>
            <color indexed="81"/>
            <rFont val="Tahoma"/>
            <family val="2"/>
          </rPr>
          <t>Mark:</t>
        </r>
        <r>
          <rPr>
            <sz val="9"/>
            <color indexed="81"/>
            <rFont val="Tahoma"/>
            <family val="2"/>
          </rPr>
          <t xml:space="preserve">
The weight of all equipment that is readied by the PC</t>
        </r>
      </text>
    </comment>
    <comment ref="BV16" authorId="0">
      <text>
        <r>
          <rPr>
            <b/>
            <sz val="9"/>
            <color indexed="81"/>
            <rFont val="Tahoma"/>
            <family val="2"/>
          </rPr>
          <t>Mark:</t>
        </r>
        <r>
          <rPr>
            <sz val="9"/>
            <color indexed="81"/>
            <rFont val="Tahoma"/>
            <family val="2"/>
          </rPr>
          <t xml:space="preserve">
attribute upgrade points are set during the levelup process. There will be some kind of gameplay mechnism for the player to decide which basic attributes to apply them to. Possibly via special trainers. </t>
        </r>
      </text>
    </comment>
    <comment ref="E26" authorId="0">
      <text>
        <r>
          <rPr>
            <b/>
            <sz val="9"/>
            <color indexed="81"/>
            <rFont val="Tahoma"/>
            <family val="2"/>
          </rPr>
          <t>Mark:</t>
        </r>
        <r>
          <rPr>
            <sz val="9"/>
            <color indexed="81"/>
            <rFont val="Tahoma"/>
            <family val="2"/>
          </rPr>
          <t xml:space="preserve">
hands are a special case. Both have the same equipmet slot # because any item that can be equipmet to hands can be equipped to either hand. Thus, the code treads slot #1 as a corner case and checks both hands. </t>
        </r>
      </text>
    </comment>
    <comment ref="G27" authorId="0">
      <text>
        <r>
          <rPr>
            <b/>
            <sz val="9"/>
            <color indexed="81"/>
            <rFont val="Tahoma"/>
            <family val="2"/>
          </rPr>
          <t>Mark:</t>
        </r>
        <r>
          <rPr>
            <sz val="9"/>
            <color indexed="81"/>
            <rFont val="Tahoma"/>
            <family val="2"/>
          </rPr>
          <t xml:space="preserve">
type = armor assumed. 
Included for future expansion, such as a battlerager with armor that acts as a weapon on all body parts</t>
        </r>
      </text>
    </comment>
    <comment ref="I27" authorId="0">
      <text>
        <r>
          <rPr>
            <b/>
            <sz val="9"/>
            <color indexed="81"/>
            <rFont val="Tahoma"/>
            <family val="2"/>
          </rPr>
          <t>Mark:</t>
        </r>
        <r>
          <rPr>
            <sz val="9"/>
            <color indexed="81"/>
            <rFont val="Tahoma"/>
            <family val="2"/>
          </rPr>
          <t xml:space="preserve">
type = armor assumed. 
Included for future expansion, such as a battlerager with armor that acts as a weapon on all body parts</t>
        </r>
      </text>
    </comment>
    <comment ref="K27" authorId="0">
      <text>
        <r>
          <rPr>
            <b/>
            <sz val="9"/>
            <color indexed="81"/>
            <rFont val="Tahoma"/>
            <family val="2"/>
          </rPr>
          <t>Mark:</t>
        </r>
        <r>
          <rPr>
            <sz val="9"/>
            <color indexed="81"/>
            <rFont val="Tahoma"/>
            <family val="2"/>
          </rPr>
          <t xml:space="preserve">
type = armor assumed. 
Included for future expansion, such as a battlerager with armor that acts as a weapon on all body parts</t>
        </r>
      </text>
    </comment>
    <comment ref="C31" authorId="0">
      <text>
        <r>
          <rPr>
            <b/>
            <sz val="9"/>
            <color indexed="81"/>
            <rFont val="Tahoma"/>
            <family val="2"/>
          </rPr>
          <t>Mark:</t>
        </r>
        <r>
          <rPr>
            <sz val="9"/>
            <color indexed="81"/>
            <rFont val="Tahoma"/>
            <family val="2"/>
          </rPr>
          <t xml:space="preserve">
$00 = weapon
$01 = armor
$02 = misc item
$03 = hand is in use for 2HD weapon in other hand
probably only left &amp; right hand are permitted to have weapon type and nove of the above are permitted to have item??? Or allow that and make scrolls ultra powerful because they are one-use and nothing can be readied in and empty hand during battle. until the wizard can get wants there might not be much use for readied weapons anyway; take into consideration witht he power of the scroll. </t>
        </r>
      </text>
    </comment>
  </commentList>
</comments>
</file>

<file path=xl/comments3.xml><?xml version="1.0" encoding="utf-8"?>
<comments xmlns="http://schemas.openxmlformats.org/spreadsheetml/2006/main">
  <authors>
    <author>Mark</author>
  </authors>
  <commentList>
    <comment ref="B4" authorId="0">
      <text>
        <r>
          <rPr>
            <b/>
            <sz val="9"/>
            <color indexed="81"/>
            <rFont val="Tahoma"/>
            <family val="2"/>
          </rPr>
          <t>Mark:</t>
        </r>
        <r>
          <rPr>
            <sz val="9"/>
            <color indexed="81"/>
            <rFont val="Tahoma"/>
            <family val="2"/>
          </rPr>
          <t xml:space="preserve">
misc items: fields should be available*
armor: fields are available*
*note: even thought fields are available, read the weapon section first. Using the bit flag method may still be the way to go unless fields are really abundant. 
weapon: if level rating field isn't needed, then this field could be used for this purpose.
For example, use bit 7 and bit 6 as flags to indicate whether a weapon increases STR, DEX or INT (00, 11, 01 are the way to get 3 combinations) and then when those bits are masked out the value remaining plugs into the modifier formula. Maybe more flags bits could be used; expiriment iwth the modifier formlua first. 
Note that in the bit 7&amp;6 example, the mod would be for STR,DEX or INT...but not combinations. To do combinations of stats modifiers, each mod needs it's own flag bit. 
</t>
        </r>
      </text>
    </comment>
    <comment ref="B27" authorId="0">
      <text>
        <r>
          <rPr>
            <b/>
            <sz val="9"/>
            <color indexed="81"/>
            <rFont val="Tahoma"/>
            <family val="2"/>
          </rPr>
          <t>Mark:</t>
        </r>
        <r>
          <rPr>
            <sz val="9"/>
            <color indexed="81"/>
            <rFont val="Tahoma"/>
            <family val="2"/>
          </rPr>
          <t xml:space="preserve">
$00 = weapon
$01 = armor
$02 = misc item
$03 = hand is in use for 2HD weapon in other hand
probably only left &amp; right hand are permitted to have weapon type and nove of the above are permitted to have item??? Or allow that and make scrolls ultra powerful because they are one-use and nothing can be readied in and empty hand during battle. until the wizard can get wants there might not be much use for readied weapons anyway; take into consideration witht he power of the scroll. </t>
        </r>
      </text>
    </comment>
    <comment ref="B34" authorId="0">
      <text>
        <r>
          <rPr>
            <b/>
            <sz val="9"/>
            <color indexed="81"/>
            <rFont val="Tahoma"/>
            <family val="2"/>
          </rPr>
          <t>Mark:</t>
        </r>
        <r>
          <rPr>
            <sz val="9"/>
            <color indexed="81"/>
            <rFont val="Tahoma"/>
            <family val="2"/>
          </rPr>
          <t xml:space="preserve">
high-bit not set = no magic weapon
high-bit set = magic weapon
**Note: the PC character sheet version of this field uses bit7 and bit6 to sore the magic weapon flag value for both the left and right hand
The values $00-$7F are not currently used. 
---------OLD--------
value ($00=$7F) the buff this item provides to the player's magic resistance attribute
</t>
        </r>
      </text>
    </comment>
    <comment ref="D34" authorId="0">
      <text>
        <r>
          <rPr>
            <b/>
            <sz val="9"/>
            <color indexed="81"/>
            <rFont val="Tahoma"/>
            <family val="2"/>
          </rPr>
          <t>Mark:</t>
        </r>
        <r>
          <rPr>
            <sz val="9"/>
            <color indexed="81"/>
            <rFont val="Tahoma"/>
            <family val="2"/>
          </rPr>
          <t xml:space="preserve">
1 unit of strength is required to equip 1 unit of weight. 
Example:
Thus, if this field is set to 5 for item A, and this field is set to 4 for item B, then the player must have a strength attribute &gt;= 9 in order to ready both items. 
Once the player readies both items, then the EQUP_WEIGHT field on the PC character sheet is set to 9.
 </t>
        </r>
      </text>
    </comment>
    <comment ref="H34" authorId="0">
      <text>
        <r>
          <rPr>
            <b/>
            <sz val="9"/>
            <color indexed="81"/>
            <rFont val="Tahoma"/>
            <family val="2"/>
          </rPr>
          <t>Mark:</t>
        </r>
        <r>
          <rPr>
            <sz val="9"/>
            <color indexed="81"/>
            <rFont val="Tahoma"/>
            <family val="2"/>
          </rPr>
          <t xml:space="preserve">
minimum skill modified for this weapon regardless of the actual skill level of the wielder</t>
        </r>
      </text>
    </comment>
    <comment ref="I34" authorId="0">
      <text>
        <r>
          <rPr>
            <b/>
            <sz val="9"/>
            <color indexed="81"/>
            <rFont val="Tahoma"/>
            <family val="2"/>
          </rPr>
          <t>Mark:</t>
        </r>
        <r>
          <rPr>
            <sz val="9"/>
            <color indexed="81"/>
            <rFont val="Tahoma"/>
            <family val="2"/>
          </rPr>
          <t xml:space="preserve">
maximum skill damage modifier for this weaon regardless of the actual skill of the wielder</t>
        </r>
      </text>
    </comment>
    <comment ref="J34"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K34" authorId="0">
      <text>
        <r>
          <rPr>
            <b/>
            <sz val="9"/>
            <color indexed="81"/>
            <rFont val="Tahoma"/>
            <family val="2"/>
          </rPr>
          <t>Mark:</t>
        </r>
        <r>
          <rPr>
            <sz val="9"/>
            <color indexed="81"/>
            <rFont val="Tahoma"/>
            <family val="2"/>
          </rPr>
          <t xml:space="preserve">
value must be $0-F to fit into a nibble</t>
        </r>
      </text>
    </comment>
    <comment ref="L34" authorId="0">
      <text>
        <r>
          <rPr>
            <b/>
            <sz val="9"/>
            <color indexed="81"/>
            <rFont val="Tahoma"/>
            <family val="2"/>
          </rPr>
          <t>Mark:</t>
        </r>
        <r>
          <rPr>
            <sz val="9"/>
            <color indexed="81"/>
            <rFont val="Tahoma"/>
            <family val="2"/>
          </rPr>
          <t xml:space="preserve">
$00 =  left hand weapon has angled shape
$02 =  left hand weapon has non angled animated shape
high bit not set =   right hand weapon has angled shape
high bit set = right hand weapon has non angled animated shape
(note: $01 is for spells with angled shapes but that is set directly in the spell routines when needed)</t>
        </r>
      </text>
    </comment>
    <comment ref="M34" authorId="0">
      <text>
        <r>
          <rPr>
            <b/>
            <sz val="9"/>
            <color indexed="81"/>
            <rFont val="Tahoma"/>
            <family val="2"/>
          </rPr>
          <t>Mark:</t>
        </r>
        <r>
          <rPr>
            <sz val="9"/>
            <color indexed="81"/>
            <rFont val="Tahoma"/>
            <family val="2"/>
          </rPr>
          <t xml:space="preserve">
;----shape_ID
value = weapon projectile shape_ID
$00 = no shape (melee weapons)
$01 = no weapon (shield readied in this hand or other hand has 2 handed weapon readied)
(valid range is $00 - $0F since because character sheet stores left/right hand shape_ID in the ho/lo nibble of a single byte)
;------hands required
high bit not set = one handed weapon
high bit set= two handed weapon
</t>
        </r>
      </text>
    </comment>
    <comment ref="N34"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one/two handed weapon: see "hands required &amp; Shape_ID" field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 ref="M38" authorId="0">
      <text>
        <r>
          <rPr>
            <b/>
            <sz val="9"/>
            <color indexed="81"/>
            <rFont val="Tahoma"/>
            <family val="2"/>
          </rPr>
          <t>Mark:</t>
        </r>
        <r>
          <rPr>
            <sz val="9"/>
            <color indexed="81"/>
            <rFont val="Tahoma"/>
            <family val="2"/>
          </rPr>
          <t xml:space="preserve">
See PC character sheet datagram for details
</t>
        </r>
      </text>
    </comment>
    <comment ref="B45" authorId="0">
      <text>
        <r>
          <rPr>
            <b/>
            <sz val="9"/>
            <color indexed="81"/>
            <rFont val="Tahoma"/>
            <family val="2"/>
          </rPr>
          <t>Mark:</t>
        </r>
        <r>
          <rPr>
            <sz val="9"/>
            <color indexed="81"/>
            <rFont val="Tahoma"/>
            <family val="2"/>
          </rPr>
          <t xml:space="preserve">
value ($00=$7F) the buff this item provides to the player's magic resistance attribute</t>
        </r>
      </text>
    </comment>
    <comment ref="J45"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N45"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one/two handed weapon: N/A (weapon only)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 ref="B52" authorId="0">
      <text>
        <r>
          <rPr>
            <b/>
            <sz val="9"/>
            <color indexed="81"/>
            <rFont val="Tahoma"/>
            <family val="2"/>
          </rPr>
          <t>Mark:</t>
        </r>
        <r>
          <rPr>
            <sz val="9"/>
            <color indexed="81"/>
            <rFont val="Tahoma"/>
            <family val="2"/>
          </rPr>
          <t xml:space="preserve">
value ($00=$7F) the buff this item provides to the player's magic resistance attribute</t>
        </r>
      </text>
    </comment>
    <comment ref="D52" authorId="0">
      <text>
        <r>
          <rPr>
            <b/>
            <sz val="9"/>
            <color indexed="81"/>
            <rFont val="Tahoma"/>
            <family val="2"/>
          </rPr>
          <t>Mark:</t>
        </r>
        <r>
          <rPr>
            <sz val="9"/>
            <color indexed="81"/>
            <rFont val="Tahoma"/>
            <family val="2"/>
          </rPr>
          <t xml:space="preserve">
1 unit of strength is required to equip 1 unit of weight. 
Example:
Thus, if this field is set to 5 for item A, and this field is set to 4 for item B, then the player must have a strength attribute &gt;= 9 in order to ready both items. 
Once the player readies both items, then the EQUP_WEIGHT field on the PC character sheet is set to 9.
 </t>
        </r>
      </text>
    </comment>
    <comment ref="H52" authorId="0">
      <text>
        <r>
          <rPr>
            <b/>
            <sz val="9"/>
            <color indexed="81"/>
            <rFont val="Tahoma"/>
            <family val="2"/>
          </rPr>
          <t>Mark:</t>
        </r>
        <r>
          <rPr>
            <sz val="9"/>
            <color indexed="81"/>
            <rFont val="Tahoma"/>
            <family val="2"/>
          </rPr>
          <t xml:space="preserve">
$00 - XX spell code of the spell that item grants (i.e. to facilitate acquisition of spells through items like spell books).
$FF - not a spell granting item</t>
        </r>
      </text>
    </comment>
    <comment ref="J52"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N52"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one/two handed weapon: N/A (weapon only)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List>
</comments>
</file>

<file path=xl/comments4.xml><?xml version="1.0" encoding="utf-8"?>
<comments xmlns="http://schemas.openxmlformats.org/spreadsheetml/2006/main">
  <authors>
    <author>Mark</author>
  </authors>
  <commentList>
    <comment ref="E3" authorId="0">
      <text>
        <r>
          <rPr>
            <b/>
            <sz val="9"/>
            <color indexed="81"/>
            <rFont val="Tahoma"/>
            <family val="2"/>
          </rPr>
          <t>Mark:</t>
        </r>
        <r>
          <rPr>
            <sz val="9"/>
            <color indexed="81"/>
            <rFont val="Tahoma"/>
            <family val="2"/>
          </rPr>
          <t xml:space="preserve">
For level rating, since $0 - $F will be the !16 values, all routines which expect level to be 1-16 need to do a level=level+1
OR 
maybe the upgrade rating field could be used instead of level field. Once the use of upgrade rating is defined in more detail this decision would be easier. </t>
        </r>
      </text>
    </comment>
    <comment ref="AX4" authorId="0">
      <text>
        <r>
          <rPr>
            <b/>
            <sz val="9"/>
            <color indexed="81"/>
            <rFont val="Tahoma"/>
            <charset val="1"/>
          </rPr>
          <t>Mark:</t>
        </r>
        <r>
          <rPr>
            <sz val="9"/>
            <color indexed="81"/>
            <rFont val="Tahoma"/>
            <charset val="1"/>
          </rPr>
          <t xml:space="preserve">
.UPDATE.ARMOR.DEFENSE_RATING.TALLY parses all body parts and other than hands there are no item type restructions. 
.UPDATE.ARMOR.DEFENSE_RATING.TALLY tallies defense rating and magic resist, and weight (same as STR field)</t>
        </r>
      </text>
    </comment>
    <comment ref="AP5" authorId="0">
      <text>
        <r>
          <rPr>
            <b/>
            <sz val="9"/>
            <color indexed="81"/>
            <rFont val="Tahoma"/>
            <family val="2"/>
          </rPr>
          <t>Mark:</t>
        </r>
        <r>
          <rPr>
            <sz val="9"/>
            <color indexed="81"/>
            <rFont val="Tahoma"/>
            <family val="2"/>
          </rPr>
          <t xml:space="preserve">
The hard ceiling is a result of the code used when no spell is readied to a hotkey being the high-bit set. See.GET.SPELL_INFO in SWAP.ROUTINES.Cast_spell.setup.ASM
The current upper limit is set by the constant INV_4.SPELL_RANGE.LTH, which is used by the filter to determine if an item ID is in the spell range. </t>
        </r>
      </text>
    </comment>
    <comment ref="D11" authorId="0">
      <text>
        <r>
          <rPr>
            <b/>
            <sz val="9"/>
            <color indexed="81"/>
            <rFont val="Tahoma"/>
            <family val="2"/>
          </rPr>
          <t>Mark:</t>
        </r>
        <r>
          <rPr>
            <sz val="9"/>
            <color indexed="81"/>
            <rFont val="Tahoma"/>
            <family val="2"/>
          </rPr>
          <t xml:space="preserve">
high-bit not set = no magic weapon
high-bit set = magic weapon
**Note: the PC character sheet version of this field uses bit7 and bit6 to sore the magic weapon flag value for both the left and right hand
The values $00-$7F are not currently used. 
---------OLD--------
value ($00=$7F) the buff this item provides to the player's magic resistance attribute
</t>
        </r>
      </text>
    </comment>
    <comment ref="J11" authorId="0">
      <text>
        <r>
          <rPr>
            <b/>
            <sz val="9"/>
            <color indexed="81"/>
            <rFont val="Tahoma"/>
            <family val="2"/>
          </rPr>
          <t>Mark:</t>
        </r>
        <r>
          <rPr>
            <sz val="9"/>
            <color indexed="81"/>
            <rFont val="Tahoma"/>
            <family val="2"/>
          </rPr>
          <t xml:space="preserve">
minimum skill modified for this weapon regardless of the actual skill level of the wielder</t>
        </r>
      </text>
    </comment>
    <comment ref="K11" authorId="0">
      <text>
        <r>
          <rPr>
            <b/>
            <sz val="9"/>
            <color indexed="81"/>
            <rFont val="Tahoma"/>
            <family val="2"/>
          </rPr>
          <t>Mark:</t>
        </r>
        <r>
          <rPr>
            <sz val="9"/>
            <color indexed="81"/>
            <rFont val="Tahoma"/>
            <family val="2"/>
          </rPr>
          <t xml:space="preserve">
maximum skill damage modifier for this weaon regardless of the actual skill of the wielder</t>
        </r>
      </text>
    </comment>
    <comment ref="L11"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M11" authorId="0">
      <text>
        <r>
          <rPr>
            <b/>
            <sz val="9"/>
            <color indexed="81"/>
            <rFont val="Tahoma"/>
            <family val="2"/>
          </rPr>
          <t>Mark:</t>
        </r>
        <r>
          <rPr>
            <sz val="9"/>
            <color indexed="81"/>
            <rFont val="Tahoma"/>
            <family val="2"/>
          </rPr>
          <t xml:space="preserve">
value must be $0-F to fit into a nibble</t>
        </r>
      </text>
    </comment>
    <comment ref="N11" authorId="0">
      <text>
        <r>
          <rPr>
            <b/>
            <sz val="9"/>
            <color indexed="81"/>
            <rFont val="Tahoma"/>
            <family val="2"/>
          </rPr>
          <t xml:space="preserve">Mark:
</t>
        </r>
        <r>
          <rPr>
            <sz val="9"/>
            <color indexed="81"/>
            <rFont val="Tahoma"/>
            <family val="2"/>
          </rPr>
          <t xml:space="preserve">
$00 =  left hand weapon has angled shape
$02 =  left hand weapon has non angled animated shape
*(for melee set to $00)
high bit not set =   right hand weapon has angled shape
high bit set = right hand weapon has non angled animated shape
(note: $01 is for spells with angled shapes but that is set directly in the spell routines when needed)</t>
        </r>
      </text>
    </comment>
    <comment ref="O11" authorId="0">
      <text>
        <r>
          <rPr>
            <b/>
            <sz val="9"/>
            <color indexed="81"/>
            <rFont val="Tahoma"/>
            <family val="2"/>
          </rPr>
          <t>Mark:</t>
        </r>
        <r>
          <rPr>
            <sz val="9"/>
            <color indexed="81"/>
            <rFont val="Tahoma"/>
            <family val="2"/>
          </rPr>
          <t xml:space="preserve">
;----shape_ID
value = weapon projectile shape_ID
$00 = no shape (melee weapons)
$01 = no weapon (shield readied in this hand or other hand has 2 handed weapon readied). this value is actually not used in item tabe, it is used in character sheet as this status is determined by parsing the readied equipment data. It is only mentioned here as a reminder. 
(valid range is $00 - $0F since because character sheet stores left/right hand shape_ID in the ho/lo nibble of a single byte)
;------hands required
high bit not set = one handed weapon
high bit set= two handed weapon
</t>
        </r>
      </text>
    </comment>
    <comment ref="P11"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one/two handed weapon: see "hands required &amp; Shape_ID" field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 ref="Z11" authorId="0">
      <text>
        <r>
          <rPr>
            <b/>
            <sz val="9"/>
            <color indexed="81"/>
            <rFont val="Tahoma"/>
            <family val="2"/>
          </rPr>
          <t>Mark:</t>
        </r>
        <r>
          <rPr>
            <sz val="9"/>
            <color indexed="81"/>
            <rFont val="Tahoma"/>
            <family val="2"/>
          </rPr>
          <t xml:space="preserve">
value ($00=$7F) the buff this item provides to the player's magic resistance attribute</t>
        </r>
      </text>
    </comment>
    <comment ref="AB11" authorId="0">
      <text>
        <r>
          <rPr>
            <b/>
            <sz val="9"/>
            <color indexed="81"/>
            <rFont val="Tahoma"/>
            <family val="2"/>
          </rPr>
          <t>Mark:</t>
        </r>
        <r>
          <rPr>
            <sz val="9"/>
            <color indexed="81"/>
            <rFont val="Tahoma"/>
            <family val="2"/>
          </rPr>
          <t xml:space="preserve">
1 unit of strength is required to equip 1 unit of weight. 
Example:
Thus, if this field is set to 5 for item A, and this field is set to 4 for item B, then the player must have a strength attribute &gt;= 9 in order to ready both items. 
Once the player readies both items, then the EQUP_WEIGHT field on the PC character sheet is set to 9.
 </t>
        </r>
      </text>
    </comment>
    <comment ref="AH11"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AL11"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one/two handed weapon: N/A (weapon only)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 ref="AS11" authorId="0">
      <text>
        <r>
          <rPr>
            <b/>
            <sz val="9"/>
            <color indexed="81"/>
            <rFont val="Tahoma"/>
            <family val="2"/>
          </rPr>
          <t>Mark:</t>
        </r>
        <r>
          <rPr>
            <sz val="9"/>
            <color indexed="81"/>
            <rFont val="Tahoma"/>
            <family val="2"/>
          </rPr>
          <t xml:space="preserve">
value ($00=$7F) the buff this item provides to the player's magic resistance attribute</t>
        </r>
      </text>
    </comment>
    <comment ref="AU11" authorId="0">
      <text>
        <r>
          <rPr>
            <b/>
            <sz val="9"/>
            <color indexed="81"/>
            <rFont val="Tahoma"/>
            <family val="2"/>
          </rPr>
          <t>Mark:</t>
        </r>
        <r>
          <rPr>
            <sz val="9"/>
            <color indexed="81"/>
            <rFont val="Tahoma"/>
            <family val="2"/>
          </rPr>
          <t xml:space="preserve">
1 unit of strength is required to equip 1 unit of weight. 
Example:
Thus, if this field is set to 5 for item A, and this field is set to 4 for item B, then the player must have a strength attribute &gt;= 9 in order to ready both items. 
Once the player readies both items, then the EQUP_WEIGHT field on the PC character sheet is set to 9.
 </t>
        </r>
      </text>
    </comment>
    <comment ref="AY11" authorId="0">
      <text>
        <r>
          <rPr>
            <b/>
            <sz val="9"/>
            <color indexed="81"/>
            <rFont val="Tahoma"/>
            <family val="2"/>
          </rPr>
          <t>Mark:</t>
        </r>
        <r>
          <rPr>
            <sz val="9"/>
            <color indexed="81"/>
            <rFont val="Tahoma"/>
            <family val="2"/>
          </rPr>
          <t xml:space="preserve">
$00 - XX spell code of the spell that item grants (i.e. to facilitate acquisition of spells through items like spell books).
$FF - not a spell granting item</t>
        </r>
      </text>
    </comment>
    <comment ref="BA11"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BE11"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$08 = spell
one/two handed weapon: N/A (weapon only)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 ref="C12" authorId="0">
      <text>
        <r>
          <rPr>
            <b/>
            <sz val="9"/>
            <color indexed="81"/>
            <rFont val="Tahoma"/>
            <family val="2"/>
          </rPr>
          <t>Mark:</t>
        </r>
        <r>
          <rPr>
            <sz val="9"/>
            <color indexed="81"/>
            <rFont val="Tahoma"/>
            <family val="2"/>
          </rPr>
          <t xml:space="preserve">
----hands required to be first record (why)----
There is at least one hard coded reference in INV_4.GET.NEXT_ITEM, which uses BEQ to detect item_ID $00 instead of CMP #$00
Another instance of BEQ being used to identify instead of CMP #$00 is in .TOTAL_DAMAGE.LEFT_HAND.OVERRIDE
To use a different record for hands, in addition to the above, search for CHR_SHEET.READIED_EQUIP.ID.LHAND, CHR_SHEET.READIED_EQUIP.ID.RHAND and INV.ITEM_TYPE.WEAPON.FISTS to look for any
other issues. 
----FISTS MODIFIED DAMAGE---
Fist have a modified damage equal to the STR modified only (i.e. no based weapon damage and no skill modifier)
This happens because fists are setup in the master items table with a base damage of $00 and a max/min skill damage of $00,
;which forces the skill modified to $00, leaving the STR mod the only value used for the modified damage total. </t>
        </r>
      </text>
    </comment>
    <comment ref="Y12" authorId="0">
      <text>
        <r>
          <rPr>
            <b/>
            <sz val="9"/>
            <color indexed="81"/>
            <rFont val="Tahoma"/>
            <family val="2"/>
          </rPr>
          <t>Mark:</t>
        </r>
        <r>
          <rPr>
            <sz val="9"/>
            <color indexed="81"/>
            <rFont val="Tahoma"/>
            <family val="2"/>
          </rPr>
          <t xml:space="preserve">
There is at least one hard coded reference in INV_4.GET.NEXT_ITEM, which uses BEQ to detect item_ID $00 instead of CMP #$00</t>
        </r>
      </text>
    </comment>
    <comment ref="A44" authorId="0">
      <text>
        <r>
          <rPr>
            <b/>
            <sz val="9"/>
            <color indexed="81"/>
            <rFont val="Tahoma"/>
            <family val="2"/>
          </rPr>
          <t>Mark:</t>
        </r>
        <r>
          <rPr>
            <sz val="9"/>
            <color indexed="81"/>
            <rFont val="Tahoma"/>
            <family val="2"/>
          </rPr>
          <t xml:space="preserve">
the concatentation is setup but the copy/paste to source section below that isn't setup yet for the items below</t>
        </r>
      </text>
    </comment>
    <comment ref="V44" authorId="0">
      <text>
        <r>
          <rPr>
            <b/>
            <sz val="9"/>
            <color indexed="81"/>
            <rFont val="Tahoma"/>
            <family val="2"/>
          </rPr>
          <t>Mark:</t>
        </r>
        <r>
          <rPr>
            <sz val="9"/>
            <color indexed="81"/>
            <rFont val="Tahoma"/>
            <family val="2"/>
          </rPr>
          <t xml:space="preserve">
the concatentation is setup but the copy/paste to source section below that isn't setup yet for the items below</t>
        </r>
      </text>
    </comment>
    <comment ref="D4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6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6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6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7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7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7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7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7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7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8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8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8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8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8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8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9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9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9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0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0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0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0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0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0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6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6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6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7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7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7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7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7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8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587" authorId="0">
      <text>
        <r>
          <rPr>
            <b/>
            <sz val="9"/>
            <color indexed="81"/>
            <rFont val="Tahoma"/>
            <family val="2"/>
          </rPr>
          <t>Mark:</t>
        </r>
        <r>
          <rPr>
            <sz val="9"/>
            <color indexed="81"/>
            <rFont val="Tahoma"/>
            <family val="2"/>
          </rPr>
          <t xml:space="preserve">
*in the concat table, copy the last row and paste
into the next row. Do this for each section
*insert enough rows for a new weapon block (5 lines) between the last line of the last weapon block and the INV.WEAPON_TABLE.END line. 
*In the table itself (copy/paste to source code section), copy the .HS
line in the last weapon block to the next empty line. Modify the formula in the new line: change the values that were not fixed to the row number of the last .HS line+1
*copy and paste all other lines in the last weapon block at the same time and paste into the rest of the empty lines created in the previous steps; they should automatically adjust their cell references correctly. </t>
        </r>
      </text>
    </comment>
    <comment ref="W587" authorId="0">
      <text>
        <r>
          <rPr>
            <b/>
            <sz val="9"/>
            <color indexed="81"/>
            <rFont val="Tahoma"/>
            <family val="2"/>
          </rPr>
          <t>Mark:</t>
        </r>
        <r>
          <rPr>
            <sz val="9"/>
            <color indexed="81"/>
            <rFont val="Tahoma"/>
            <family val="2"/>
          </rPr>
          <t xml:space="preserve">
*in the concat table, copy the last row and paste
into the next row. Do this for each section
*insert enough rows for a new weapon block (5 lines) between the last line of the last weapon block and the INV.WEAPON_TABLE.END line. 
*In the table itself (copy/paste to source code section), copy the .HS
line in the last weapon block to the next empty line. Modify the formula in the new line: change the values that were not fixed to the row number of the last .HS line+1
*copy and paste all other lines in the last weapon block at the same time and paste into the rest of the empty lines created in the previous steps; they should automatically adjust their cell references correctly. </t>
        </r>
      </text>
    </comment>
    <comment ref="AS58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9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0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0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6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7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7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8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8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9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0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0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6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7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7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8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8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9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80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80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8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P824" authorId="0">
      <text>
        <r>
          <rPr>
            <b/>
            <sz val="9"/>
            <color indexed="81"/>
            <rFont val="Tahoma"/>
            <family val="2"/>
          </rPr>
          <t>Mark:</t>
        </r>
        <r>
          <rPr>
            <sz val="9"/>
            <color indexed="81"/>
            <rFont val="Tahoma"/>
            <family val="2"/>
          </rPr>
          <t xml:space="preserve">
*in the concat table, copy the last row and paste
into the next row. Do this for each section
*insert enough rows for a new weapon block (5 lines) between the last line of the last weapon block and the INV.WEAPON_TABLE.END line. 
*In the table itself (copy/paste to source code section), copy the .HS
line in the last weapon block to the next empty line. Modify the formula in the new line: change the values that were not fixed to the row number of the last .HS line+1
*copy and paste all other lines in the last weapon block at the same time and paste into the rest of the empty lines created in the previous steps; they should automatically adjust their cell references correctly. </t>
        </r>
      </text>
    </comment>
  </commentList>
</comments>
</file>

<file path=xl/comments5.xml><?xml version="1.0" encoding="utf-8"?>
<comments xmlns="http://schemas.openxmlformats.org/spreadsheetml/2006/main">
  <authors>
    <author>Mark</author>
  </authors>
  <commentList>
    <comment ref="D77" authorId="0">
      <text>
        <r>
          <rPr>
            <b/>
            <sz val="9"/>
            <color indexed="81"/>
            <rFont val="Tahoma"/>
            <family val="2"/>
          </rPr>
          <t>Mark:</t>
        </r>
        <r>
          <rPr>
            <sz val="9"/>
            <color indexed="81"/>
            <rFont val="Tahoma"/>
            <family val="2"/>
          </rPr>
          <t xml:space="preserve">
Item_level
When an inventory record is created, this sub-field is copied from the item table
Item_Type
When an inventory record is created, this sub-field is populated with parameters provided to the create record routine</t>
        </r>
      </text>
    </comment>
    <comment ref="E77" authorId="0">
      <text>
        <r>
          <rPr>
            <b/>
            <sz val="9"/>
            <color indexed="81"/>
            <rFont val="Tahoma"/>
            <family val="2"/>
          </rPr>
          <t>Mark:</t>
        </r>
        <r>
          <rPr>
            <sz val="9"/>
            <color indexed="81"/>
            <rFont val="Tahoma"/>
            <family val="2"/>
          </rPr>
          <t xml:space="preserve">
When an inventory record is created, this field is populated with parameters provided to the create record routine</t>
        </r>
      </text>
    </comment>
    <comment ref="F77" authorId="0">
      <text>
        <r>
          <rPr>
            <b/>
            <sz val="9"/>
            <color indexed="81"/>
            <rFont val="Tahoma"/>
            <family val="2"/>
          </rPr>
          <t>Mark:</t>
        </r>
        <r>
          <rPr>
            <sz val="9"/>
            <color indexed="81"/>
            <rFont val="Tahoma"/>
            <family val="2"/>
          </rPr>
          <t xml:space="preserve">
When an inventory record is created, this field is populated with parameters provided to the create record routine</t>
        </r>
      </text>
    </comment>
    <comment ref="G77" authorId="0">
      <text>
        <r>
          <rPr>
            <b/>
            <sz val="9"/>
            <color indexed="81"/>
            <rFont val="Tahoma"/>
            <family val="2"/>
          </rPr>
          <t>Mark:</t>
        </r>
        <r>
          <rPr>
            <sz val="9"/>
            <color indexed="81"/>
            <rFont val="Tahoma"/>
            <family val="2"/>
          </rPr>
          <t xml:space="preserve">
When an inventory record is created, this field is populated with parameters provided to the create record routine</t>
        </r>
      </text>
    </comment>
    <comment ref="D79" authorId="0">
      <text>
        <r>
          <rPr>
            <b/>
            <sz val="9"/>
            <color indexed="81"/>
            <rFont val="Tahoma"/>
            <charset val="1"/>
          </rPr>
          <t>Mark:</t>
        </r>
        <r>
          <rPr>
            <sz val="9"/>
            <color indexed="81"/>
            <rFont val="Tahoma"/>
            <charset val="1"/>
          </rPr>
          <t xml:space="preserve">
LO Nibble = Item Type
HO Nibble = Ittem Level
open record value = $FF
</t>
        </r>
        <r>
          <rPr>
            <b/>
            <sz val="9"/>
            <color indexed="81"/>
            <rFont val="Tahoma"/>
            <family val="2"/>
          </rPr>
          <t xml:space="preserve">Item Level
</t>
        </r>
        <r>
          <rPr>
            <sz val="9"/>
            <color indexed="81"/>
            <rFont val="Tahoma"/>
            <charset val="1"/>
          </rPr>
          <t xml:space="preserve">$0-$F = player level #s - 1
</t>
        </r>
        <r>
          <rPr>
            <b/>
            <sz val="9"/>
            <color indexed="81"/>
            <rFont val="Tahoma"/>
            <family val="2"/>
          </rPr>
          <t xml:space="preserve">Item Type
</t>
        </r>
        <r>
          <rPr>
            <sz val="9"/>
            <color indexed="81"/>
            <rFont val="Tahoma"/>
            <family val="2"/>
          </rPr>
          <t>$00 = weapon
$01 = armor
$02 = misc item</t>
        </r>
        <r>
          <rPr>
            <sz val="9"/>
            <color indexed="81"/>
            <rFont val="Tahoma"/>
            <charset val="1"/>
          </rPr>
          <t xml:space="preserve">
</t>
        </r>
      </text>
    </comment>
    <comment ref="G79" authorId="0">
      <text>
        <r>
          <rPr>
            <b/>
            <sz val="9"/>
            <color indexed="81"/>
            <rFont val="Tahoma"/>
            <family val="2"/>
          </rPr>
          <t>Mark:</t>
        </r>
        <r>
          <rPr>
            <sz val="9"/>
            <color indexed="81"/>
            <rFont val="Tahoma"/>
            <family val="2"/>
          </rPr>
          <t xml:space="preserve">
This field tracks which PCs, if any, have this item readied. There are two readied flag fields because if the player has a sufficient quantity of a single handed weapon item, two units of the item could be readied to the left and right hands. 
The 2nd readied flag field is only used for that corner case. Armor, misc items and 2 handed weapons will always be readied via the 1st readied flags field. 
no player has this item readied if value = $00
bit2 = PC #1
bit3 = PC #2
bit4 = PC #3
bit5 = PC #4
bit6 = PC #5
bit7 = PC #6
          AND / ORA
bit2 = $FB / $04           player 1
bit3 = $F7 / $08           player 2
bit4 = $EF / $10           player 3
bit5 = $DF / $20           player 4
bit6 = $BF / $40           player 5
bit7 = $7F / $80           player 6
Use the ORA mask to set the flag for a specific player. When observing the value of this field in memory, the value will reflect the sum of the ORA mask values for each player who has the item readied. For example, if player 1 and player 3 have the same item readied the value of this field will be $14 = $10 + $4. Of course, the number of players that can ready an unique item type/code is liimited to the quantity value of the quantity field. </t>
        </r>
      </text>
    </comment>
    <comment ref="H79" authorId="0">
      <text>
        <r>
          <rPr>
            <b/>
            <sz val="9"/>
            <color indexed="81"/>
            <rFont val="Tahoma"/>
            <family val="2"/>
          </rPr>
          <t>Mark:</t>
        </r>
        <r>
          <rPr>
            <sz val="9"/>
            <color indexed="81"/>
            <rFont val="Tahoma"/>
            <family val="2"/>
          </rPr>
          <t xml:space="preserve">
This field tracks which PCs, if any, have this item readied. There are two readied flag fields because if the player has a sufficient quantity of a single handed weapon item, two units of the item could be readied to the left and right hands. 
The 2nd readied flag field is only used for that corner case. Armor, misc items and 2 handed weapons will always be readied via the 1st readied flags field. 
no player has this item readied if value = $00
bit2 = PC #1
bit3 = PC #2
bit4 = PC #3
bit5 = PC #4
bit6 = PC #5
bit7 = PC #6
          AND / ORA
bit2 = $FB / $04           player 1
bit3 = $F7 / $08           player 2
bit4 = $EF / $10           player 3
bit5 = $DF / $20           player 4
bit6 = $BF / $40           player 5
bit7 = $7F / $80           player 6
Use the ORA mask to set the flag for a specific player. When observing the value of this field in memory, the value will reflect the sum of the ORA mask values for each player who has the item readied. For example, if player 1 and player 3 have the same item readied the value of this field will be $14 = $10 + $4. Of course, the number of players that can ready an unique item type/code is liimited to the quantity value of the quantity field. </t>
        </r>
      </text>
    </comment>
    <comment ref="I79"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$08 = spell
bit6 bit set = STOP value
high-bit not set     = 1 handed weapon
high-bit bit set      = 2 handed weapon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 ref="N79" authorId="0">
      <text>
        <r>
          <rPr>
            <b/>
            <sz val="9"/>
            <color indexed="81"/>
            <rFont val="Tahoma"/>
            <family val="2"/>
          </rPr>
          <t>Mark:</t>
        </r>
        <r>
          <rPr>
            <sz val="9"/>
            <color indexed="81"/>
            <rFont val="Tahoma"/>
            <family val="2"/>
          </rPr>
          <t xml:space="preserve">
---Readied Flag---
Equipment slot # item is readied to:
$00 = item not readied
$01 = hands (left of right)
$02 = head
$03 = torso
$04 = feet
$05 = hand covering
$06 = finger
$07 = neck</t>
        </r>
      </text>
    </comment>
  </commentList>
</comments>
</file>

<file path=xl/comments6.xml><?xml version="1.0" encoding="utf-8"?>
<comments xmlns="http://schemas.openxmlformats.org/spreadsheetml/2006/main">
  <authors>
    <author>Mark</author>
  </authors>
  <commentList>
    <comment ref="D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8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91" authorId="0">
      <text>
        <r>
          <rPr>
            <b/>
            <sz val="9"/>
            <color indexed="81"/>
            <rFont val="Tahoma"/>
            <family val="2"/>
          </rPr>
          <t>Mark:</t>
        </r>
        <r>
          <rPr>
            <sz val="9"/>
            <color indexed="81"/>
            <rFont val="Tahoma"/>
            <family val="2"/>
          </rPr>
          <t xml:space="preserve">
there is multiplication against this field in combat stats (i.e. strength mod). I've started to setup error traps for 8-bit overflows, I'm not sure if I have them in all places where this field is used. 
-update 2/1/2017; I changed a number of formulas that use PC level and they no longer use PC level. Not sure if there are any other instances where level is used. </t>
        </r>
      </text>
    </comment>
    <comment ref="J91" authorId="0">
      <text>
        <r>
          <rPr>
            <b/>
            <sz val="9"/>
            <color indexed="81"/>
            <rFont val="Tahoma"/>
            <family val="2"/>
          </rPr>
          <t>Mark:</t>
        </r>
        <r>
          <rPr>
            <sz val="9"/>
            <color indexed="81"/>
            <rFont val="Tahoma"/>
            <family val="2"/>
          </rPr>
          <t xml:space="preserve">
reduces non-spell damage only
only reduces spell/magic weapon damage by 25% of the armor roll </t>
        </r>
      </text>
    </comment>
    <comment ref="L91" authorId="0">
      <text>
        <r>
          <rPr>
            <b/>
            <sz val="9"/>
            <color indexed="81"/>
            <rFont val="Tahoma"/>
            <family val="2"/>
          </rPr>
          <t xml:space="preserve">Mark:
**calculated in CALCULATE.COMBAT.STARTS (Inventory module)
</t>
        </r>
        <r>
          <rPr>
            <sz val="9"/>
            <color indexed="81"/>
            <rFont val="Tahoma"/>
            <family val="2"/>
          </rPr>
          <t xml:space="preserve">damage median for weapon in left hand, inclusive of all modifiers. The damage for the weapon hand that is active is copied to a local variable for use in COMBAT.DAMAGE.ROLL
</t>
        </r>
        <r>
          <rPr>
            <b/>
            <sz val="9"/>
            <color indexed="81"/>
            <rFont val="Tahoma"/>
            <family val="2"/>
          </rPr>
          <t xml:space="preserve"> </t>
        </r>
      </text>
    </comment>
    <comment ref="M91" authorId="0">
      <text>
        <r>
          <rPr>
            <b/>
            <sz val="9"/>
            <color indexed="81"/>
            <rFont val="Tahoma"/>
            <family val="2"/>
          </rPr>
          <t xml:space="preserve">Mark:
**calculated in CALCULATE.COMBAT.STARTS (Inventory module)
</t>
        </r>
        <r>
          <rPr>
            <sz val="9"/>
            <color indexed="81"/>
            <rFont val="Tahoma"/>
            <family val="2"/>
          </rPr>
          <t xml:space="preserve">damage median for weapon in right hand, inclusive of all modifiers. The damage for the weapon hand that is active is copied to a local variable for use in COMBAT.DAMAGE.ROLL
</t>
        </r>
        <r>
          <rPr>
            <b/>
            <sz val="9"/>
            <color indexed="81"/>
            <rFont val="Tahoma"/>
            <family val="2"/>
          </rPr>
          <t xml:space="preserve"> </t>
        </r>
      </text>
    </comment>
    <comment ref="N91" authorId="0">
      <text>
        <r>
          <rPr>
            <b/>
            <sz val="9"/>
            <color indexed="81"/>
            <rFont val="Tahoma"/>
            <family val="2"/>
          </rPr>
          <t>Mark:</t>
        </r>
        <r>
          <rPr>
            <sz val="9"/>
            <color indexed="81"/>
            <rFont val="Tahoma"/>
            <family val="2"/>
          </rPr>
          <t xml:space="preserve">
This field is called resist spell instead of resist magic (like the mob field) because mobs don't have magic weapons.
'-------update 1/20/2017
Mike suggested the character's race would set a base value and then it would be modified by items the player is wearing
-------------------
I'm thinking this won't be a skill. It's a modifier, which is determined by the resist magic value on the items the player has readied.
If there is any way for the player to increase this stat it should be through something like training at a magic school or a bonus for race. 
I don't think it should increase from use like a normal skill since all players would be exposed to it equally (in theory), so it would auto-balance.
I don't think it should incease from levelup like a base stat, it seems like it should be something the player has to seek out. </t>
        </r>
      </text>
    </comment>
    <comment ref="O91"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on defender that is "not engaged": melee weapon always fails*, range weapons get a critical hit roll.
For all critical hits, the damage calculation is /4 for range weapons (so range does 25%)
*this is so that a defender moving into a tile adjacent to the attacker doesn't leave the defender vulnuerable to critical hit. THe defender would be focused on the attacker in a situation like that. 
Additionally, if this was permitted the player could repeatidly move way from a mob, let the mob moved back in and then the player would get a critical hit chance. 
***then again, this seems like an interesting tactic. For now I'm going to allow melee critical hits on not engaged targets</t>
        </r>
      </text>
    </comment>
    <comment ref="P91" authorId="0">
      <text>
        <r>
          <rPr>
            <b/>
            <sz val="9"/>
            <color indexed="81"/>
            <rFont val="Tahoma"/>
            <family val="2"/>
          </rPr>
          <t>Mark:</t>
        </r>
        <r>
          <rPr>
            <sz val="9"/>
            <color indexed="81"/>
            <rFont val="Tahoma"/>
            <family val="2"/>
          </rPr>
          <t xml:space="preserve">
increases chance that a critical hit opportunity will be identified and attempted
also functions as resist critical hit skill, which reduces chance that an attacker's attempted critical hit is successful.
see "Engaged SINDEX" for details on how this field is used in the overall critical hit formula</t>
        </r>
      </text>
    </comment>
    <comment ref="R91" authorId="0">
      <text>
        <r>
          <rPr>
            <b/>
            <sz val="9"/>
            <color indexed="81"/>
            <rFont val="Tahoma"/>
            <family val="2"/>
          </rPr>
          <t>Mark:</t>
        </r>
        <r>
          <rPr>
            <sz val="9"/>
            <color indexed="81"/>
            <rFont val="Tahoma"/>
            <family val="2"/>
          </rPr>
          <t xml:space="preserve">
reserved for either skill progress bucket size or skill training points</t>
        </r>
      </text>
    </comment>
    <comment ref="U91" authorId="0">
      <text>
        <r>
          <rPr>
            <b/>
            <sz val="9"/>
            <color indexed="81"/>
            <rFont val="Tahoma"/>
            <family val="2"/>
          </rPr>
          <t xml:space="preserve">Mark:
</t>
        </r>
        <r>
          <rPr>
            <sz val="9"/>
            <color indexed="81"/>
            <rFont val="Tahoma"/>
            <family val="2"/>
          </rPr>
          <t>hooked up for death magic saving throw but not as MP max</t>
        </r>
      </text>
    </comment>
    <comment ref="V91" authorId="0">
      <text>
        <r>
          <rPr>
            <b/>
            <sz val="9"/>
            <color indexed="81"/>
            <rFont val="Tahoma"/>
            <charset val="1"/>
          </rPr>
          <t>Mark:</t>
        </r>
        <r>
          <rPr>
            <sz val="9"/>
            <color indexed="81"/>
            <rFont val="Tahoma"/>
            <charset val="1"/>
          </rPr>
          <t xml:space="preserve">
$00 = male
$01 = femaile</t>
        </r>
      </text>
    </comment>
    <comment ref="W91" authorId="0">
      <text>
        <r>
          <rPr>
            <b/>
            <sz val="9"/>
            <color indexed="81"/>
            <rFont val="Tahoma"/>
            <family val="2"/>
          </rPr>
          <t xml:space="preserve">Mark:
Race
</t>
        </r>
        <r>
          <rPr>
            <sz val="9"/>
            <color indexed="81"/>
            <rFont val="Tahoma"/>
            <family val="2"/>
          </rPr>
          <t>$00-$BF = race_ID</t>
        </r>
        <r>
          <rPr>
            <b/>
            <sz val="9"/>
            <color indexed="81"/>
            <rFont val="Tahoma"/>
            <family val="2"/>
          </rPr>
          <t xml:space="preserve">
Magic Weapon Flags
;</t>
        </r>
        <r>
          <rPr>
            <sz val="9"/>
            <color indexed="81"/>
            <rFont val="Tahoma"/>
            <family val="2"/>
          </rPr>
          <t xml:space="preserve">high bit 7 not set = left hand does not have a magic weapon
;high bit 7 set       = left hand has a magic weapon
;high bit 6 not set = right hand does not have a magic weapon
;high bit 6 set       = right hand has a magic weapon
</t>
        </r>
        <r>
          <rPr>
            <b/>
            <sz val="9"/>
            <color indexed="81"/>
            <rFont val="Tahoma"/>
            <family val="2"/>
          </rPr>
          <t xml:space="preserve">
</t>
        </r>
        <r>
          <rPr>
            <sz val="9"/>
            <color indexed="81"/>
            <rFont val="Tahoma"/>
            <family val="2"/>
          </rPr>
          <t xml:space="preserve">
</t>
        </r>
        <r>
          <rPr>
            <b/>
            <sz val="9"/>
            <color indexed="81"/>
            <rFont val="Tahoma"/>
            <family val="2"/>
          </rPr>
          <t xml:space="preserve">Race
</t>
        </r>
        <r>
          <rPr>
            <sz val="9"/>
            <color indexed="81"/>
            <rFont val="Tahoma"/>
            <family val="2"/>
          </rPr>
          <t xml:space="preserve">.INV.TEXT_BLOCK.RACE.HUMAN   .AZ -/human/
.INV.TEXT_BLOCK.RACE.HALFLING  .AZ -/halfling/
.INV.TEXT_BLOCK.RACE.ELF   .AZ -/elf/
.INV.TEXT_BLOCK.RACE.DARK_ELF  .AZ -/dark elf/
.INV.TEXT_BLOCK.RACE.DWARF  .AZ -/dwarf/
$00 = human
$01 = halfling
$02 = elf
$03 = dark elf
$04 = dwarf
</t>
        </r>
        <r>
          <rPr>
            <b/>
            <sz val="9"/>
            <color indexed="81"/>
            <rFont val="Tahoma"/>
            <family val="2"/>
          </rPr>
          <t xml:space="preserve">
</t>
        </r>
        <r>
          <rPr>
            <sz val="9"/>
            <color indexed="81"/>
            <rFont val="Tahoma"/>
            <family val="2"/>
          </rPr>
          <t xml:space="preserve">;--------notes
I'm thinking race will determine the base attributes (+ resist magic). That does two things I think are important 1) gives race a purpose, 2) avoids the need to roll for stats, which in turn encouraged re-rolling
Possible races:
$00= human
dwarf
elf
drow elf     (this is the one I'd give the resist magic bonus in exchange for other stats being lower)
</t>
        </r>
      </text>
    </comment>
    <comment ref="X91" authorId="0">
      <text>
        <r>
          <rPr>
            <b/>
            <sz val="9"/>
            <color indexed="81"/>
            <rFont val="Tahoma"/>
            <family val="2"/>
          </rPr>
          <t>Mark:</t>
        </r>
        <r>
          <rPr>
            <sz val="9"/>
            <color indexed="81"/>
            <rFont val="Tahoma"/>
            <family val="2"/>
          </rPr>
          <t xml:space="preserve">
</t>
        </r>
        <r>
          <rPr>
            <b/>
            <sz val="9"/>
            <color indexed="81"/>
            <rFont val="Tahoma"/>
            <family val="2"/>
          </rPr>
          <t>**calculated in CALCULATE.COMBAT.STARTS (Inventory module)</t>
        </r>
        <r>
          <rPr>
            <sz val="9"/>
            <color indexed="81"/>
            <rFont val="Tahoma"/>
            <family val="2"/>
          </rPr>
          <t xml:space="preserve">
;-----weapon projectile shape_ID
HO nibble: left hand     (must be $0-F)
LO nibble: right hand    (must be $0-F)
(valid range is $00 - $0F to fit in one nibble)
-Value
$00 = no shape (melee weapons)
$01 = no weapon (shield readied in this hand or other hand has 2 handed weapon readied)
(future) $02 = ranged &amp; melee weapon*
$03 - $0F shape IDs
*example: a throwing axe. It would be treated as a range weapon for all purpose except for the "mob interferes with range weapon" roll. 
**NOTE: To add more projectiles then shape ID needs to be split into two dedicated fileds (for left and right hand), instead of one field with 2 nibbles. This would make more shape IDs available as long as there is enough space left in the memory range reserved for projectile shapes.
Mob shape_ID field also would need to be changed. Melee could be set using the high-bit but if the dual nibble format is changed then mobs couldn't use range weapons and spells.
</t>
        </r>
      </text>
    </comment>
    <comment ref="Y91" authorId="0">
      <text>
        <r>
          <rPr>
            <b/>
            <sz val="9"/>
            <color indexed="81"/>
            <rFont val="Tahoma"/>
            <family val="2"/>
          </rPr>
          <t xml:space="preserve">Mark:
**calculated in CALCULATE.COMBAT.STARTS (Inventory module)
</t>
        </r>
        <r>
          <rPr>
            <sz val="9"/>
            <color indexed="81"/>
            <rFont val="Tahoma"/>
            <family val="2"/>
          </rPr>
          <t xml:space="preserve">
HO nibble: left hand       (must be $0-F)
LO nibble: right hand      (must be $0-F)
</t>
        </r>
        <r>
          <rPr>
            <b/>
            <sz val="9"/>
            <color indexed="81"/>
            <rFont val="Tahoma"/>
            <family val="2"/>
          </rPr>
          <t xml:space="preserve">
</t>
        </r>
        <r>
          <rPr>
            <sz val="9"/>
            <color indexed="81"/>
            <rFont val="Tahoma"/>
            <family val="2"/>
          </rPr>
          <t xml:space="preserve">value = weapon radius </t>
        </r>
        <r>
          <rPr>
            <b/>
            <sz val="9"/>
            <color indexed="81"/>
            <rFont val="Tahoma"/>
            <family val="2"/>
          </rPr>
          <t xml:space="preserve">
</t>
        </r>
        <r>
          <rPr>
            <sz val="9"/>
            <color indexed="81"/>
            <rFont val="Tahoma"/>
            <family val="2"/>
          </rPr>
          <t xml:space="preserve">
this field value (after masking out and/or bit shifting the appropriate nibble) can be loaded directly into the ACC as the radius parm to COMBAT.SELECT.ATTACK_TARGET, </t>
        </r>
      </text>
    </comment>
    <comment ref="Z91" authorId="0">
      <text>
        <r>
          <rPr>
            <b/>
            <sz val="9"/>
            <color indexed="81"/>
            <rFont val="Tahoma"/>
            <family val="2"/>
          </rPr>
          <t xml:space="preserve">Mark:
**calculated in CALCULATE.COMBAT.STARTS (Inventory module)
</t>
        </r>
        <r>
          <rPr>
            <sz val="9"/>
            <color indexed="81"/>
            <rFont val="Tahoma"/>
            <family val="2"/>
          </rPr>
          <t>$00 =  left hand weapon has angled shape
$02 =  left hand weapon has non angled animated shape
high bit not set =   right hand weapon has angled shape
high bit set = right hand weapon has non angled animated shape
(note: $01 is for spells with angled shapes but that is set directly in the spell routines when needed)</t>
        </r>
      </text>
    </comment>
    <comment ref="AC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D91" authorId="0">
      <text>
        <r>
          <rPr>
            <b/>
            <sz val="9"/>
            <color indexed="81"/>
            <rFont val="Tahoma"/>
            <family val="2"/>
          </rPr>
          <t>Mark:</t>
        </r>
        <r>
          <rPr>
            <sz val="9"/>
            <color indexed="81"/>
            <rFont val="Tahoma"/>
            <family val="2"/>
          </rPr>
          <t xml:space="preserve">
reserved for either skill progress bucket size or skill training points</t>
        </r>
      </text>
    </comment>
    <comment ref="AF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G91" authorId="0">
      <text>
        <r>
          <rPr>
            <b/>
            <sz val="9"/>
            <color indexed="81"/>
            <rFont val="Tahoma"/>
            <family val="2"/>
          </rPr>
          <t>Mark:</t>
        </r>
        <r>
          <rPr>
            <sz val="9"/>
            <color indexed="81"/>
            <rFont val="Tahoma"/>
            <family val="2"/>
          </rPr>
          <t xml:space="preserve">
reserved for either skill progress bucket size or skill training points</t>
        </r>
      </text>
    </comment>
    <comment ref="AH91" authorId="0">
      <text>
        <r>
          <rPr>
            <b/>
            <sz val="9"/>
            <color indexed="81"/>
            <rFont val="Tahoma"/>
            <family val="2"/>
          </rPr>
          <t>Mark:</t>
        </r>
        <r>
          <rPr>
            <sz val="9"/>
            <color indexed="81"/>
            <rFont val="Tahoma"/>
            <family val="2"/>
          </rPr>
          <t xml:space="preserve">
PCs only get dogdge roll if their character sheet "Readied Equipment Weight" field is 
less than #COMBAT.STATS.DODGE.WEIGHT.LIMIT. Currently this constant is setup with a test value that needs to be refined.</t>
        </r>
      </text>
    </comment>
    <comment ref="AI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J91" authorId="0">
      <text>
        <r>
          <rPr>
            <b/>
            <sz val="9"/>
            <color indexed="81"/>
            <rFont val="Tahoma"/>
            <family val="2"/>
          </rPr>
          <t>Mark:</t>
        </r>
        <r>
          <rPr>
            <sz val="9"/>
            <color indexed="81"/>
            <rFont val="Tahoma"/>
            <family val="2"/>
          </rPr>
          <t xml:space="preserve">
reserved for either skill progress bucket size or skill training points</t>
        </r>
      </text>
    </comment>
    <comment ref="AL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M91" authorId="0">
      <text>
        <r>
          <rPr>
            <b/>
            <sz val="9"/>
            <color indexed="81"/>
            <rFont val="Tahoma"/>
            <family val="2"/>
          </rPr>
          <t>Mark:</t>
        </r>
        <r>
          <rPr>
            <sz val="9"/>
            <color indexed="81"/>
            <rFont val="Tahoma"/>
            <family val="2"/>
          </rPr>
          <t xml:space="preserve">
reserved for either skill progress bucket size or skill training points</t>
        </r>
      </text>
    </comment>
    <comment ref="AN91" authorId="0">
      <text>
        <r>
          <rPr>
            <b/>
            <sz val="9"/>
            <color indexed="81"/>
            <rFont val="Tahoma"/>
            <family val="2"/>
          </rPr>
          <t>Mark:</t>
        </r>
        <r>
          <rPr>
            <sz val="9"/>
            <color indexed="81"/>
            <rFont val="Tahoma"/>
            <family val="2"/>
          </rPr>
          <t xml:space="preserve">
I'm not 100% sure how this skill would work. The general idea is the skill reduces the risk of the player being caught stealing, which would trigger the alert of the guards.
Maybe there are chests in merchant shops under the watchful eye of the merchant that the player could loot in plain sight if the pilfer roll succeeds.
The problem is, the merchant eventualy goes to sleep so is it plausible for the guards to be alerted if there are no NPCs on the view screen...
maybe the application would be more significant treasure rooms where guards are present 24x7. And maybe there is even a small window between guard shifts where a non-thief could try opening a chest or two without risk of getting caught. 
If this is the approach, the code for detect witnesses could be used to triggere the pilfer role and alert if fail.</t>
        </r>
      </text>
    </comment>
    <comment ref="AO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P91" authorId="0">
      <text>
        <r>
          <rPr>
            <b/>
            <sz val="9"/>
            <color indexed="81"/>
            <rFont val="Tahoma"/>
            <family val="2"/>
          </rPr>
          <t>Mark:</t>
        </r>
        <r>
          <rPr>
            <sz val="9"/>
            <color indexed="81"/>
            <rFont val="Tahoma"/>
            <family val="2"/>
          </rPr>
          <t xml:space="preserve">
reserved for either skill progress bucket size or skill training points</t>
        </r>
      </text>
    </comment>
    <comment ref="BU91" authorId="0">
      <text>
        <r>
          <rPr>
            <b/>
            <sz val="9"/>
            <color indexed="81"/>
            <rFont val="Tahoma"/>
            <family val="2"/>
          </rPr>
          <t>Mark:</t>
        </r>
        <r>
          <rPr>
            <sz val="9"/>
            <color indexed="81"/>
            <rFont val="Tahoma"/>
            <family val="2"/>
          </rPr>
          <t xml:space="preserve">
The weight of all equipment that is readied by the PC</t>
        </r>
      </text>
    </comment>
    <comment ref="C98" authorId="0">
      <text>
        <r>
          <rPr>
            <b/>
            <sz val="9"/>
            <color indexed="81"/>
            <rFont val="Tahoma"/>
            <family val="2"/>
          </rPr>
          <t>Mark:</t>
        </r>
        <r>
          <rPr>
            <sz val="9"/>
            <color indexed="81"/>
            <rFont val="Tahoma"/>
            <family val="2"/>
          </rPr>
          <t xml:space="preserve">
This is so that loader.P can detect the party size. Only needed for testing. </t>
        </r>
      </text>
    </comment>
  </commentList>
</comments>
</file>

<file path=xl/comments7.xml><?xml version="1.0" encoding="utf-8"?>
<comments xmlns="http://schemas.openxmlformats.org/spreadsheetml/2006/main">
  <authors>
    <author>Mark</author>
  </authors>
  <commentList>
    <comment ref="D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8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E90" authorId="0">
      <text>
        <r>
          <rPr>
            <b/>
            <sz val="9"/>
            <color indexed="81"/>
            <rFont val="Tahoma"/>
            <family val="2"/>
          </rPr>
          <t xml:space="preserve">Mark:
***Don't use $FF becauase that is the empty record value used to detect an open SPECIAL record***
</t>
        </r>
        <r>
          <rPr>
            <sz val="9"/>
            <color indexed="81"/>
            <rFont val="Tahoma"/>
            <family val="2"/>
          </rPr>
          <t xml:space="preserve">
MOB_ID will at a minimul be used by the treasure management routine to deterimine the loot this mob drops. I'm not sure if MOB ID = Tile_ID or if it will have its own sequence. I'm thinking the latter because Tile_IDs will overlap between tile sets. 
This byte is here to use up the byte corresponding to the byte# holding the health status in the PC char sheet so that the level,hp, etc would be in the same byte positions for both. 
</t>
        </r>
      </text>
    </comment>
    <comment ref="I90" authorId="0">
      <text>
        <r>
          <rPr>
            <b/>
            <sz val="9"/>
            <color indexed="81"/>
            <rFont val="Tahoma"/>
            <family val="2"/>
          </rPr>
          <t>Mark:</t>
        </r>
        <r>
          <rPr>
            <sz val="9"/>
            <color indexed="81"/>
            <rFont val="Tahoma"/>
            <family val="2"/>
          </rPr>
          <t xml:space="preserve">
setMP  to a multiple of the MP cost spell which the mob is configured to cast (see spell profile fielld to set the spell). 
It is important to set MP to a multiple because the only MP check done for mobs &amp; specials is to verify the MOBS/SPECIAL has an MP &gt; 0. As a result, if MP is set to a multiple of the MP cost then MP will equal exactly zero when the spell is cast the max number of times. 
The main reason I decided on this method is so that the MP check could be placed inside the spell file. The check could be made more comprehensive but then MOBs/SPECIALS would be frequently causing a drive run just for the computer to conclude they don't have enough MP. 
In order to have MOB/SPECIALS check MP against MP cost in the normal way, that requires puting a copy of the MP check into the map objects manager, which would take up main memory. It can't just be moved their or PCs wouldn't have an MP check. </t>
        </r>
      </text>
    </comment>
    <comment ref="J90" authorId="0">
      <text>
        <r>
          <rPr>
            <b/>
            <sz val="9"/>
            <color indexed="81"/>
            <rFont val="Tahoma"/>
            <family val="2"/>
          </rPr>
          <t>Mark:</t>
        </r>
        <r>
          <rPr>
            <sz val="9"/>
            <color indexed="81"/>
            <rFont val="Tahoma"/>
            <family val="2"/>
          </rPr>
          <t xml:space="preserve">
the XP amount PCs receive when the mobs is killed</t>
        </r>
      </text>
    </comment>
    <comment ref="K90" authorId="0">
      <text>
        <r>
          <rPr>
            <b/>
            <sz val="9"/>
            <color indexed="81"/>
            <rFont val="Tahoma"/>
            <family val="2"/>
          </rPr>
          <t>Mark:</t>
        </r>
        <r>
          <rPr>
            <sz val="9"/>
            <color indexed="81"/>
            <rFont val="Tahoma"/>
            <family val="2"/>
          </rPr>
          <t xml:space="preserve">
</t>
        </r>
        <r>
          <rPr>
            <b/>
            <sz val="9"/>
            <color indexed="81"/>
            <rFont val="Tahoma"/>
            <family val="2"/>
          </rPr>
          <t xml:space="preserve">INT 
</t>
        </r>
        <r>
          <rPr>
            <sz val="9"/>
            <color indexed="81"/>
            <rFont val="Tahoma"/>
            <family val="2"/>
          </rPr>
          <t xml:space="preserve">
if INT is high enough, then "die" spell and "mass death" spell fail
</t>
        </r>
        <r>
          <rPr>
            <b/>
            <sz val="9"/>
            <color indexed="81"/>
            <rFont val="Tahoma"/>
            <family val="2"/>
          </rPr>
          <t>Weapon Shape</t>
        </r>
        <r>
          <rPr>
            <sz val="9"/>
            <color indexed="81"/>
            <rFont val="Tahoma"/>
            <family val="2"/>
          </rPr>
          <t xml:space="preserve">
high bit not set = mob range weapon has "angled static shape"
high bit set = mob range weapon has "non-angled animated shape"
To call COMBAT.RANGE.ATTACK, this value must be translated to the following format
;($00 = angled static shape | $01 = non-angled, animated shape (spell), $02 = non-angled, animated shape (weapon)</t>
        </r>
      </text>
    </comment>
    <comment ref="L90" authorId="0">
      <text>
        <r>
          <rPr>
            <b/>
            <sz val="9"/>
            <color indexed="81"/>
            <rFont val="Tahoma"/>
            <family val="2"/>
          </rPr>
          <t>Mark:</t>
        </r>
        <r>
          <rPr>
            <sz val="9"/>
            <color indexed="81"/>
            <rFont val="Tahoma"/>
            <family val="2"/>
          </rPr>
          <t xml:space="preserve">
Must be &gt;= $2 or the range calculation and random # hi/lo get schmazed. 
only reduces spell/magic weapon damage by 25% of the armor roll </t>
        </r>
      </text>
    </comment>
    <comment ref="N90" authorId="0">
      <text>
        <r>
          <rPr>
            <b/>
            <sz val="9"/>
            <color indexed="81"/>
            <rFont val="Tahoma"/>
            <family val="2"/>
          </rPr>
          <t>Mark:</t>
        </r>
        <r>
          <rPr>
            <sz val="9"/>
            <color indexed="81"/>
            <rFont val="Tahoma"/>
            <family val="2"/>
          </rPr>
          <t xml:space="preserve">
range weapon mobs: set to 75% of the median damage (NOT X2)  in STA for mob's level</t>
        </r>
      </text>
    </comment>
    <comment ref="O90" authorId="0">
      <text>
        <r>
          <rPr>
            <b/>
            <sz val="9"/>
            <color indexed="81"/>
            <rFont val="Tahoma"/>
            <family val="2"/>
          </rPr>
          <t>Mark:</t>
        </r>
        <r>
          <rPr>
            <sz val="9"/>
            <color indexed="81"/>
            <rFont val="Tahoma"/>
            <family val="2"/>
          </rPr>
          <t xml:space="preserve">
reduces chance that an attacker's attempted critical hit is successful.
see "Engaged SINDEX" for details on how this field is used in the overall critical hit formula</t>
        </r>
      </text>
    </comment>
    <comment ref="P90" authorId="0">
      <text>
        <r>
          <rPr>
            <b/>
            <sz val="9"/>
            <color indexed="81"/>
            <rFont val="Tahoma"/>
            <family val="2"/>
          </rPr>
          <t>Mark:</t>
        </r>
        <r>
          <rPr>
            <sz val="9"/>
            <color indexed="81"/>
            <rFont val="Tahoma"/>
            <family val="2"/>
          </rPr>
          <t xml:space="preserve">
resist spell damage and magic weapon damage
</t>
        </r>
      </text>
    </comment>
    <comment ref="Q90"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R90" authorId="0">
      <text>
        <r>
          <rPr>
            <b/>
            <sz val="9"/>
            <color indexed="81"/>
            <rFont val="Tahoma"/>
            <family val="2"/>
          </rPr>
          <t>Mark:</t>
        </r>
        <r>
          <rPr>
            <sz val="9"/>
            <color indexed="81"/>
            <rFont val="Tahoma"/>
            <family val="2"/>
          </rPr>
          <t xml:space="preserve">
increases chance that a critical hit opportunity will be identified and attempted
see "Engaged SINDEX" for details on how this field is used in the overall critical hit formula</t>
        </r>
      </text>
    </comment>
    <comment ref="S90" authorId="0">
      <text>
        <r>
          <rPr>
            <b/>
            <sz val="9"/>
            <color indexed="81"/>
            <rFont val="Tahoma"/>
            <family val="2"/>
          </rPr>
          <t>Mark:</t>
        </r>
        <r>
          <rPr>
            <sz val="9"/>
            <color indexed="81"/>
            <rFont val="Tahoma"/>
            <family val="2"/>
          </rPr>
          <t xml:space="preserve">
larger size increase PC attacker TO-HIT
larger size decreases PC attacker range damage
</t>
        </r>
        <r>
          <rPr>
            <b/>
            <sz val="9"/>
            <color indexed="81"/>
            <rFont val="Tahoma"/>
            <family val="2"/>
          </rPr>
          <t xml:space="preserve">Size
</t>
        </r>
        <r>
          <rPr>
            <sz val="9"/>
            <color indexed="81"/>
            <rFont val="Tahoma"/>
            <family val="2"/>
          </rPr>
          <t xml:space="preserve">$00-$14 = MOBs physical size. Intended to roughly approximate feet
$15-7F = not used. available 
</t>
        </r>
        <r>
          <rPr>
            <b/>
            <sz val="9"/>
            <color indexed="81"/>
            <rFont val="Tahoma"/>
            <family val="2"/>
          </rPr>
          <t xml:space="preserve">Dodge/Parry
</t>
        </r>
        <r>
          <rPr>
            <sz val="9"/>
            <color indexed="81"/>
            <rFont val="Tahoma"/>
            <family val="2"/>
          </rPr>
          <t>$80-$FF = dodge/parry skill, just mask-out the high-bit
****kEEP IN MIND THIS FIELD IS SET IN DECIMAL ON THE CHARACTER SHEET
       (so to set $80, enter !128)</t>
        </r>
      </text>
    </comment>
    <comment ref="T90" authorId="0">
      <text>
        <r>
          <rPr>
            <b/>
            <sz val="9"/>
            <color indexed="81"/>
            <rFont val="Tahoma"/>
            <family val="2"/>
          </rPr>
          <t xml:space="preserve">Mark:
</t>
        </r>
        <r>
          <rPr>
            <sz val="9"/>
            <color indexed="81"/>
            <rFont val="Tahoma"/>
            <family val="2"/>
          </rPr>
          <t xml:space="preserve">
HO Nibble = Weapond Radius / Shape ID
LO Nibble  = Spell Profile
</t>
        </r>
        <r>
          <rPr>
            <b/>
            <sz val="9"/>
            <color indexed="81"/>
            <rFont val="Tahoma"/>
            <family val="2"/>
          </rPr>
          <t xml:space="preserve">Weapon Radius / Shape ID
</t>
        </r>
        <r>
          <rPr>
            <sz val="9"/>
            <color indexed="81"/>
            <rFont val="Tahoma"/>
            <family val="2"/>
          </rPr>
          <t xml:space="preserve">$00 = melee
$01 = $F = shape_ID, radius defaults to $F*
*I ran out of Mob character sheet fields so I decided that Mob range weapons will all have a radius of $F so that all values in this nibble &gt;$0 can be used to represent the shape ID. </t>
        </r>
        <r>
          <rPr>
            <b/>
            <sz val="9"/>
            <color indexed="81"/>
            <rFont val="Tahoma"/>
            <family val="2"/>
          </rPr>
          <t xml:space="preserve">
</t>
        </r>
        <r>
          <rPr>
            <sz val="9"/>
            <color indexed="81"/>
            <rFont val="Tahoma"/>
            <family val="2"/>
          </rPr>
          <t xml:space="preserve">
</t>
        </r>
        <r>
          <rPr>
            <b/>
            <sz val="9"/>
            <color indexed="81"/>
            <rFont val="Tahoma"/>
            <family val="2"/>
          </rPr>
          <t xml:space="preserve">Spell Profile
</t>
        </r>
        <r>
          <rPr>
            <sz val="9"/>
            <color indexed="81"/>
            <rFont val="Tahoma"/>
            <family val="2"/>
          </rPr>
          <t xml:space="preserve">$00 = $0F designates the spell the mob can cast. I'm not sure yet if the value will directly relate to spell code or if it needs to be translated. 
No need for a value to represent no spell because if mob MP is set to 0 then it can't cast spells. </t>
        </r>
      </text>
    </comment>
    <comment ref="D19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9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0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0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1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1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2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2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3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3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4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4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5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5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6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6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273" authorId="0">
      <text>
        <r>
          <rPr>
            <b/>
            <sz val="9"/>
            <color indexed="81"/>
            <rFont val="Tahoma"/>
            <family val="2"/>
          </rPr>
          <t>Mark:</t>
        </r>
        <r>
          <rPr>
            <sz val="9"/>
            <color indexed="81"/>
            <rFont val="Tahoma"/>
            <family val="2"/>
          </rPr>
          <t xml:space="preserve">
Not connected to anything. Enter names in the SBASM code above</t>
        </r>
      </text>
    </comment>
    <comment ref="E273" authorId="0">
      <text>
        <r>
          <rPr>
            <b/>
            <sz val="9"/>
            <color indexed="81"/>
            <rFont val="Tahoma"/>
            <family val="2"/>
          </rPr>
          <t>Mark:</t>
        </r>
        <r>
          <rPr>
            <sz val="9"/>
            <color indexed="81"/>
            <rFont val="Tahoma"/>
            <family val="2"/>
          </rPr>
          <t xml:space="preserve">
MOB_ID will at a minimul be used by the treasure management routine to deterimine the loot this mob drops. I'm not sure if MOB ID + Tile_ID or if it will have its own sequence. I'm thinking the latter because Tile_IDs will overlap between tile sets. 
This byte is here to use up the byte corresponding to the byte# holding the health status in the PC char sheet so that the level,hp, etc would be in the same byte positions for both. </t>
        </r>
      </text>
    </comment>
    <comment ref="J273" authorId="0">
      <text>
        <r>
          <rPr>
            <b/>
            <sz val="9"/>
            <color indexed="81"/>
            <rFont val="Tahoma"/>
            <family val="2"/>
          </rPr>
          <t>Mark:</t>
        </r>
        <r>
          <rPr>
            <sz val="9"/>
            <color indexed="81"/>
            <rFont val="Tahoma"/>
            <family val="2"/>
          </rPr>
          <t xml:space="preserve">
the XP amount PCs receive when the mobs is killed</t>
        </r>
      </text>
    </comment>
    <comment ref="K273" authorId="0">
      <text>
        <r>
          <rPr>
            <b/>
            <sz val="9"/>
            <color indexed="81"/>
            <rFont val="Tahoma"/>
            <family val="2"/>
          </rPr>
          <t>Mark:</t>
        </r>
        <r>
          <rPr>
            <sz val="9"/>
            <color indexed="81"/>
            <rFont val="Tahoma"/>
            <family val="2"/>
          </rPr>
          <t xml:space="preserve">
</t>
        </r>
        <r>
          <rPr>
            <b/>
            <sz val="9"/>
            <color indexed="81"/>
            <rFont val="Tahoma"/>
            <family val="2"/>
          </rPr>
          <t xml:space="preserve">INT 
</t>
        </r>
        <r>
          <rPr>
            <sz val="9"/>
            <color indexed="81"/>
            <rFont val="Tahoma"/>
            <family val="2"/>
          </rPr>
          <t xml:space="preserve">
if INT is high enough, then "die" spell and "mass death" spell fail
</t>
        </r>
        <r>
          <rPr>
            <b/>
            <sz val="9"/>
            <color indexed="81"/>
            <rFont val="Tahoma"/>
            <family val="2"/>
          </rPr>
          <t>Weapon Shape</t>
        </r>
        <r>
          <rPr>
            <sz val="9"/>
            <color indexed="81"/>
            <rFont val="Tahoma"/>
            <family val="2"/>
          </rPr>
          <t xml:space="preserve">
high bit not set = mob range weapon has "angled static shape"
high bit set = mob range weapon has "non-angled animated shape"
To call COMBAT.RANGE.ATTACK, this value must be translated to the following format
;($00 = angled static shape | $01 = non-angled, animated shape (spell), $02 = non-angled, animated shape (weapon)</t>
        </r>
      </text>
    </comment>
    <comment ref="L273" authorId="0">
      <text>
        <r>
          <rPr>
            <b/>
            <sz val="9"/>
            <color indexed="81"/>
            <rFont val="Tahoma"/>
            <family val="2"/>
          </rPr>
          <t>Mark:</t>
        </r>
        <r>
          <rPr>
            <sz val="9"/>
            <color indexed="81"/>
            <rFont val="Tahoma"/>
            <family val="2"/>
          </rPr>
          <t xml:space="preserve">
only reduces spell/magic weapon damage by 25% of the armor roll </t>
        </r>
      </text>
    </comment>
    <comment ref="O273" authorId="0">
      <text>
        <r>
          <rPr>
            <b/>
            <sz val="9"/>
            <color indexed="81"/>
            <rFont val="Tahoma"/>
            <family val="2"/>
          </rPr>
          <t>Mark:</t>
        </r>
        <r>
          <rPr>
            <sz val="9"/>
            <color indexed="81"/>
            <rFont val="Tahoma"/>
            <family val="2"/>
          </rPr>
          <t xml:space="preserve">
reduces chance that an attacker's attempted critical hit is successful.
see "Engaged SINDEX" for details on how this field is used in the overall critical hit formula</t>
        </r>
      </text>
    </comment>
    <comment ref="P273" authorId="0">
      <text>
        <r>
          <rPr>
            <b/>
            <sz val="9"/>
            <color indexed="81"/>
            <rFont val="Tahoma"/>
            <family val="2"/>
          </rPr>
          <t>Mark:</t>
        </r>
        <r>
          <rPr>
            <sz val="9"/>
            <color indexed="81"/>
            <rFont val="Tahoma"/>
            <family val="2"/>
          </rPr>
          <t xml:space="preserve">
resist spell damage and magic weapon damage
</t>
        </r>
      </text>
    </comment>
    <comment ref="Q273"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R273" authorId="0">
      <text>
        <r>
          <rPr>
            <b/>
            <sz val="9"/>
            <color indexed="81"/>
            <rFont val="Tahoma"/>
            <family val="2"/>
          </rPr>
          <t>Mark:</t>
        </r>
        <r>
          <rPr>
            <sz val="9"/>
            <color indexed="81"/>
            <rFont val="Tahoma"/>
            <family val="2"/>
          </rPr>
          <t xml:space="preserve">
increases chance that a critical hit opportunity will be identified and attempted
see "Engaged SINDEX" for details on how this field is used in the overall critical hit formula</t>
        </r>
      </text>
    </comment>
    <comment ref="S273" authorId="0">
      <text>
        <r>
          <rPr>
            <b/>
            <sz val="9"/>
            <color indexed="81"/>
            <rFont val="Tahoma"/>
            <family val="2"/>
          </rPr>
          <t>Mark:</t>
        </r>
        <r>
          <rPr>
            <sz val="9"/>
            <color indexed="81"/>
            <rFont val="Tahoma"/>
            <family val="2"/>
          </rPr>
          <t xml:space="preserve">
larger size increase PC attacker TO-HIT
larger size decreases PC attacker range damage
</t>
        </r>
        <r>
          <rPr>
            <b/>
            <sz val="9"/>
            <color indexed="81"/>
            <rFont val="Tahoma"/>
            <family val="2"/>
          </rPr>
          <t xml:space="preserve">Size
</t>
        </r>
        <r>
          <rPr>
            <sz val="9"/>
            <color indexed="81"/>
            <rFont val="Tahoma"/>
            <family val="2"/>
          </rPr>
          <t xml:space="preserve">$00-$14 = MOBs physical size. Intended to roughly approximate feet
$15-7F = not used. available 
</t>
        </r>
        <r>
          <rPr>
            <b/>
            <sz val="9"/>
            <color indexed="81"/>
            <rFont val="Tahoma"/>
            <family val="2"/>
          </rPr>
          <t xml:space="preserve">Dodge/Parry
</t>
        </r>
        <r>
          <rPr>
            <sz val="9"/>
            <color indexed="81"/>
            <rFont val="Tahoma"/>
            <family val="2"/>
          </rPr>
          <t>$80-$FF = dodge/parry skill, just mask-out the high-bit
****kEEP IN MIND THIS FIELD IS SET IN DECIMAL ON THE CHARACTER SHEET
       (so to set $80, enter !128)</t>
        </r>
      </text>
    </comment>
    <comment ref="T273" authorId="0">
      <text>
        <r>
          <rPr>
            <b/>
            <sz val="9"/>
            <color indexed="81"/>
            <rFont val="Tahoma"/>
            <family val="2"/>
          </rPr>
          <t xml:space="preserve">Mark:
</t>
        </r>
        <r>
          <rPr>
            <sz val="9"/>
            <color indexed="81"/>
            <rFont val="Tahoma"/>
            <family val="2"/>
          </rPr>
          <t xml:space="preserve">
HO Nibble = Weapond Radius / Shape ID
LO Nibble  = Spell Profile
</t>
        </r>
        <r>
          <rPr>
            <b/>
            <sz val="9"/>
            <color indexed="81"/>
            <rFont val="Tahoma"/>
            <family val="2"/>
          </rPr>
          <t xml:space="preserve">Weapon Radius /Shape ID
</t>
        </r>
        <r>
          <rPr>
            <sz val="9"/>
            <color indexed="81"/>
            <rFont val="Tahoma"/>
            <family val="2"/>
          </rPr>
          <t xml:space="preserve">$00 = melee
$01 = $F = shape_ID, radius defaults to $F*
*I ran out of Mob character sheet fields so I decided that Mob range weapons will all have a radius of $F so that all values in this nibble &gt;$0 can be used to represent the shape ID. </t>
        </r>
        <r>
          <rPr>
            <b/>
            <sz val="9"/>
            <color indexed="81"/>
            <rFont val="Tahoma"/>
            <family val="2"/>
          </rPr>
          <t xml:space="preserve">
</t>
        </r>
        <r>
          <rPr>
            <sz val="9"/>
            <color indexed="81"/>
            <rFont val="Tahoma"/>
            <family val="2"/>
          </rPr>
          <t xml:space="preserve">
</t>
        </r>
        <r>
          <rPr>
            <b/>
            <sz val="9"/>
            <color indexed="81"/>
            <rFont val="Tahoma"/>
            <family val="2"/>
          </rPr>
          <t xml:space="preserve">Spell Profile
</t>
        </r>
        <r>
          <rPr>
            <sz val="9"/>
            <color indexed="81"/>
            <rFont val="Tahoma"/>
            <family val="2"/>
          </rPr>
          <t xml:space="preserve">$00 = $0F designates the spell the mob can cast. I'm not sure yet if the value will directly relate to spell code or if it needs to be translated. 
No need for a value to represent no spell because if mob MP is set to 0 then it can't cast spells. </t>
        </r>
      </text>
    </comment>
  </commentList>
</comments>
</file>

<file path=xl/comments8.xml><?xml version="1.0" encoding="utf-8"?>
<comments xmlns="http://schemas.openxmlformats.org/spreadsheetml/2006/main">
  <authors>
    <author>Mark</author>
  </authors>
  <commentList>
    <comment ref="C16" authorId="0">
      <text>
        <r>
          <rPr>
            <b/>
            <sz val="9"/>
            <color indexed="81"/>
            <rFont val="Tahoma"/>
            <family val="2"/>
          </rPr>
          <t>Mark:</t>
        </r>
        <r>
          <rPr>
            <sz val="9"/>
            <color indexed="81"/>
            <rFont val="Tahoma"/>
            <family val="2"/>
          </rPr>
          <t xml:space="preserve">
also GMAP.X</t>
        </r>
      </text>
    </comment>
    <comment ref="D16" authorId="0">
      <text>
        <r>
          <rPr>
            <b/>
            <sz val="9"/>
            <color indexed="81"/>
            <rFont val="Tahoma"/>
            <family val="2"/>
          </rPr>
          <t>Mark:</t>
        </r>
        <r>
          <rPr>
            <sz val="9"/>
            <color indexed="81"/>
            <rFont val="Tahoma"/>
            <family val="2"/>
          </rPr>
          <t xml:space="preserve">
also GMAP.Y</t>
        </r>
      </text>
    </comment>
    <comment ref="F16" authorId="0">
      <text>
        <r>
          <rPr>
            <b/>
            <sz val="9"/>
            <color indexed="81"/>
            <rFont val="Tahoma"/>
            <family val="2"/>
          </rPr>
          <t>Mark:</t>
        </r>
        <r>
          <rPr>
            <sz val="9"/>
            <color indexed="81"/>
            <rFont val="Tahoma"/>
            <family val="2"/>
          </rPr>
          <t xml:space="preserve">
</t>
        </r>
        <r>
          <rPr>
            <b/>
            <sz val="9"/>
            <color indexed="81"/>
            <rFont val="Tahoma"/>
            <family val="2"/>
          </rPr>
          <t xml:space="preserve">Movement Code
</t>
        </r>
        <r>
          <rPr>
            <sz val="9"/>
            <color indexed="81"/>
            <rFont val="Tahoma"/>
            <family val="2"/>
          </rPr>
          <t xml:space="preserve">COMBAT.MOVE.COMMON.ROUTINE loaded the move direction code the player selected into byte $03 just before it calls MO.DRAW. via JSR COMBAT.UPDATE.VIDEO.SCREEN.
This of course overrides the health status code, which is temporarily stored in another variable. 
</t>
        </r>
        <r>
          <rPr>
            <b/>
            <sz val="9"/>
            <color indexed="81"/>
            <rFont val="Tahoma"/>
            <family val="2"/>
          </rPr>
          <t xml:space="preserve">Health Status
</t>
        </r>
        <r>
          <rPr>
            <sz val="9"/>
            <color indexed="81"/>
            <rFont val="Tahoma"/>
            <family val="2"/>
          </rPr>
          <t xml:space="preserve">$00 = good
$02 = possessed
$03 = sleeping
$FF = dead
</t>
        </r>
      </text>
    </comment>
  </commentList>
</comments>
</file>

<file path=xl/comments9.xml><?xml version="1.0" encoding="utf-8"?>
<comments xmlns="http://schemas.openxmlformats.org/spreadsheetml/2006/main">
  <authors>
    <author>Mark</author>
  </authors>
  <commentList>
    <comment ref="B22" authorId="0">
      <text>
        <r>
          <rPr>
            <b/>
            <sz val="9"/>
            <color indexed="81"/>
            <rFont val="Tahoma"/>
            <family val="2"/>
          </rPr>
          <t>Mark:</t>
        </r>
        <r>
          <rPr>
            <sz val="9"/>
            <color indexed="81"/>
            <rFont val="Tahoma"/>
            <family val="2"/>
          </rPr>
          <t xml:space="preserve">
the rest of the array is used for SPECIALS, so this data effectively inits that portion of the array. </t>
        </r>
      </text>
    </comment>
    <comment ref="C27" authorId="0">
      <text>
        <r>
          <rPr>
            <b/>
            <sz val="9"/>
            <color indexed="81"/>
            <rFont val="Tahoma"/>
            <family val="2"/>
          </rPr>
          <t>Mark:</t>
        </r>
        <r>
          <rPr>
            <sz val="9"/>
            <color indexed="81"/>
            <rFont val="Tahoma"/>
            <family val="2"/>
          </rPr>
          <t xml:space="preserve">
also GMAP.X</t>
        </r>
      </text>
    </comment>
    <comment ref="D27" authorId="0">
      <text>
        <r>
          <rPr>
            <b/>
            <sz val="9"/>
            <color indexed="81"/>
            <rFont val="Tahoma"/>
            <family val="2"/>
          </rPr>
          <t>Mark:</t>
        </r>
        <r>
          <rPr>
            <sz val="9"/>
            <color indexed="81"/>
            <rFont val="Tahoma"/>
            <family val="2"/>
          </rPr>
          <t xml:space="preserve">
also GMAP.Y</t>
        </r>
      </text>
    </comment>
    <comment ref="G27" authorId="0">
      <text>
        <r>
          <rPr>
            <b/>
            <sz val="9"/>
            <color indexed="81"/>
            <rFont val="Tahoma"/>
            <family val="2"/>
          </rPr>
          <t>Mark:</t>
        </r>
        <r>
          <rPr>
            <sz val="9"/>
            <color indexed="81"/>
            <rFont val="Tahoma"/>
            <family val="2"/>
          </rPr>
          <t xml:space="preserve">
$01 = mob aligned
$03 = PC aligned </t>
        </r>
      </text>
    </comment>
    <comment ref="H27"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J27" authorId="0">
      <text>
        <r>
          <rPr>
            <b/>
            <sz val="9"/>
            <color indexed="81"/>
            <rFont val="Tahoma"/>
            <family val="2"/>
          </rPr>
          <t>Mark:</t>
        </r>
        <r>
          <rPr>
            <sz val="9"/>
            <color indexed="81"/>
            <rFont val="Tahoma"/>
            <family val="2"/>
          </rPr>
          <t xml:space="preserve">
$00 = good
$02 = possessed
$03 = sleeping
$FF = dead
</t>
        </r>
      </text>
    </comment>
  </commentList>
</comments>
</file>

<file path=xl/sharedStrings.xml><?xml version="1.0" encoding="utf-8"?>
<sst xmlns="http://schemas.openxmlformats.org/spreadsheetml/2006/main" count="2967" uniqueCount="849">
  <si>
    <t>Tile_Type</t>
  </si>
  <si>
    <t>Flags</t>
  </si>
  <si>
    <t>Byte 0</t>
  </si>
  <si>
    <t>Byte 1</t>
  </si>
  <si>
    <t>Byte 2</t>
  </si>
  <si>
    <t>Byte 3</t>
  </si>
  <si>
    <t>Byte 4</t>
  </si>
  <si>
    <t>Byte 5</t>
  </si>
  <si>
    <t>Byte 6</t>
  </si>
  <si>
    <t>Byte 7</t>
  </si>
  <si>
    <t>Byte 8</t>
  </si>
  <si>
    <t>Byte 9</t>
  </si>
  <si>
    <t>Byte $A</t>
  </si>
  <si>
    <t>Byte $B</t>
  </si>
  <si>
    <t>empty</t>
  </si>
  <si>
    <t>COMBAT.MAP_OBJECTS.PC Datagram</t>
  </si>
  <si>
    <t>screen column #</t>
  </si>
  <si>
    <t>screen row #</t>
  </si>
  <si>
    <t>tile_type</t>
  </si>
  <si>
    <t>FF</t>
  </si>
  <si>
    <t>COMBAT.MAP_OBJECTS.MOB Datagram</t>
  </si>
  <si>
    <t>COMBAT.MAP_OBJECTS.SPECIAL Datagram</t>
  </si>
  <si>
    <t>(uses same memory block as MAP_OBJECTS.NPC array+$80)</t>
  </si>
  <si>
    <t>(uses same memory block as MAP_OBJECTS.NPC array+$00)</t>
  </si>
  <si>
    <t>(uses same memory block as MAP_OBJECTS.MOB array+$00)</t>
  </si>
  <si>
    <t>screen column # = GMAP.X</t>
  </si>
  <si>
    <t>screen row # = GMAP.Y</t>
  </si>
  <si>
    <t>The upper left corner of the combat screen is GMAP 0,0 from the perspective of the game engine.</t>
  </si>
  <si>
    <t>enemy type</t>
  </si>
  <si>
    <t>alignment</t>
  </si>
  <si>
    <t>**so far byte4 doesn't have any functionality attached to it, it's just been used for specials</t>
  </si>
  <si>
    <t>health status</t>
  </si>
  <si>
    <t>health status &amp; movement code</t>
  </si>
  <si>
    <t>CHARACTER_SHEET.MOB Datagram</t>
  </si>
  <si>
    <t>CHARACTER_SHEET.PC Datagram</t>
  </si>
  <si>
    <t>level</t>
  </si>
  <si>
    <t>to-hit</t>
  </si>
  <si>
    <t>Byte $C</t>
  </si>
  <si>
    <t>Byte $D</t>
  </si>
  <si>
    <t>Byte $E</t>
  </si>
  <si>
    <t>Byte $F</t>
  </si>
  <si>
    <t>skill: melee</t>
  </si>
  <si>
    <t>skill: ranged</t>
  </si>
  <si>
    <t>skill: dodge_parry</t>
  </si>
  <si>
    <t>(16 bytes)</t>
  </si>
  <si>
    <t>(32 bytes)</t>
  </si>
  <si>
    <t>skill: critical hit</t>
  </si>
  <si>
    <t>resist: critical hit</t>
  </si>
  <si>
    <t>skill: lock picking</t>
  </si>
  <si>
    <t>Byte $10</t>
  </si>
  <si>
    <t>Byte $11</t>
  </si>
  <si>
    <t>int</t>
  </si>
  <si>
    <t>Note: store in aux memory somewhere in range $D000-$D5FF, so that main game engine can access PC data, which is needed for non-combat skill progression</t>
  </si>
  <si>
    <t>Byte $1A</t>
  </si>
  <si>
    <t>Byte $1B</t>
  </si>
  <si>
    <t>Byte $1D</t>
  </si>
  <si>
    <t>Byte $1F</t>
  </si>
  <si>
    <t>Byte $1E</t>
  </si>
  <si>
    <t>Byte $18</t>
  </si>
  <si>
    <t>Byte $19</t>
  </si>
  <si>
    <t>str</t>
  </si>
  <si>
    <t>dex</t>
  </si>
  <si>
    <t>Basic Attributes</t>
  </si>
  <si>
    <t>Derived Statistics</t>
  </si>
  <si>
    <t>Byte $17</t>
  </si>
  <si>
    <t>resist magic</t>
  </si>
  <si>
    <t>.HS</t>
  </si>
  <si>
    <t>Concatonation Workspace</t>
  </si>
  <si>
    <t>DEC-TO-HEX</t>
  </si>
  <si>
    <t>ADD LEADING ZEROS</t>
  </si>
  <si>
    <t>FINAL CONCAT</t>
  </si>
  <si>
    <t>LINK THIS CELL</t>
  </si>
  <si>
    <t>COPY/PASTE to source code</t>
  </si>
  <si>
    <t>ARRAY NAME</t>
  </si>
  <si>
    <t>Sequence #</t>
  </si>
  <si>
    <t>Index #</t>
  </si>
  <si>
    <t>MOB_0</t>
  </si>
  <si>
    <t>MOB_1</t>
  </si>
  <si>
    <t>MOB_2</t>
  </si>
  <si>
    <t>MOB_3</t>
  </si>
  <si>
    <t>MOB_4</t>
  </si>
  <si>
    <t>MOB_6</t>
  </si>
  <si>
    <t>MOB_5</t>
  </si>
  <si>
    <t>MOB_7</t>
  </si>
  <si>
    <t>MOB_8</t>
  </si>
  <si>
    <t>MOB_9</t>
  </si>
  <si>
    <t>MOB_A</t>
  </si>
  <si>
    <t>MOB_B</t>
  </si>
  <si>
    <t>MOB_C</t>
  </si>
  <si>
    <t>MOB_D</t>
  </si>
  <si>
    <t>MOB_E</t>
  </si>
  <si>
    <t>MOB_F</t>
  </si>
  <si>
    <t>MOB_10</t>
  </si>
  <si>
    <t>MOB_20</t>
  </si>
  <si>
    <t>MOB_30</t>
  </si>
  <si>
    <t>MOB_40</t>
  </si>
  <si>
    <t>MOB_50</t>
  </si>
  <si>
    <t>MOB_60</t>
  </si>
  <si>
    <t>MOB_70</t>
  </si>
  <si>
    <t>MOB_00</t>
  </si>
  <si>
    <t>PC_0</t>
  </si>
  <si>
    <t>PC_00</t>
  </si>
  <si>
    <t>PC_10</t>
  </si>
  <si>
    <t>PC_20</t>
  </si>
  <si>
    <t>PC_40</t>
  </si>
  <si>
    <t>PC_60</t>
  </si>
  <si>
    <t>PC_80</t>
  </si>
  <si>
    <t>PC_1</t>
  </si>
  <si>
    <t>PC_2</t>
  </si>
  <si>
    <t>PC_3</t>
  </si>
  <si>
    <t>PC_4</t>
  </si>
  <si>
    <t>PC_5</t>
  </si>
  <si>
    <t>PC_A0</t>
  </si>
  <si>
    <t>CHARACTER_SHEET.PC template</t>
  </si>
  <si>
    <t>LINK TO THIS CELL</t>
  </si>
  <si>
    <t>MOB_08</t>
  </si>
  <si>
    <t>MOB_18</t>
  </si>
  <si>
    <t>MOB_28</t>
  </si>
  <si>
    <t>MOB_38</t>
  </si>
  <si>
    <t>MOB_48</t>
  </si>
  <si>
    <t>MOB_58</t>
  </si>
  <si>
    <t>MOB_68</t>
  </si>
  <si>
    <t>MOB_78</t>
  </si>
  <si>
    <t>INIT.COMBAT.MAP_OBJECTS.SPECIAL</t>
  </si>
  <si>
    <t>.BS</t>
  </si>
  <si>
    <t>DEC</t>
  </si>
  <si>
    <t>Byte $12</t>
  </si>
  <si>
    <t>Byte $13</t>
  </si>
  <si>
    <t>Byte $14</t>
  </si>
  <si>
    <t>Byte $15</t>
  </si>
  <si>
    <t>Byte $16</t>
  </si>
  <si>
    <t>Byte $1C</t>
  </si>
  <si>
    <t>HEX</t>
  </si>
  <si>
    <t>NO CONVERSION</t>
  </si>
  <si>
    <t>COMBAT_LOADER.MAP_OBJECT.MOB.START</t>
  </si>
  <si>
    <t>COMBAT_LOADER.MAP_OBJECT.MOB.END</t>
  </si>
  <si>
    <t>COMBAT.MAP_OBJECT</t>
  </si>
  <si>
    <t>B8</t>
  </si>
  <si>
    <t>seek spellcasters</t>
  </si>
  <si>
    <t>COMBAT_LOADER.MAP_OBJECT.PC.START</t>
  </si>
  <si>
    <t>COMBAT_LOADER.MAP_OBJECT.PC.END</t>
  </si>
  <si>
    <t>PC_04</t>
  </si>
  <si>
    <t>PC_18</t>
  </si>
  <si>
    <t>PC_08</t>
  </si>
  <si>
    <t>PC_14</t>
  </si>
  <si>
    <t>LINK TO THESE CELLS</t>
  </si>
  <si>
    <t>B6</t>
  </si>
  <si>
    <t>B7</t>
  </si>
  <si>
    <t>B9</t>
  </si>
  <si>
    <t>BA</t>
  </si>
  <si>
    <t>BB</t>
  </si>
  <si>
    <t>0A</t>
  </si>
  <si>
    <t>Tile_type*</t>
  </si>
  <si>
    <t>health status*</t>
  </si>
  <si>
    <t>= set by game code, not the template in this spreadsheet</t>
  </si>
  <si>
    <t>&lt;---Shared--&gt;</t>
  </si>
  <si>
    <t>***EXPANSION OPTION: Put level and health in same field as HO/LO nibble as both need less than !16 values, the max per nibble. But I think health status uses $FF for dead code so that would need to be changed to a value $0-$F</t>
  </si>
  <si>
    <t>1E</t>
  </si>
  <si>
    <t>6 PCs</t>
  </si>
  <si>
    <t>12 MOBs</t>
  </si>
  <si>
    <t>Byte $0</t>
  </si>
  <si>
    <t>Byte $1</t>
  </si>
  <si>
    <t>left_hand.type</t>
  </si>
  <si>
    <t>left_hand.ID</t>
  </si>
  <si>
    <t>right_hand.type</t>
  </si>
  <si>
    <t>right_hand.ID</t>
  </si>
  <si>
    <t>head.type</t>
  </si>
  <si>
    <t>head.ID</t>
  </si>
  <si>
    <t>torso.type</t>
  </si>
  <si>
    <t>torso.ID</t>
  </si>
  <si>
    <t>feet.type</t>
  </si>
  <si>
    <t>feet.ID</t>
  </si>
  <si>
    <t>hand_covering.type</t>
  </si>
  <si>
    <t>hand_covering.ID</t>
  </si>
  <si>
    <t>Byte $2</t>
  </si>
  <si>
    <t>Byte $3</t>
  </si>
  <si>
    <t>Byte $4</t>
  </si>
  <si>
    <t>Byte $5</t>
  </si>
  <si>
    <t>Byte $6</t>
  </si>
  <si>
    <t>Byte $7</t>
  </si>
  <si>
    <t>Byte $8</t>
  </si>
  <si>
    <t>Byte $9</t>
  </si>
  <si>
    <t>Gates</t>
  </si>
  <si>
    <t>Level Rating</t>
  </si>
  <si>
    <t>STR (min)</t>
  </si>
  <si>
    <t>DEX (min)</t>
  </si>
  <si>
    <t>INT (min)</t>
  </si>
  <si>
    <t>Unskilled min</t>
  </si>
  <si>
    <t>Skilled max</t>
  </si>
  <si>
    <t>Upgrade Rating</t>
  </si>
  <si>
    <t>Weapon Radius</t>
  </si>
  <si>
    <t>Weapon Shape Type flag</t>
  </si>
  <si>
    <t>hands required &amp; Shape_ID</t>
  </si>
  <si>
    <t>Weapon Name</t>
  </si>
  <si>
    <t>$0-F to fit into a nibble</t>
  </si>
  <si>
    <t>(shape ID must be $0-$C)</t>
  </si>
  <si>
    <t>max 12 angled shapes</t>
  </si>
  <si>
    <t>$0 = no shape, melee</t>
  </si>
  <si>
    <t>INV.WEAPON_TABLE</t>
  </si>
  <si>
    <t>INV.WEAPON_TABLE.END</t>
  </si>
  <si>
    <t>PC_01</t>
  </si>
  <si>
    <t>PC_02</t>
  </si>
  <si>
    <t>PC_03</t>
  </si>
  <si>
    <t>PC_05</t>
  </si>
  <si>
    <t>PC_06</t>
  </si>
  <si>
    <t>.AZ</t>
  </si>
  <si>
    <t xml:space="preserve">.BS </t>
  </si>
  <si>
    <t>***DOCUMENTATION: enter the weapon name in the copy/paste summary and enter the stats in the table below it</t>
  </si>
  <si>
    <t>.EQ</t>
  </si>
  <si>
    <t>Item Type Codes</t>
  </si>
  <si>
    <t>COPY/PASTE to source code (data.ply.character_sheet.ASM)</t>
  </si>
  <si>
    <t>COPY/PASTE to source code (data.game.item_tables.asm)</t>
  </si>
  <si>
    <t>F</t>
  </si>
  <si>
    <t>MORE TABLES---------&gt;</t>
  </si>
  <si>
    <t>INV.ARMOR_TABLE</t>
  </si>
  <si>
    <t>Defense Rating</t>
  </si>
  <si>
    <t>Armor Name</t>
  </si>
  <si>
    <t>**NOT USED**</t>
  </si>
  <si>
    <t>*Inactive characters must have Byte0 set to AA (see comment)</t>
  </si>
  <si>
    <t>BCD</t>
  </si>
  <si>
    <t>pending</t>
  </si>
  <si>
    <t xml:space="preserve">melee&amp;range combo weapon flag </t>
  </si>
  <si>
    <t>$1 don't set here</t>
  </si>
  <si>
    <t>$2 has shape: ranged &amp; melee weapon</t>
  </si>
  <si>
    <t>$3&gt;= has shape: ranged</t>
  </si>
  <si>
    <t>Resist Magic bonus</t>
  </si>
  <si>
    <t>= requires hookup in code required</t>
  </si>
  <si>
    <t>resist spell</t>
  </si>
  <si>
    <t>race / magic weapon flags</t>
  </si>
  <si>
    <t>size (physical) / dodge skill</t>
  </si>
  <si>
    <t>*Use 128+ for dodge (!128 = $80)</t>
  </si>
  <si>
    <t>*****Ideas for incorporating modifiers to base attributes (i.e item with a increase STR, increase DEX mod)</t>
  </si>
  <si>
    <t>finger.type</t>
  </si>
  <si>
    <t>finger.ID</t>
  </si>
  <si>
    <t>neck.type</t>
  </si>
  <si>
    <t>neck.ID</t>
  </si>
  <si>
    <t>dmg median (Lhand)</t>
  </si>
  <si>
    <t>dmg median  (Rhand)</t>
  </si>
  <si>
    <t>armor rating median</t>
  </si>
  <si>
    <t>dmg median</t>
  </si>
  <si>
    <t>Skills &amp; Armor</t>
  </si>
  <si>
    <t>CHR_SHEET</t>
  </si>
  <si>
    <t>CHR_SHEET.MOB template</t>
  </si>
  <si>
    <t>COMBAT_LOADER.CHR_SHEET.PC.START</t>
  </si>
  <si>
    <t>COMBAT_LOADER.CHR_SHEET.PC.END</t>
  </si>
  <si>
    <t>CHR_SHEET.PC.READIED_EQUIP</t>
  </si>
  <si>
    <t>CHR_SHEET.PC.READIED_EQUIP.START</t>
  </si>
  <si>
    <t>CHR_SHEET.PC.READIED_EQUIP.END</t>
  </si>
  <si>
    <t>BCD, so</t>
  </si>
  <si>
    <t>***To expand the table (see comment field)</t>
  </si>
  <si>
    <t>****I decided to drop PC enganged type. Reorganize weapon radius and spell code. Maybe store in nibbles so both can be used at the same time. Like a demon lord with a powerful ranged attack who also has spells</t>
  </si>
  <si>
    <t>Engaged SINDEX</t>
  </si>
  <si>
    <t xml:space="preserve">some mobs should maybe have little or no treasure. I think that could be detected by via bit 6 and bit 7 since only $0-$A are used for level. If more non-level treasure drop profiles </t>
  </si>
  <si>
    <t>are needed then byte$1 could be setup as level/treasure profile with each stored in a nibble</t>
  </si>
  <si>
    <t>****is level is planned for use with treasure drops</t>
  </si>
  <si>
    <t xml:space="preserve">Otherwise, best option seems to be to have a price file on disk. It would just need two fields, value HO/LO. It would have !256 entries for each table whether they were used or not. </t>
  </si>
  <si>
    <t>Then item_type would triggere a seek to the correct !256 byte section of the file and item ID would trigger a seek to the correct item. This is basically how the lookup works for the main item table.</t>
  </si>
  <si>
    <t xml:space="preserve">The implication seems to be that the merchant trans module will need to do two file reads per item, from the main item file to get the name and from the value file to get the value. </t>
  </si>
  <si>
    <t>Another approach would be to put the name in the value file but then the inventory module would need to load both files as it needs to get the name of readied items to pass to the combat module</t>
  </si>
  <si>
    <r>
      <rPr>
        <b/>
        <sz val="10"/>
        <color theme="1"/>
        <rFont val="Arial"/>
        <family val="2"/>
      </rPr>
      <t>*Treasure drops</t>
    </r>
    <r>
      <rPr>
        <sz val="10"/>
        <color theme="1"/>
        <rFont val="Arial"/>
        <family val="2"/>
      </rPr>
      <t>. The level rating field is planned for use with treasure drops. i.e.a random # chooses one or more items which have the same level rating as the mob</t>
    </r>
  </si>
  <si>
    <r>
      <rPr>
        <b/>
        <sz val="10"/>
        <color theme="1"/>
        <rFont val="Arial"/>
        <family val="2"/>
      </rPr>
      <t>*Item value</t>
    </r>
    <r>
      <rPr>
        <sz val="10"/>
        <color theme="1"/>
        <rFont val="Arial"/>
        <family val="2"/>
      </rPr>
      <t>: this probably needs to be  16-bit value. If the UI can't accomidate an item name length as long as I've reserved, then maybe $C and $D could be used for value</t>
    </r>
  </si>
  <si>
    <t>***consider that I have a mob_ID field on the mob character sheet that was intended to be used for treasure drops. Since the above plan doensn't use that field would that field help the item value issue below?</t>
  </si>
  <si>
    <t>skill: pilfer</t>
  </si>
  <si>
    <t>item name count</t>
  </si>
  <si>
    <t>***Mob range weapons NOT reduced to 25%</t>
  </si>
  <si>
    <t>progress: melee skill</t>
  </si>
  <si>
    <t>progress: ranged skill</t>
  </si>
  <si>
    <t>progress: dodge_parry skill</t>
  </si>
  <si>
    <t>progress: lockpicking skill</t>
  </si>
  <si>
    <t>progress: pilfer skill</t>
  </si>
  <si>
    <t>Innate Abilities</t>
  </si>
  <si>
    <t>Skills &amp; modifiers1</t>
  </si>
  <si>
    <t>Weapon Settings</t>
  </si>
  <si>
    <t>Skills &amp; Modifiers2</t>
  </si>
  <si>
    <t>equip names</t>
  </si>
  <si>
    <t>Character Name---------------------------------------------------------------------------------------------------------------------------------------&gt;</t>
  </si>
  <si>
    <t>Text</t>
  </si>
  <si>
    <t>Byte $20</t>
  </si>
  <si>
    <t>Byte $21</t>
  </si>
  <si>
    <t>Byte $22</t>
  </si>
  <si>
    <t>Byte $23</t>
  </si>
  <si>
    <t>Byte $24</t>
  </si>
  <si>
    <t>Byte $25</t>
  </si>
  <si>
    <t>Byte $26</t>
  </si>
  <si>
    <t>Byte $27</t>
  </si>
  <si>
    <t>Byte $28</t>
  </si>
  <si>
    <t>Byte $29</t>
  </si>
  <si>
    <t>Byte $2A</t>
  </si>
  <si>
    <t>Byte $2B</t>
  </si>
  <si>
    <t>Byte $2C</t>
  </si>
  <si>
    <t>Byte $2D</t>
  </si>
  <si>
    <t>Byte $2E</t>
  </si>
  <si>
    <t>Byte $2F</t>
  </si>
  <si>
    <t>Byte $30</t>
  </si>
  <si>
    <t>Byte $31</t>
  </si>
  <si>
    <t>Byte $32</t>
  </si>
  <si>
    <t>Byte $33</t>
  </si>
  <si>
    <t>Byte $34</t>
  </si>
  <si>
    <t>Byte $35</t>
  </si>
  <si>
    <t>Byte $36</t>
  </si>
  <si>
    <t>Byte $37</t>
  </si>
  <si>
    <t>Byte $38</t>
  </si>
  <si>
    <t>Byte $39</t>
  </si>
  <si>
    <t>Byte $3A</t>
  </si>
  <si>
    <t>Byte $3B</t>
  </si>
  <si>
    <t>Byte $3C</t>
  </si>
  <si>
    <t>Byte $3D</t>
  </si>
  <si>
    <t>Byte $3E</t>
  </si>
  <si>
    <t>Byte $3F</t>
  </si>
  <si>
    <t>Byte $40</t>
  </si>
  <si>
    <t>Byte $41</t>
  </si>
  <si>
    <t>Byte $42</t>
  </si>
  <si>
    <t>Byte $43</t>
  </si>
  <si>
    <t>Byte $44</t>
  </si>
  <si>
    <t>Byte $45</t>
  </si>
  <si>
    <t>Byte $46</t>
  </si>
  <si>
    <t>Byte $47</t>
  </si>
  <si>
    <t>Byte $48</t>
  </si>
  <si>
    <t>Byte $49</t>
  </si>
  <si>
    <t>Byte $4A</t>
  </si>
  <si>
    <t>Byte $4B</t>
  </si>
  <si>
    <t>Byte $4C</t>
  </si>
  <si>
    <t>Byte $4D</t>
  </si>
  <si>
    <t>Byte $4E</t>
  </si>
  <si>
    <t>Byte $4F</t>
  </si>
  <si>
    <t>Byte $50</t>
  </si>
  <si>
    <t>Byte $51</t>
  </si>
  <si>
    <t>Byte $52</t>
  </si>
  <si>
    <t>Byte $53</t>
  </si>
  <si>
    <t>Byte $54</t>
  </si>
  <si>
    <t>Byte $55</t>
  </si>
  <si>
    <t>Byte $56</t>
  </si>
  <si>
    <t>Byte $57</t>
  </si>
  <si>
    <t>Byte $58</t>
  </si>
  <si>
    <t>Byte $59</t>
  </si>
  <si>
    <t>Byte $5A</t>
  </si>
  <si>
    <t>Byte $5B</t>
  </si>
  <si>
    <t>Byte $5C</t>
  </si>
  <si>
    <t>Byte $5D</t>
  </si>
  <si>
    <t>Byte $5E</t>
  </si>
  <si>
    <t>Byte $5F</t>
  </si>
  <si>
    <t>Byte $60</t>
  </si>
  <si>
    <t>Byte $61</t>
  </si>
  <si>
    <t>Byte $62</t>
  </si>
  <si>
    <t>Byte $63</t>
  </si>
  <si>
    <t>Byte $64</t>
  </si>
  <si>
    <t>Byte $65</t>
  </si>
  <si>
    <t>Byte $66</t>
  </si>
  <si>
    <t>Byte $67</t>
  </si>
  <si>
    <t>Byte $68</t>
  </si>
  <si>
    <t>Byte $69</t>
  </si>
  <si>
    <t>Byte $6A</t>
  </si>
  <si>
    <t>Byte $6B</t>
  </si>
  <si>
    <t>Byte $6C</t>
  </si>
  <si>
    <t>Byte $6D</t>
  </si>
  <si>
    <t>Byte $6E</t>
  </si>
  <si>
    <t>Byte $6F</t>
  </si>
  <si>
    <t>Byte $70</t>
  </si>
  <si>
    <t>Byte $71</t>
  </si>
  <si>
    <t>Byte $72</t>
  </si>
  <si>
    <t>Byte $73</t>
  </si>
  <si>
    <t>Byte $74</t>
  </si>
  <si>
    <t>Byte $75</t>
  </si>
  <si>
    <t>Byte $76</t>
  </si>
  <si>
    <t>Byte $77</t>
  </si>
  <si>
    <t>Byte $78</t>
  </si>
  <si>
    <t>Byte $79</t>
  </si>
  <si>
    <t>Byte $7A</t>
  </si>
  <si>
    <t>Byte $7B</t>
  </si>
  <si>
    <t>Byte $7C</t>
  </si>
  <si>
    <t>Byte $7D</t>
  </si>
  <si>
    <t>Byte $7E</t>
  </si>
  <si>
    <t>Byte $7F</t>
  </si>
  <si>
    <t>-/Ffred/</t>
  </si>
  <si>
    <t>-/Artemis Entri/</t>
  </si>
  <si>
    <t>-/Axe o Nobodies Biz_L/</t>
  </si>
  <si>
    <t>-/Axe o Nobodies Biz_R/</t>
  </si>
  <si>
    <t>-/Jeweled Dagger_L/</t>
  </si>
  <si>
    <t>-/Jeweled Dagger_R/</t>
  </si>
  <si>
    <t>-/EMPTY_P4/</t>
  </si>
  <si>
    <t>-/EMPTY_P5/</t>
  </si>
  <si>
    <t>-/EMPTY_P6/</t>
  </si>
  <si>
    <t>-/EMPTY_L_P4/</t>
  </si>
  <si>
    <t>-/EMPTY_R_P4/</t>
  </si>
  <si>
    <t>-/EMPTY_L_P5/</t>
  </si>
  <si>
    <t>-/EMPTY_R_P5/</t>
  </si>
  <si>
    <t>-/EMPTY_L_P6/</t>
  </si>
  <si>
    <t>-/EMPTY_R_P6/</t>
  </si>
  <si>
    <t>**if the max characteres are used, an out of range error will occur because a .BS can't be issues for $0 bytes</t>
  </si>
  <si>
    <t>In that case either remove the .BS statement or put some kind of if/then logic in place to skip the .BS when that case occurs</t>
  </si>
  <si>
    <t>-/Caramon Maj/</t>
  </si>
  <si>
    <t>-/Swd o 'Ol Rev_L/</t>
  </si>
  <si>
    <t>-/Swd o 'Ol Rev_R/</t>
  </si>
  <si>
    <t>*set melee weapon: shape_ID = $0, radius = $0</t>
  </si>
  <si>
    <t>*set range weapon: shape_ID = $1-$F, radius = $1-$F</t>
  </si>
  <si>
    <t>progress: critical hit skill</t>
  </si>
  <si>
    <t>reserved</t>
  </si>
  <si>
    <t>hp max (lo byte)</t>
  </si>
  <si>
    <t>hp max (ho byte)</t>
  </si>
  <si>
    <t>*see $48/$49 for HP MAX</t>
  </si>
  <si>
    <t>HP (lo byte)</t>
  </si>
  <si>
    <t>HP (ho byte)</t>
  </si>
  <si>
    <t>XP (lo byte)</t>
  </si>
  <si>
    <t>XP (ho byte)</t>
  </si>
  <si>
    <t>MP</t>
  </si>
  <si>
    <t>XP</t>
  </si>
  <si>
    <t>attrib upgrade points</t>
  </si>
  <si>
    <t>int / wp shape type</t>
  </si>
  <si>
    <t>WP Shape Type (both hands)</t>
  </si>
  <si>
    <t>WP radius (both hands)</t>
  </si>
  <si>
    <t>WP shape_ID (both hands)</t>
  </si>
  <si>
    <t>*Use 128+ if high bit-set (non-angled, animated shape type)</t>
  </si>
  <si>
    <t>WP Shape_ID / Spell Code</t>
  </si>
  <si>
    <t>SPECIAL.TABLE template</t>
  </si>
  <si>
    <t>SPECIAL.ID_0</t>
  </si>
  <si>
    <t>SPECIAL.ID_1</t>
  </si>
  <si>
    <t>SPECIAL.ID_2</t>
  </si>
  <si>
    <t>SPECIAL.ID_3</t>
  </si>
  <si>
    <t>SPECIAL.ID_4</t>
  </si>
  <si>
    <t>SPECIAL.ID_5</t>
  </si>
  <si>
    <t>SPECIAL.ID_6</t>
  </si>
  <si>
    <t>SPECIAL.ID_7</t>
  </si>
  <si>
    <t>SPECIAL.ID_8</t>
  </si>
  <si>
    <t>SPECIAL.ID_9</t>
  </si>
  <si>
    <t>SPECIAL.ID_A</t>
  </si>
  <si>
    <t>SPECIAL.ID_B</t>
  </si>
  <si>
    <t>SPECIAL.ID_C</t>
  </si>
  <si>
    <t>SPECIAL.ID_D</t>
  </si>
  <si>
    <t>SPECIAL.ID_E</t>
  </si>
  <si>
    <t>SPECIAL.ID_F</t>
  </si>
  <si>
    <t>MOB/SPECIAL ID</t>
  </si>
  <si>
    <t>SPECIAL TABLE</t>
  </si>
  <si>
    <t>(soure data for all SPECIALS in the game)</t>
  </si>
  <si>
    <t>(copy each separately to the spell code block associated with the summoning spell which summons the special)</t>
  </si>
  <si>
    <t>Description</t>
  </si>
  <si>
    <t>Name</t>
  </si>
  <si>
    <t>.SPECIAL.TABLE</t>
  </si>
  <si>
    <t>*NOTE: for mobs and specials with range weapons, reduce the damage to 75% of the median to config them at baseline. This is the equivilent of PCs not getting the strength mod on range weapons, since the strength mod is 25% of the median damage</t>
  </si>
  <si>
    <t>STR (min) / Weight</t>
  </si>
  <si>
    <t>Readied Equipment Weight</t>
  </si>
  <si>
    <t>X</t>
  </si>
  <si>
    <t>fireball</t>
  </si>
  <si>
    <t>C</t>
  </si>
  <si>
    <t>**empty**</t>
  </si>
  <si>
    <t>D0</t>
  </si>
  <si>
    <t>D</t>
  </si>
  <si>
    <t>A</t>
  </si>
  <si>
    <t>B5</t>
  </si>
  <si>
    <t>iceball</t>
  </si>
  <si>
    <t>-/Armor7 Name/</t>
  </si>
  <si>
    <t>-/Armor8 Name/</t>
  </si>
  <si>
    <t>-/Weapon9 Name/</t>
  </si>
  <si>
    <t>-/Weapon_A Name/</t>
  </si>
  <si>
    <t>player1, L6, warrior (melee)</t>
  </si>
  <si>
    <t>player2, L6, warrior (melee)</t>
  </si>
  <si>
    <t>player3, L6, ranger (range)</t>
  </si>
  <si>
    <t>player4, L6, thief (melee)</t>
  </si>
  <si>
    <t>player5, L6, mage (melee)</t>
  </si>
  <si>
    <t>player6, L6, mage (melee)</t>
  </si>
  <si>
    <t>Demon Lord</t>
  </si>
  <si>
    <t>Readied Weapon Name (left hand) ---------------------------------------------------------------------------------------------------------------------------------------&gt;</t>
  </si>
  <si>
    <t>Readied Weapon Name (right hand) ---------------------------------------------------------------------------------------------------------------------------------------&gt;</t>
  </si>
  <si>
    <t>-/PC2_Left Weapon---/</t>
  </si>
  <si>
    <t>-/PC6_Left Weapon---/</t>
  </si>
  <si>
    <t>-/PC5_Left Weapon---/</t>
  </si>
  <si>
    <t>-/PC4_Left Weapon---/</t>
  </si>
  <si>
    <t>-/PC3_Left Weapon---/</t>
  </si>
  <si>
    <t>-/PC2_Right Weapon--/</t>
  </si>
  <si>
    <t>-/PC3_Right Weapon--/</t>
  </si>
  <si>
    <t>-/PC4_Right Weapon--/</t>
  </si>
  <si>
    <t>-/PC5_Right Weapon--/</t>
  </si>
  <si>
    <t>-/PC6_Right Weapon--/</t>
  </si>
  <si>
    <t>Byte $D-$1F</t>
  </si>
  <si>
    <t>(!19 bytes ($13) reserved, only (!18) bytes $12 useable for onscreen name due to stop value.  Exactly 1/2 of the 40 column screen, with 2 columns allocted for a text window border</t>
  </si>
  <si>
    <t>BD</t>
  </si>
  <si>
    <t>*copy to COMBAT.MAP_OBJECT.PC during combat session launch (DONE)</t>
  </si>
  <si>
    <t xml:space="preserve">Cmd: </t>
  </si>
  <si>
    <t>&lt;character name&gt;</t>
  </si>
  <si>
    <t>Command Text Blocks</t>
  </si>
  <si>
    <t>north</t>
  </si>
  <si>
    <t>south</t>
  </si>
  <si>
    <t>east</t>
  </si>
  <si>
    <t>west</t>
  </si>
  <si>
    <t>Player: get command</t>
  </si>
  <si>
    <r>
      <rPr>
        <b/>
        <sz val="11"/>
        <color theme="1"/>
        <rFont val="Calibri"/>
        <family val="2"/>
        <scheme val="minor"/>
      </rPr>
      <t>Cmd:</t>
    </r>
    <r>
      <rPr>
        <sz val="11"/>
        <color theme="1"/>
        <rFont val="Calibri"/>
        <family val="2"/>
        <scheme val="minor"/>
      </rPr>
      <t xml:space="preserve">  &lt;print command name&gt;</t>
    </r>
  </si>
  <si>
    <t>bold = text already exists from prior screen</t>
  </si>
  <si>
    <t>(Melee | Range)</t>
  </si>
  <si>
    <t>1 blank line</t>
  </si>
  <si>
    <t>Damage: ####</t>
  </si>
  <si>
    <t>;----optional, if flag set-----</t>
  </si>
  <si>
    <t>(final damage)</t>
  </si>
  <si>
    <t>&lt;existing detail combat math display, except above&gt;</t>
  </si>
  <si>
    <t>Mob: attack</t>
  </si>
  <si>
    <t>&lt;mob name&gt; &lt;CR&gt; attacks!</t>
  </si>
  <si>
    <t>Player: Command Attack</t>
  </si>
  <si>
    <t>Player: Command Cast</t>
  </si>
  <si>
    <t>Spell Name:</t>
  </si>
  <si>
    <t>:</t>
  </si>
  <si>
    <t>(cast spell setup module)</t>
  </si>
  <si>
    <t>Select target!</t>
  </si>
  <si>
    <t xml:space="preserve">&lt;mob name&gt; </t>
  </si>
  <si>
    <t>&lt;Mob HP status bar&gt;</t>
  </si>
  <si>
    <t>attack</t>
  </si>
  <si>
    <t>cast</t>
  </si>
  <si>
    <t>Left Hnd:  &lt;attack type&gt;</t>
  </si>
  <si>
    <t>**make sure toggle works</t>
  </si>
  <si>
    <t>&lt;mob name&gt; &lt;CR&gt; hit! |&lt;mob name&gt; &lt;CR&gt; Critical hit!|&lt;mob name&gt; &lt;CR&gt; hit! |  missed! | &lt;mob name&gt; &lt;CR&gt; dodged! |  &lt;mob name&gt; &lt;CR&gt; parried! &lt;mob name&gt; &lt;CR&gt; foils attack!</t>
  </si>
  <si>
    <t>hit! | critical hit! |killed! |  missed! | dodged! | parried! foils attack!</t>
  </si>
  <si>
    <t>Mob: cast</t>
  </si>
  <si>
    <t>&lt;mob name&gt; &lt;CR&gt; casts spell!</t>
  </si>
  <si>
    <t>hit! | killed! | Death magic &lt;CR&gt; fails! Death magic &lt;CR&gt; succeeds!</t>
  </si>
  <si>
    <t>Label</t>
  </si>
  <si>
    <t>COPY/PASTE to source code (SWAP_ROUTINES.Combat.test_data2.ASM)</t>
  </si>
  <si>
    <t>S366</t>
  </si>
  <si>
    <t>stop value</t>
  </si>
  <si>
    <t>MOB/SPECIAL Name--------------------------------------------------------------------------------------------------------------------------------------------------------------------------------------------------------------------------&gt;</t>
  </si>
  <si>
    <t>MOB/SPECIAL Name----------------------------------------------------------------------------------------------------------------------------------------------------------------------------------------------------------------------------------------------------------------------------------------------------------------------------------------------&gt;</t>
  </si>
  <si>
    <t>C0</t>
  </si>
  <si>
    <t>Mad Cow</t>
  </si>
  <si>
    <t>player1, L8, warrior (melee)</t>
  </si>
  <si>
    <t>player2, L8, warrior (melee)</t>
  </si>
  <si>
    <t>player3, L8, ranger (range)</t>
  </si>
  <si>
    <t>player4, L8, thief (melee)</t>
  </si>
  <si>
    <t>player5, L8, mage (melee)</t>
  </si>
  <si>
    <t>3D</t>
  </si>
  <si>
    <t>F8</t>
  </si>
  <si>
    <t>player6, L8, mage (melee)</t>
  </si>
  <si>
    <t>-DESIGN NOTES</t>
  </si>
  <si>
    <t>Tile_ID of main map object is used as index to lookup table (1 page in size) which returns a group ID. (put this lookup table in the combat setup file)</t>
  </si>
  <si>
    <t>fluctuation %: if max is 10 mobs and flex % = !20 then group will have 8-10 mobs</t>
  </si>
  <si>
    <t>The group ID array records contain info like max # of mobs, % fluctuation. The rest of the record is in the format SLOT#, MOB_ID, ZONE</t>
  </si>
  <si>
    <t>Max Mobs</t>
  </si>
  <si>
    <t>Fluctuation %</t>
  </si>
  <si>
    <t>REC_0</t>
  </si>
  <si>
    <t>REC_1</t>
  </si>
  <si>
    <t>REC_2</t>
  </si>
  <si>
    <t>REC_3</t>
  </si>
  <si>
    <t>REC_4</t>
  </si>
  <si>
    <t>REC_5</t>
  </si>
  <si>
    <t>PASS_THROUGH</t>
  </si>
  <si>
    <t>COMBAT.MAP_OBJECT.MOB_GROUPS template</t>
  </si>
  <si>
    <t>COMBAT.MAP_OBJECT.GROUP_ID.LOOKUP template</t>
  </si>
  <si>
    <t>Mob Name</t>
  </si>
  <si>
    <t>Bandit Fighter</t>
  </si>
  <si>
    <t>Bandit Archer</t>
  </si>
  <si>
    <t>Battle Mage</t>
  </si>
  <si>
    <t>&lt;empty record&gt;</t>
  </si>
  <si>
    <t>Wyvern</t>
  </si>
  <si>
    <t>Tile_ID</t>
  </si>
  <si>
    <t>Zone#</t>
  </si>
  <si>
    <t>Mob.Slot_0</t>
  </si>
  <si>
    <t>Mob.Slot_1</t>
  </si>
  <si>
    <t>Mob.Slot_2</t>
  </si>
  <si>
    <t>Mob.Slot_3</t>
  </si>
  <si>
    <t>Mob.Slot_4</t>
  </si>
  <si>
    <t>Mob.Slot_5</t>
  </si>
  <si>
    <t>Mob.Slot_6</t>
  </si>
  <si>
    <t>Mob.Slot_7</t>
  </si>
  <si>
    <t>Mob.Slot_8</t>
  </si>
  <si>
    <t>Mob.Slot_9</t>
  </si>
  <si>
    <t>Mob.Slot_A</t>
  </si>
  <si>
    <t>Mob.Slot_B</t>
  </si>
  <si>
    <t>Mob.Slot_C</t>
  </si>
  <si>
    <t>Mob.Slot_D</t>
  </si>
  <si>
    <t>Mob.Slot_E</t>
  </si>
  <si>
    <t>Mob.Slot_F</t>
  </si>
  <si>
    <t>E5</t>
  </si>
  <si>
    <t>Skeleton</t>
  </si>
  <si>
    <t>MAP_OBJECTS.MOB template</t>
  </si>
  <si>
    <t>MAP_OBJECTS.PC template</t>
  </si>
  <si>
    <t>*NOTE: this 16-bit array isn't setup for records to end on a power of 2 byte # (i.e. !16, !32, !64 etc). Additional fields can be added 1 byte at a time, just update the constant that controls the record size</t>
  </si>
  <si>
    <t>COMBAT_SE.MOB_GROUP_TABLE</t>
  </si>
  <si>
    <t>COMBAT_SE.MOB_CHAR_SHEET_TABLE.START</t>
  </si>
  <si>
    <t>COMBAT_SE.MOB_CHAR_SHEET_TABLE.END</t>
  </si>
  <si>
    <t>.CHR_SHEET</t>
  </si>
  <si>
    <t>MOB_ID (A)</t>
  </si>
  <si>
    <t>MOB_ID (B)</t>
  </si>
  <si>
    <t>MOB Flag Byte</t>
  </si>
  <si>
    <t>**LINK TO THIS CELL**</t>
  </si>
  <si>
    <t>NOTES: INCREASING TABLE SIZE</t>
  </si>
  <si>
    <t>GROUP_ID LOOKUP TABLE</t>
  </si>
  <si>
    <t>Map Type</t>
  </si>
  <si>
    <t>Mob Tile_ID</t>
  </si>
  <si>
    <t>Group_ID</t>
  </si>
  <si>
    <t>(used to match up a mob from the map to a Group_ID. Group ID is the index for COMBAT_SE.MOB_GROUP_TABLE  below)</t>
  </si>
  <si>
    <t>MOB GROUP RECORD TABLE</t>
  </si>
  <si>
    <t>(Group_ID is the key (see COMBAT_SE.MAP_OBJECT.GROUP_ID.LOOKUP above). Using the Group_ID, this table matches up a mob on the map with a specific combat config in terms of the number of mobs, the mob tile_IDs, and where on the combat screen the mobs are located)</t>
  </si>
  <si>
    <t>COMBAT_SE.MOB.GROUP_ID.LOOKUP</t>
  </si>
  <si>
    <t>**WARNING: table must be sorted by map_type. More specifically, all records with the same map code must appear sequentially</t>
  </si>
  <si>
    <t>**EMPTY**</t>
  </si>
  <si>
    <t>B</t>
  </si>
  <si>
    <t>E</t>
  </si>
  <si>
    <t>-/Blunderbuss0123456/</t>
  </si>
  <si>
    <t>-/Blunderbuss!123456/</t>
  </si>
  <si>
    <t xml:space="preserve">update (5/13/17): I'm not sure I understand my original notes above, but if the issue is how do we assign a price to item, it looks like the armor and misc item tables could have a 16-bit price field. For weapons, the weapon record # could be used as the index to an in-memory lookup table in </t>
  </si>
  <si>
    <t>the merchant transaction module which stores a 16-bit price. For merchants to have different prices, maybe the item file prices are the base price and the merchants have profiles with variable such as  +/- the base price.</t>
  </si>
  <si>
    <t>***MAX ITEMS IN GAME***</t>
  </si>
  <si>
    <t>The item tables support 256 weaoons, 256 armor, 256 misc items. However, I've budgeted disk space for 256 items total. The 256 can be any mix of weapons, armor and misc items</t>
  </si>
  <si>
    <t xml:space="preserve">The players inventory data file also only has disk space budgeted to support 256 possible unique items in inventory. Multiple units of each item can be held in inventory. </t>
  </si>
  <si>
    <t>INV.MISC_ITEM_TABLE</t>
  </si>
  <si>
    <t>not sure if this is needed</t>
  </si>
  <si>
    <t>Spell Code</t>
  </si>
  <si>
    <t>-/Item2 Name/</t>
  </si>
  <si>
    <t>-/Item4 Name/</t>
  </si>
  <si>
    <t>-/Item5 Name/</t>
  </si>
  <si>
    <t>-/Item6 Name/</t>
  </si>
  <si>
    <t>-/Item8 Name/</t>
  </si>
  <si>
    <t>-/Item9 Name/</t>
  </si>
  <si>
    <t>-/Item_A Name/</t>
  </si>
  <si>
    <t>required</t>
  </si>
  <si>
    <t>INV.PLAYER.INVENTORY.DATA</t>
  </si>
  <si>
    <t>PLAYER INVENTORY DATA</t>
  </si>
  <si>
    <t>item_code</t>
  </si>
  <si>
    <t>quantity</t>
  </si>
  <si>
    <t>equipment slot</t>
  </si>
  <si>
    <t>load from item table</t>
  </si>
  <si>
    <t>Equipment slot #</t>
  </si>
  <si>
    <t>Source of data</t>
  </si>
  <si>
    <t>create item</t>
  </si>
  <si>
    <t>(this table is used to create test data for player inventory and also as datagram for the array)</t>
  </si>
  <si>
    <t>Record #</t>
  </si>
  <si>
    <t>old ready flag (archive)</t>
  </si>
  <si>
    <t>-/Armor_C Name/</t>
  </si>
  <si>
    <t>-/Armor_D Name/</t>
  </si>
  <si>
    <t>-/Armor_E Name/</t>
  </si>
  <si>
    <t>-/Armor_F Name/</t>
  </si>
  <si>
    <t>-/Armor_10 Name/</t>
  </si>
  <si>
    <t>-/Armor_11 Name/</t>
  </si>
  <si>
    <t>-/Armor_12 Name/</t>
  </si>
  <si>
    <t>-/Armor_13 Name/</t>
  </si>
  <si>
    <t>-/Armor_14 Name/</t>
  </si>
  <si>
    <t>-/Armor_15 Name/</t>
  </si>
  <si>
    <t>-/Armor_16 Name/</t>
  </si>
  <si>
    <t>-/Armor_17 Name/</t>
  </si>
  <si>
    <t>-/Armor_18 Name/</t>
  </si>
  <si>
    <t>-/Armor_19 Name/</t>
  </si>
  <si>
    <t>-/Armor_1A Name/</t>
  </si>
  <si>
    <t>-/Armor_1B Name/</t>
  </si>
  <si>
    <t>-/Armor_1C Name/</t>
  </si>
  <si>
    <t>-/Armor_1D Name/</t>
  </si>
  <si>
    <t>-/Armor_1E Name/</t>
  </si>
  <si>
    <t>-/Armor_1F Name/</t>
  </si>
  <si>
    <t>body part</t>
  </si>
  <si>
    <t>head</t>
  </si>
  <si>
    <t>torso</t>
  </si>
  <si>
    <t>feet</t>
  </si>
  <si>
    <t>hand covering</t>
  </si>
  <si>
    <t>player 1-6</t>
  </si>
  <si>
    <t>finger</t>
  </si>
  <si>
    <t>neck</t>
  </si>
  <si>
    <t>FC</t>
  </si>
  <si>
    <t>OPEN RECORD VALUE</t>
  </si>
  <si>
    <r>
      <t>E</t>
    </r>
    <r>
      <rPr>
        <b/>
        <sz val="11"/>
        <color theme="1"/>
        <rFont val="Calibri"/>
        <family val="2"/>
        <scheme val="minor"/>
      </rPr>
      <t>xpansion Note:</t>
    </r>
    <r>
      <rPr>
        <sz val="11"/>
        <color theme="1"/>
        <rFont val="Calibri"/>
        <family val="2"/>
        <scheme val="minor"/>
      </rPr>
      <t xml:space="preserve"> 1 byte can be freed up by consolidating item_level and item_type into the same field (HO/LO nibbles). To do that level would need to be $0-F which means doing level = level - 1 when populating this field. As long as the field is only used for sorting that is all that would need to be done.</t>
    </r>
  </si>
  <si>
    <r>
      <rPr>
        <b/>
        <sz val="11"/>
        <color theme="1"/>
        <rFont val="Calibri"/>
        <family val="2"/>
        <scheme val="minor"/>
      </rPr>
      <t>Optimizing the table for speed</t>
    </r>
    <r>
      <rPr>
        <sz val="11"/>
        <color theme="1"/>
        <rFont val="Calibri"/>
        <family val="2"/>
        <scheme val="minor"/>
      </rPr>
      <t>: Sort on level field and set new stop value record to optimize the table</t>
    </r>
  </si>
  <si>
    <t>Specials create routine code is a good reference for iterating through a  16-bit table looking for an open record or stop value</t>
  </si>
  <si>
    <t>Expansion: combine level rating and equipment slot using nibbles. See comment for important issue</t>
  </si>
  <si>
    <t>item_level  | Item Type</t>
  </si>
  <si>
    <t>item table | create item</t>
  </si>
  <si>
    <t>Readied Flags #1</t>
  </si>
  <si>
    <t>Readied Flags #2</t>
  </si>
  <si>
    <t>skin</t>
  </si>
  <si>
    <t>hands (fists)</t>
  </si>
  <si>
    <t>weapon</t>
  </si>
  <si>
    <t>armor</t>
  </si>
  <si>
    <t>misc item</t>
  </si>
  <si>
    <t>Misc Item Name</t>
  </si>
  <si>
    <t>for testing ready/unready (1handed)</t>
  </si>
  <si>
    <t>for testing ready/unready (2handed)</t>
  </si>
  <si>
    <t>character gender</t>
  </si>
  <si>
    <t>test record</t>
  </si>
  <si>
    <t>Magic Weapon Flags</t>
  </si>
  <si>
    <t>($00-7F is available)</t>
  </si>
  <si>
    <t>(for a 2nd stat packed</t>
  </si>
  <si>
    <t>into this field)</t>
  </si>
  <si>
    <t>Or add stat to byte $0……only high-bit status is used for magic weapon flags; could set a value $00-$7F for another stat</t>
  </si>
  <si>
    <t>-/Skin/</t>
  </si>
  <si>
    <t>-/Fists/</t>
  </si>
  <si>
    <t>-/Weapon_D Name/</t>
  </si>
  <si>
    <t>-/Weapon_E Name/</t>
  </si>
  <si>
    <t>-/Weapon_F Name/</t>
  </si>
  <si>
    <t>-/Weapon_10 Name/</t>
  </si>
  <si>
    <t>-/Weapon_11 Name/</t>
  </si>
  <si>
    <t>-/Weapon_12 Name/</t>
  </si>
  <si>
    <t>-/Weapon_13 Name/</t>
  </si>
  <si>
    <t>-/Weapon_14 Name/</t>
  </si>
  <si>
    <t>-/Weapon_15 Name/</t>
  </si>
  <si>
    <t>-/Weapon_16 Name/</t>
  </si>
  <si>
    <t>-/Weapon_17 Name/</t>
  </si>
  <si>
    <t>-/Weapon_18 Name/</t>
  </si>
  <si>
    <t>-/Weapon_19 Name/</t>
  </si>
  <si>
    <t>-/Weapon_1A Name/</t>
  </si>
  <si>
    <t>-/Weapon_1B Name/</t>
  </si>
  <si>
    <t>-/Weapon_1C Name/</t>
  </si>
  <si>
    <t>-/Weapon_1D Name/</t>
  </si>
  <si>
    <t>-/Weapon_1E Name/</t>
  </si>
  <si>
    <t>-/Weapon_1F Name/</t>
  </si>
  <si>
    <t>Memory Addr</t>
  </si>
  <si>
    <t>1A</t>
  </si>
  <si>
    <t>1B</t>
  </si>
  <si>
    <t>1C</t>
  </si>
  <si>
    <t>1D</t>
  </si>
  <si>
    <t>1F</t>
  </si>
  <si>
    <t>N/A</t>
  </si>
  <si>
    <t>-/Weapon_20 Name/</t>
  </si>
  <si>
    <t>STOP VALUE (may not be needed)</t>
  </si>
  <si>
    <t>hands   ***must be in first record*** (see cmt)</t>
  </si>
  <si>
    <t>skin  ***must be in first record*** (see cmt)</t>
  </si>
  <si>
    <t>(can be in any record)</t>
  </si>
  <si>
    <t>character geneder</t>
  </si>
  <si>
    <t>***NOTE: CONCATENTION IS SETUP THRU WP_4F</t>
  </si>
  <si>
    <t>***NOTE: CONCATENTION IS SETUP THRU AR_4F</t>
  </si>
  <si>
    <t>**NOT YET CONNECTED**</t>
  </si>
  <si>
    <t>-/Item_B Name/</t>
  </si>
  <si>
    <t>-/Item_C Name/</t>
  </si>
  <si>
    <t>-/Item_D Name/</t>
  </si>
  <si>
    <t>-/Item_E Name/</t>
  </si>
  <si>
    <t>-/Item_F Name/</t>
  </si>
  <si>
    <t>-/Item_10 Name/</t>
  </si>
  <si>
    <t>-/Item_11 Name/</t>
  </si>
  <si>
    <t>-/Item_12 Name/</t>
  </si>
  <si>
    <t>-/Item_13 Name/</t>
  </si>
  <si>
    <t>-/Item_14 Name/</t>
  </si>
  <si>
    <t>-/Item_16 Name/</t>
  </si>
  <si>
    <t>-/Item_17 Name/</t>
  </si>
  <si>
    <t>-/Item_18 Name/</t>
  </si>
  <si>
    <t>-/Item_19 Name/</t>
  </si>
  <si>
    <t>-/Item_1A Name/</t>
  </si>
  <si>
    <t>-/Item_1B Name/</t>
  </si>
  <si>
    <t>-/Item_1C Name/</t>
  </si>
  <si>
    <t>-/Item_1D Name/</t>
  </si>
  <si>
    <t>-/Item_1E Name/</t>
  </si>
  <si>
    <t>-/Item_1F Name/</t>
  </si>
  <si>
    <t>-/Item_20 Name/</t>
  </si>
  <si>
    <t>-/Item_21 Name/</t>
  </si>
  <si>
    <t>-/Item_22 Name/</t>
  </si>
  <si>
    <t>-/Item_23 Name/</t>
  </si>
  <si>
    <t>-/Item_24 Name/</t>
  </si>
  <si>
    <t>-/Item_25 Name/</t>
  </si>
  <si>
    <t>-/Item_26 Name/</t>
  </si>
  <si>
    <t>-/Item_27 Name/</t>
  </si>
  <si>
    <t>-/Item_28 Name/</t>
  </si>
  <si>
    <t>-/Item_29 Name/</t>
  </si>
  <si>
    <t>-/Item_2A Name/</t>
  </si>
  <si>
    <t>-/Item_2B Name/</t>
  </si>
  <si>
    <t>-/Item_2C Name/</t>
  </si>
  <si>
    <t>-/Item_2D Name/</t>
  </si>
  <si>
    <t>-/Item_2E Name/</t>
  </si>
  <si>
    <t>-/Item_2F Name/</t>
  </si>
  <si>
    <t>-/Item_31 Name/</t>
  </si>
  <si>
    <t>-/Item_32 Name/</t>
  </si>
  <si>
    <t>-/Item_33 Name/</t>
  </si>
  <si>
    <t>-/Item_34 Name/</t>
  </si>
  <si>
    <t>-/Item_35 Name/</t>
  </si>
  <si>
    <t>-/Item_36 Name/</t>
  </si>
  <si>
    <t>-/Item_37 Name/</t>
  </si>
  <si>
    <t>-/Item_38 Name/</t>
  </si>
  <si>
    <t>-/Item_39 Name/</t>
  </si>
  <si>
    <t>-/Item_3A Name/</t>
  </si>
  <si>
    <t>-/Item_3B Name/</t>
  </si>
  <si>
    <t>-/Item_3C Name/</t>
  </si>
  <si>
    <t>-/Item_3E Name/</t>
  </si>
  <si>
    <t>-/Item_3F Name/</t>
  </si>
  <si>
    <t>-/Item_42 Name/</t>
  </si>
  <si>
    <t>-/Item_43 Name/</t>
  </si>
  <si>
    <t>-/Item_44 Name/</t>
  </si>
  <si>
    <t>-/Item_45 Name/</t>
  </si>
  <si>
    <t>-/Item_46 Name/</t>
  </si>
  <si>
    <t>-/Item_47 Name/</t>
  </si>
  <si>
    <t>-/Item_48 Name/</t>
  </si>
  <si>
    <t>-/Item_49 Name/</t>
  </si>
  <si>
    <t>-/Item_4A Name/</t>
  </si>
  <si>
    <t>-/Item_4B Name/</t>
  </si>
  <si>
    <t>-/Item_4C Name/</t>
  </si>
  <si>
    <t>-/Item_4D Name/</t>
  </si>
  <si>
    <t>-/Item_4E Name/</t>
  </si>
  <si>
    <t>-/Item_4F Name/</t>
  </si>
  <si>
    <t>*WARNING: item_ID and spell code need to match (expected for future)</t>
  </si>
  <si>
    <t>*WARNING: IT_0 thru IT3F are reserved for spell. Non-spells won't work in those records, and spells will only work in those records</t>
  </si>
  <si>
    <t>===========SPELLL RULES=======</t>
  </si>
  <si>
    <t>magic missle</t>
  </si>
  <si>
    <t>fire arrow</t>
  </si>
  <si>
    <t>N/A (spell)</t>
  </si>
  <si>
    <t>spell0</t>
  </si>
  <si>
    <t>spell1</t>
  </si>
  <si>
    <t>-/Magic missle/</t>
  </si>
  <si>
    <t>-/Flame arrow/</t>
  </si>
  <si>
    <t>*Max Spell ID up to $7F, curently set to $3F. See comments on how to change</t>
  </si>
  <si>
    <t>Base Damage</t>
  </si>
  <si>
    <t>-/Long Sword/</t>
  </si>
  <si>
    <t>-/War Axe/</t>
  </si>
  <si>
    <t>-/Elvish Bow/</t>
  </si>
  <si>
    <t>-/Soul Blade/</t>
  </si>
  <si>
    <t>-/Staff/</t>
  </si>
  <si>
    <t>-/Full Platemail/</t>
  </si>
  <si>
    <t>-/Half Platemail/</t>
  </si>
  <si>
    <t>-/Chainmail/</t>
  </si>
  <si>
    <t>-/Studded Leather/</t>
  </si>
  <si>
    <t>-/Cloak/</t>
  </si>
  <si>
    <t>-/Dark Cloak/</t>
  </si>
  <si>
    <t>-/Leather Helm/</t>
  </si>
  <si>
    <t>-/Leather Boots/</t>
  </si>
  <si>
    <t>-/Leather Gloves/</t>
  </si>
  <si>
    <t>-/Silver Ring/</t>
  </si>
  <si>
    <t>-/Emerald Necklace/</t>
  </si>
  <si>
    <t>-/Scimitar/</t>
  </si>
  <si>
    <t>-/Great Axe/</t>
  </si>
  <si>
    <t>-/Raque's Rapier/</t>
  </si>
  <si>
    <t>-/Dagger/</t>
  </si>
  <si>
    <t>Fireball (small)</t>
  </si>
  <si>
    <t>Fireball (medium)</t>
  </si>
  <si>
    <t>Fireball (large)</t>
  </si>
  <si>
    <t>Infernal blast</t>
  </si>
  <si>
    <t>lightning bolt</t>
  </si>
  <si>
    <t>lightning blast</t>
  </si>
  <si>
    <t>lightning mega-blast</t>
  </si>
  <si>
    <t>chain lightning (medium)</t>
  </si>
  <si>
    <t>chain lightning (large)</t>
  </si>
  <si>
    <t>die</t>
  </si>
  <si>
    <t>mass death (NOT MOB SPELL)</t>
  </si>
  <si>
    <t>Summon Lesser Undead</t>
  </si>
  <si>
    <t>summon ?</t>
  </si>
  <si>
    <t>Armagedon by the Cows</t>
  </si>
  <si>
    <t>Summon Demon Lord</t>
  </si>
  <si>
    <t>Smite: Sword</t>
  </si>
  <si>
    <t>Mass Smite: Sword</t>
  </si>
  <si>
    <t>Smite: Axe (future)</t>
  </si>
  <si>
    <t>Ed's Axe of Anguish (future)</t>
  </si>
  <si>
    <t>Smite: Boulder</t>
  </si>
  <si>
    <t>Mass Smite: Boulder</t>
  </si>
  <si>
    <t>Shock sphere</t>
  </si>
  <si>
    <t>Mass Shock sphere (small)</t>
  </si>
  <si>
    <t>Mass Shock sphere (medium)</t>
  </si>
  <si>
    <t>Mass Shock sphere (large)</t>
  </si>
  <si>
    <t>Combat Teleport Party</t>
  </si>
  <si>
    <t>spell3</t>
  </si>
  <si>
    <t>spell15</t>
  </si>
  <si>
    <t>spell07</t>
  </si>
  <si>
    <t>spell30</t>
  </si>
  <si>
    <t>-/Fireball/</t>
  </si>
  <si>
    <t>-/Lightning Blast/</t>
  </si>
  <si>
    <t>-/Smite/</t>
  </si>
  <si>
    <t>-/Engage Enemy/</t>
  </si>
  <si>
    <t>-/Ace/</t>
  </si>
  <si>
    <t>-/Not Dead Ffred/</t>
  </si>
  <si>
    <t>-/Eagle Eye/</t>
  </si>
  <si>
    <t>-/Quicksilver/</t>
  </si>
  <si>
    <t>-/Magus Aetros/</t>
  </si>
  <si>
    <t>-/Magus Zzynder/</t>
  </si>
  <si>
    <t>REC_6</t>
  </si>
</sst>
</file>

<file path=xl/styles.xml><?xml version="1.0" encoding="utf-8"?>
<styleSheet xmlns="http://schemas.openxmlformats.org/spreadsheetml/2006/main">
  <numFmts count="1">
    <numFmt numFmtId="6" formatCode="&quot;$&quot;#,##0_);[Red]\(&quot;$&quot;#,##0\)"/>
  </numFmts>
  <fonts count="13">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6"/>
      <color theme="1"/>
      <name val="Calibri"/>
      <family val="2"/>
      <scheme val="minor"/>
    </font>
    <font>
      <b/>
      <sz val="10"/>
      <color theme="1"/>
      <name val="Arial"/>
      <family val="2"/>
    </font>
    <font>
      <sz val="10"/>
      <color theme="1"/>
      <name val="Arial"/>
      <family val="2"/>
    </font>
    <font>
      <sz val="11"/>
      <color rgb="FFFF0000"/>
      <name val="Calibri"/>
      <family val="2"/>
      <scheme val="minor"/>
    </font>
    <font>
      <b/>
      <sz val="36"/>
      <color theme="1"/>
      <name val="Calibri"/>
      <family val="2"/>
      <scheme val="minor"/>
    </font>
    <font>
      <b/>
      <sz val="22"/>
      <color theme="1"/>
      <name val="Calibri"/>
      <family val="2"/>
      <scheme val="minor"/>
    </font>
    <font>
      <b/>
      <sz val="18"/>
      <color theme="1"/>
      <name val="Calibri"/>
      <family val="2"/>
      <scheme val="minor"/>
    </font>
    <font>
      <sz val="9"/>
      <color indexed="81"/>
      <name val="Tahoma"/>
      <charset val="1"/>
    </font>
    <font>
      <b/>
      <sz val="9"/>
      <color indexed="81"/>
      <name val="Tahoma"/>
      <charset val="1"/>
    </font>
  </fonts>
  <fills count="7">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s>
  <borders count="15">
    <border>
      <left/>
      <right/>
      <top/>
      <bottom/>
      <diagonal/>
    </border>
    <border>
      <left style="thin">
        <color auto="1"/>
      </left>
      <right style="thin">
        <color auto="1"/>
      </right>
      <top/>
      <bottom/>
      <diagonal/>
    </border>
    <border>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03">
    <xf numFmtId="0" fontId="0" fillId="0" borderId="0" xfId="0"/>
    <xf numFmtId="0" fontId="1" fillId="0" borderId="0" xfId="0" applyFont="1"/>
    <xf numFmtId="0" fontId="0" fillId="0" borderId="0" xfId="0" applyAlignment="1">
      <alignment horizontal="right"/>
    </xf>
    <xf numFmtId="0" fontId="0" fillId="0" borderId="0" xfId="0" applyFont="1"/>
    <xf numFmtId="0" fontId="0" fillId="0" borderId="0" xfId="0" applyFill="1"/>
    <xf numFmtId="0" fontId="1" fillId="0" borderId="0" xfId="0" applyFont="1" applyFill="1"/>
    <xf numFmtId="0" fontId="0" fillId="0" borderId="0" xfId="0" applyFill="1" applyBorder="1"/>
    <xf numFmtId="0" fontId="0" fillId="0" borderId="2" xfId="0" applyFill="1" applyBorder="1"/>
    <xf numFmtId="0" fontId="1" fillId="0" borderId="0" xfId="0" applyFont="1" applyBorder="1"/>
    <xf numFmtId="0" fontId="0" fillId="0" borderId="0" xfId="0" applyFont="1" applyFill="1"/>
    <xf numFmtId="0" fontId="1" fillId="0" borderId="5" xfId="0" applyFont="1" applyBorder="1"/>
    <xf numFmtId="0" fontId="0" fillId="0" borderId="6" xfId="0" applyBorder="1"/>
    <xf numFmtId="0" fontId="0" fillId="0" borderId="7" xfId="0" applyBorder="1"/>
    <xf numFmtId="0" fontId="0" fillId="0" borderId="8" xfId="0" applyFill="1" applyBorder="1"/>
    <xf numFmtId="0" fontId="0" fillId="0" borderId="4" xfId="0" applyBorder="1"/>
    <xf numFmtId="0" fontId="0" fillId="0" borderId="0" xfId="0" applyBorder="1"/>
    <xf numFmtId="0" fontId="0" fillId="0" borderId="1" xfId="0" applyFill="1" applyBorder="1"/>
    <xf numFmtId="0" fontId="0" fillId="0" borderId="3" xfId="0" applyBorder="1"/>
    <xf numFmtId="0" fontId="0" fillId="0" borderId="0" xfId="0" applyAlignment="1">
      <alignment horizontal="left"/>
    </xf>
    <xf numFmtId="0" fontId="4" fillId="0" borderId="0" xfId="0" applyFont="1" applyAlignment="1">
      <alignment horizontal="left"/>
    </xf>
    <xf numFmtId="6" fontId="0" fillId="0" borderId="0" xfId="0" applyNumberFormat="1" applyAlignment="1">
      <alignment horizontal="left"/>
    </xf>
    <xf numFmtId="0" fontId="0" fillId="0" borderId="4" xfId="0" applyFont="1" applyBorder="1"/>
    <xf numFmtId="0" fontId="1" fillId="0" borderId="6" xfId="0" applyFont="1" applyBorder="1"/>
    <xf numFmtId="0" fontId="1" fillId="0" borderId="11" xfId="0" applyFont="1" applyBorder="1"/>
    <xf numFmtId="0" fontId="0" fillId="2" borderId="0" xfId="0" applyFill="1"/>
    <xf numFmtId="0" fontId="0" fillId="0" borderId="0" xfId="0" quotePrefix="1"/>
    <xf numFmtId="0" fontId="0" fillId="3" borderId="0" xfId="0" applyFill="1"/>
    <xf numFmtId="0" fontId="0" fillId="3" borderId="4" xfId="0" applyFill="1" applyBorder="1"/>
    <xf numFmtId="0" fontId="0" fillId="3" borderId="10" xfId="0" applyFill="1" applyBorder="1"/>
    <xf numFmtId="0" fontId="5" fillId="0" borderId="0" xfId="0" applyFont="1"/>
    <xf numFmtId="0" fontId="6" fillId="0" borderId="0" xfId="0" applyFont="1"/>
    <xf numFmtId="0" fontId="4" fillId="3" borderId="0" xfId="0" applyFont="1" applyFill="1"/>
    <xf numFmtId="0" fontId="0" fillId="3" borderId="9" xfId="0" applyFill="1" applyBorder="1"/>
    <xf numFmtId="0" fontId="0" fillId="0" borderId="1" xfId="0" applyBorder="1"/>
    <xf numFmtId="0" fontId="6" fillId="0" borderId="1" xfId="0" applyFont="1" applyBorder="1"/>
    <xf numFmtId="0" fontId="0" fillId="0" borderId="1" xfId="0" applyBorder="1" applyAlignment="1">
      <alignment horizontal="right"/>
    </xf>
    <xf numFmtId="0" fontId="0" fillId="0" borderId="1" xfId="0" applyBorder="1" applyAlignment="1">
      <alignment horizontal="left"/>
    </xf>
    <xf numFmtId="0" fontId="8" fillId="0" borderId="0" xfId="0" applyFont="1"/>
    <xf numFmtId="0" fontId="0" fillId="2" borderId="0" xfId="0" applyFill="1" applyAlignment="1">
      <alignment horizontal="left"/>
    </xf>
    <xf numFmtId="0" fontId="6" fillId="0" borderId="4" xfId="0" applyFont="1" applyBorder="1"/>
    <xf numFmtId="0" fontId="6" fillId="2" borderId="0" xfId="0" applyFont="1" applyFill="1"/>
    <xf numFmtId="0" fontId="0" fillId="2" borderId="4" xfId="0" applyFill="1" applyBorder="1"/>
    <xf numFmtId="0" fontId="0" fillId="2" borderId="4" xfId="0" applyFont="1" applyFill="1" applyBorder="1"/>
    <xf numFmtId="0" fontId="6" fillId="4" borderId="0" xfId="0" applyFont="1" applyFill="1"/>
    <xf numFmtId="0" fontId="0" fillId="5" borderId="0" xfId="0" applyFill="1"/>
    <xf numFmtId="0" fontId="0" fillId="6" borderId="0" xfId="0" applyFill="1"/>
    <xf numFmtId="0" fontId="0" fillId="0" borderId="10" xfId="0" applyFill="1" applyBorder="1"/>
    <xf numFmtId="0" fontId="0" fillId="4" borderId="0" xfId="0" applyFont="1" applyFill="1"/>
    <xf numFmtId="0" fontId="0" fillId="0" borderId="4" xfId="0" applyFill="1" applyBorder="1"/>
    <xf numFmtId="0" fontId="7" fillId="5" borderId="0" xfId="0" applyFont="1" applyFill="1"/>
    <xf numFmtId="0" fontId="0" fillId="5" borderId="1" xfId="0" applyFill="1" applyBorder="1"/>
    <xf numFmtId="0" fontId="6" fillId="0" borderId="0" xfId="0" applyFont="1" applyFill="1"/>
    <xf numFmtId="0" fontId="0" fillId="0" borderId="9" xfId="0" applyBorder="1"/>
    <xf numFmtId="0" fontId="0" fillId="0" borderId="10" xfId="0" applyBorder="1"/>
    <xf numFmtId="0" fontId="0" fillId="3" borderId="9" xfId="0" applyFont="1" applyFill="1" applyBorder="1"/>
    <xf numFmtId="0" fontId="1" fillId="0" borderId="7" xfId="0" applyFont="1" applyBorder="1"/>
    <xf numFmtId="0" fontId="1" fillId="0" borderId="6" xfId="0" applyFont="1" applyBorder="1" applyAlignment="1">
      <alignment horizontal="center"/>
    </xf>
    <xf numFmtId="0" fontId="0" fillId="4" borderId="4" xfId="0" applyFill="1" applyBorder="1"/>
    <xf numFmtId="0" fontId="0" fillId="0" borderId="9" xfId="0" applyFill="1" applyBorder="1"/>
    <xf numFmtId="0" fontId="0" fillId="4" borderId="9" xfId="0" applyFill="1" applyBorder="1"/>
    <xf numFmtId="0" fontId="0" fillId="0" borderId="9" xfId="0" applyFont="1" applyBorder="1"/>
    <xf numFmtId="0" fontId="9" fillId="0" borderId="0" xfId="0" applyFont="1"/>
    <xf numFmtId="0" fontId="1" fillId="0" borderId="4" xfId="0" applyFont="1" applyBorder="1"/>
    <xf numFmtId="0" fontId="0" fillId="0" borderId="4" xfId="0" applyFont="1" applyFill="1" applyBorder="1"/>
    <xf numFmtId="0" fontId="0" fillId="0" borderId="5" xfId="0" applyBorder="1"/>
    <xf numFmtId="0" fontId="0" fillId="3" borderId="0" xfId="0" applyFill="1" applyAlignment="1">
      <alignment horizontal="left"/>
    </xf>
    <xf numFmtId="0" fontId="1" fillId="3" borderId="0" xfId="0" applyFont="1" applyFill="1"/>
    <xf numFmtId="0" fontId="0" fillId="0" borderId="0" xfId="0" applyFill="1" applyAlignment="1">
      <alignment horizontal="left"/>
    </xf>
    <xf numFmtId="0" fontId="1" fillId="0" borderId="3" xfId="0" applyFont="1" applyBorder="1"/>
    <xf numFmtId="0" fontId="1" fillId="0" borderId="0" xfId="0" quotePrefix="1" applyFont="1"/>
    <xf numFmtId="0" fontId="10" fillId="0" borderId="0" xfId="0" applyFont="1"/>
    <xf numFmtId="0" fontId="0" fillId="0" borderId="8" xfId="0" applyBorder="1" applyAlignment="1">
      <alignment horizontal="right"/>
    </xf>
    <xf numFmtId="0" fontId="0" fillId="0" borderId="2" xfId="0" applyBorder="1"/>
    <xf numFmtId="0" fontId="0" fillId="0" borderId="0" xfId="0" applyBorder="1" applyAlignment="1">
      <alignment horizontal="right"/>
    </xf>
    <xf numFmtId="0" fontId="0" fillId="0" borderId="8" xfId="0" applyFill="1" applyBorder="1" applyAlignment="1">
      <alignment horizontal="right"/>
    </xf>
    <xf numFmtId="0" fontId="1" fillId="0" borderId="0" xfId="0" applyFont="1" applyFill="1" applyBorder="1"/>
    <xf numFmtId="0" fontId="0" fillId="0" borderId="3" xfId="0" applyFont="1" applyBorder="1"/>
    <xf numFmtId="0" fontId="0" fillId="0" borderId="12" xfId="0" applyBorder="1"/>
    <xf numFmtId="0" fontId="0" fillId="0" borderId="13" xfId="0" applyBorder="1"/>
    <xf numFmtId="0" fontId="0" fillId="0" borderId="14" xfId="0" applyBorder="1"/>
    <xf numFmtId="0" fontId="1" fillId="0" borderId="12" xfId="0" applyFont="1" applyBorder="1"/>
    <xf numFmtId="0" fontId="1" fillId="0" borderId="13" xfId="0" applyFont="1" applyBorder="1"/>
    <xf numFmtId="0" fontId="0" fillId="0" borderId="0" xfId="0" applyFill="1" applyBorder="1" applyAlignment="1">
      <alignment horizontal="right"/>
    </xf>
    <xf numFmtId="0" fontId="10" fillId="3" borderId="0" xfId="0" applyFont="1" applyFill="1"/>
    <xf numFmtId="0" fontId="6" fillId="0" borderId="0" xfId="0" applyFont="1" applyAlignment="1">
      <alignment horizontal="left"/>
    </xf>
    <xf numFmtId="0" fontId="0" fillId="3" borderId="0" xfId="0" applyFill="1" applyBorder="1"/>
    <xf numFmtId="0" fontId="0" fillId="3" borderId="0" xfId="0" applyFill="1" applyBorder="1" applyAlignment="1">
      <alignment horizontal="right"/>
    </xf>
    <xf numFmtId="0" fontId="0" fillId="4" borderId="0" xfId="0" applyFill="1" applyAlignment="1">
      <alignment horizontal="right"/>
    </xf>
    <xf numFmtId="0" fontId="0" fillId="4" borderId="0" xfId="0" applyFill="1" applyBorder="1"/>
    <xf numFmtId="0" fontId="0" fillId="4" borderId="0" xfId="0" applyFill="1" applyBorder="1" applyAlignment="1">
      <alignment horizontal="right"/>
    </xf>
    <xf numFmtId="0" fontId="0" fillId="0" borderId="8" xfId="0" applyBorder="1"/>
    <xf numFmtId="0" fontId="0" fillId="3" borderId="8" xfId="0" applyFill="1" applyBorder="1"/>
    <xf numFmtId="0" fontId="0" fillId="3" borderId="2" xfId="0" applyFill="1" applyBorder="1"/>
    <xf numFmtId="0" fontId="0" fillId="4" borderId="2" xfId="0" applyFill="1" applyBorder="1"/>
    <xf numFmtId="0" fontId="0" fillId="0" borderId="4" xfId="0" applyBorder="1" applyAlignment="1">
      <alignment horizontal="right"/>
    </xf>
    <xf numFmtId="0" fontId="0" fillId="0" borderId="8" xfId="0" applyFont="1" applyFill="1" applyBorder="1"/>
    <xf numFmtId="0" fontId="0" fillId="4" borderId="5" xfId="0" applyFill="1" applyBorder="1"/>
    <xf numFmtId="0" fontId="0" fillId="4" borderId="6" xfId="0" applyFill="1" applyBorder="1" applyAlignment="1">
      <alignment horizontal="right"/>
    </xf>
    <xf numFmtId="0" fontId="0" fillId="4" borderId="6" xfId="0" applyFill="1" applyBorder="1"/>
    <xf numFmtId="0" fontId="0" fillId="4" borderId="7" xfId="0" applyFill="1" applyBorder="1"/>
    <xf numFmtId="0" fontId="0" fillId="4" borderId="8" xfId="0" applyFill="1" applyBorder="1"/>
    <xf numFmtId="0" fontId="0" fillId="2" borderId="0" xfId="0" applyFill="1" applyAlignment="1">
      <alignment horizontal="right"/>
    </xf>
    <xf numFmtId="0" fontId="0" fillId="3" borderId="0" xfId="0" quotePrefix="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dimension ref="A5:H25"/>
  <sheetViews>
    <sheetView workbookViewId="0">
      <selection activeCell="H39" sqref="H39"/>
    </sheetView>
  </sheetViews>
  <sheetFormatPr defaultRowHeight="15"/>
  <cols>
    <col min="1" max="1" width="17.140625" customWidth="1"/>
    <col min="2" max="2" width="21.85546875" customWidth="1"/>
    <col min="3" max="3" width="12.5703125" customWidth="1"/>
    <col min="4" max="4" width="9.140625" customWidth="1"/>
    <col min="5" max="5" width="10.140625" customWidth="1"/>
    <col min="6" max="6" width="11.85546875" customWidth="1"/>
    <col min="7" max="7" width="16" customWidth="1"/>
    <col min="8" max="8" width="10.85546875" customWidth="1"/>
  </cols>
  <sheetData>
    <row r="5" spans="1:8">
      <c r="A5" t="s">
        <v>25</v>
      </c>
    </row>
    <row r="6" spans="1:8">
      <c r="A6" t="s">
        <v>26</v>
      </c>
    </row>
    <row r="8" spans="1:8">
      <c r="A8" t="s">
        <v>27</v>
      </c>
    </row>
    <row r="10" spans="1:8">
      <c r="A10" s="5" t="s">
        <v>15</v>
      </c>
      <c r="B10" s="4"/>
      <c r="C10" s="4" t="s">
        <v>24</v>
      </c>
      <c r="D10" s="4"/>
      <c r="E10" s="4"/>
    </row>
    <row r="11" spans="1:8" s="3" customFormat="1">
      <c r="A11" s="9" t="s">
        <v>2</v>
      </c>
      <c r="B11" s="9" t="s">
        <v>3</v>
      </c>
      <c r="C11" s="9" t="s">
        <v>4</v>
      </c>
      <c r="D11" s="9" t="s">
        <v>5</v>
      </c>
      <c r="E11"/>
      <c r="F11"/>
      <c r="G11"/>
      <c r="H11"/>
    </row>
    <row r="12" spans="1:8">
      <c r="A12" t="s">
        <v>16</v>
      </c>
      <c r="B12" t="s">
        <v>17</v>
      </c>
      <c r="C12" t="s">
        <v>18</v>
      </c>
      <c r="D12" t="s">
        <v>32</v>
      </c>
    </row>
    <row r="15" spans="1:8">
      <c r="A15" s="5" t="s">
        <v>20</v>
      </c>
      <c r="B15" s="4"/>
      <c r="C15" s="4" t="s">
        <v>23</v>
      </c>
    </row>
    <row r="16" spans="1:8">
      <c r="A16" t="s">
        <v>2</v>
      </c>
      <c r="B16" t="s">
        <v>3</v>
      </c>
      <c r="C16" t="s">
        <v>4</v>
      </c>
      <c r="D16" t="s">
        <v>5</v>
      </c>
      <c r="E16" s="4" t="s">
        <v>6</v>
      </c>
      <c r="F16" s="4" t="s">
        <v>7</v>
      </c>
      <c r="G16" s="4" t="s">
        <v>8</v>
      </c>
      <c r="H16" s="4" t="s">
        <v>9</v>
      </c>
    </row>
    <row r="17" spans="1:8">
      <c r="A17" t="s">
        <v>16</v>
      </c>
      <c r="B17" t="s">
        <v>17</v>
      </c>
      <c r="C17" t="s">
        <v>0</v>
      </c>
      <c r="D17" t="s">
        <v>1</v>
      </c>
      <c r="E17" t="s">
        <v>29</v>
      </c>
      <c r="F17" t="s">
        <v>28</v>
      </c>
      <c r="G17" t="s">
        <v>138</v>
      </c>
      <c r="H17" t="s">
        <v>31</v>
      </c>
    </row>
    <row r="22" spans="1:8">
      <c r="A22" s="5" t="s">
        <v>21</v>
      </c>
      <c r="B22" s="4"/>
      <c r="C22" s="4" t="s">
        <v>22</v>
      </c>
    </row>
    <row r="23" spans="1:8">
      <c r="A23" t="s">
        <v>2</v>
      </c>
      <c r="B23" t="s">
        <v>3</v>
      </c>
      <c r="C23" t="s">
        <v>4</v>
      </c>
      <c r="D23" t="s">
        <v>5</v>
      </c>
      <c r="E23" s="4" t="s">
        <v>6</v>
      </c>
      <c r="F23" s="4" t="s">
        <v>7</v>
      </c>
      <c r="G23" s="4" t="s">
        <v>8</v>
      </c>
      <c r="H23" s="4" t="s">
        <v>9</v>
      </c>
    </row>
    <row r="24" spans="1:8">
      <c r="A24" t="s">
        <v>16</v>
      </c>
      <c r="B24" t="s">
        <v>17</v>
      </c>
      <c r="C24" t="s">
        <v>0</v>
      </c>
      <c r="D24" t="s">
        <v>1</v>
      </c>
      <c r="E24" t="s">
        <v>29</v>
      </c>
      <c r="F24" t="s">
        <v>28</v>
      </c>
      <c r="G24" t="s">
        <v>138</v>
      </c>
      <c r="H24" t="s">
        <v>31</v>
      </c>
    </row>
    <row r="25" spans="1:8">
      <c r="E25" t="s">
        <v>30</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dimension ref="A1:BR135"/>
  <sheetViews>
    <sheetView topLeftCell="A22" zoomScaleNormal="100" workbookViewId="0">
      <selection activeCell="G38" sqref="G38"/>
    </sheetView>
  </sheetViews>
  <sheetFormatPr defaultRowHeight="15"/>
  <cols>
    <col min="1" max="1" width="11.140625" customWidth="1"/>
    <col min="2" max="2" width="13.42578125" customWidth="1"/>
    <col min="3" max="3" width="26.28515625" customWidth="1"/>
    <col min="4" max="4" width="13.85546875" customWidth="1"/>
    <col min="5" max="5" width="13.28515625" customWidth="1"/>
    <col min="6" max="6" width="12.140625" customWidth="1"/>
    <col min="7" max="7" width="11.28515625" customWidth="1"/>
    <col min="8" max="8" width="12.85546875" customWidth="1"/>
    <col min="9" max="9" width="13.7109375" customWidth="1"/>
    <col min="10" max="10" width="12.140625" customWidth="1"/>
    <col min="11" max="11" width="11.28515625" customWidth="1"/>
    <col min="12" max="12" width="12.85546875" customWidth="1"/>
    <col min="13" max="13" width="13.7109375" customWidth="1"/>
    <col min="14" max="14" width="12.140625" customWidth="1"/>
    <col min="15" max="15" width="11.28515625" customWidth="1"/>
    <col min="16" max="16" width="12.85546875" customWidth="1"/>
    <col min="17" max="17" width="13.7109375" customWidth="1"/>
    <col min="18" max="18" width="12.140625" customWidth="1"/>
    <col min="19" max="19" width="11.28515625" customWidth="1"/>
    <col min="20" max="20" width="12.85546875" customWidth="1"/>
    <col min="21" max="21" width="13.7109375" customWidth="1"/>
    <col min="22" max="22" width="12.140625" customWidth="1"/>
    <col min="23" max="23" width="11.28515625" customWidth="1"/>
    <col min="24" max="24" width="12.85546875" customWidth="1"/>
    <col min="25" max="25" width="13.7109375" customWidth="1"/>
    <col min="26" max="26" width="12.140625" customWidth="1"/>
    <col min="27" max="27" width="11.28515625" customWidth="1"/>
    <col min="28" max="28" width="12.85546875" customWidth="1"/>
    <col min="29" max="29" width="13.7109375" customWidth="1"/>
    <col min="30" max="30" width="12.140625" customWidth="1"/>
    <col min="31" max="31" width="11.28515625" customWidth="1"/>
    <col min="32" max="32" width="12.85546875" customWidth="1"/>
    <col min="33" max="33" width="13.7109375" customWidth="1"/>
    <col min="34" max="34" width="12.140625" customWidth="1"/>
    <col min="35" max="35" width="11.28515625" customWidth="1"/>
    <col min="36" max="36" width="12.85546875" customWidth="1"/>
    <col min="37" max="37" width="13.7109375" customWidth="1"/>
    <col min="38" max="38" width="12.140625" customWidth="1"/>
    <col min="39" max="39" width="11.28515625" customWidth="1"/>
    <col min="40" max="40" width="12.85546875" customWidth="1"/>
    <col min="41" max="41" width="13.7109375" customWidth="1"/>
    <col min="42" max="42" width="12.140625" customWidth="1"/>
    <col min="43" max="43" width="11.28515625" customWidth="1"/>
    <col min="44" max="44" width="12.85546875" customWidth="1"/>
    <col min="45" max="45" width="15" customWidth="1"/>
    <col min="46" max="46" width="12.140625" customWidth="1"/>
    <col min="47" max="47" width="11.28515625" customWidth="1"/>
    <col min="48" max="48" width="12.85546875" customWidth="1"/>
    <col min="49" max="49" width="15" customWidth="1"/>
    <col min="50" max="50" width="12.140625" customWidth="1"/>
    <col min="51" max="51" width="11.28515625" customWidth="1"/>
    <col min="52" max="52" width="12.85546875" customWidth="1"/>
    <col min="53" max="53" width="15" customWidth="1"/>
    <col min="54" max="54" width="12.140625" customWidth="1"/>
    <col min="55" max="55" width="11.28515625" customWidth="1"/>
    <col min="56" max="56" width="12.85546875" customWidth="1"/>
    <col min="57" max="57" width="15" customWidth="1"/>
    <col min="58" max="58" width="12.140625" customWidth="1"/>
    <col min="59" max="59" width="11.28515625" customWidth="1"/>
    <col min="60" max="60" width="12.85546875" customWidth="1"/>
    <col min="61" max="61" width="15" customWidth="1"/>
    <col min="62" max="62" width="12.140625" customWidth="1"/>
    <col min="63" max="63" width="11.28515625" customWidth="1"/>
    <col min="64" max="64" width="12.85546875" customWidth="1"/>
    <col min="65" max="65" width="15" customWidth="1"/>
    <col min="66" max="66" width="12.140625" customWidth="1"/>
    <col min="67" max="67" width="11.28515625" customWidth="1"/>
    <col min="68" max="68" width="12.85546875" customWidth="1"/>
    <col min="69" max="69" width="15" customWidth="1"/>
  </cols>
  <sheetData>
    <row r="1" spans="1:8">
      <c r="A1" s="69" t="s">
        <v>527</v>
      </c>
      <c r="B1" s="69"/>
    </row>
    <row r="3" spans="1:8">
      <c r="A3" t="s">
        <v>528</v>
      </c>
    </row>
    <row r="4" spans="1:8">
      <c r="A4" t="s">
        <v>530</v>
      </c>
    </row>
    <row r="5" spans="1:8">
      <c r="C5" t="s">
        <v>529</v>
      </c>
    </row>
    <row r="8" spans="1:8" ht="23.25">
      <c r="A8" s="70" t="s">
        <v>580</v>
      </c>
      <c r="B8" s="70"/>
    </row>
    <row r="9" spans="1:8" ht="16.5" customHeight="1">
      <c r="A9" s="3" t="s">
        <v>584</v>
      </c>
      <c r="B9" s="70"/>
    </row>
    <row r="10" spans="1:8" ht="16.5" customHeight="1">
      <c r="A10" s="3"/>
      <c r="B10" s="70"/>
    </row>
    <row r="11" spans="1:8" ht="16.5" customHeight="1">
      <c r="A11" s="66" t="s">
        <v>588</v>
      </c>
      <c r="B11" s="83"/>
      <c r="C11" s="26"/>
      <c r="D11" s="26"/>
      <c r="E11" s="26"/>
      <c r="F11" s="26"/>
      <c r="G11" s="26"/>
      <c r="H11" s="26"/>
    </row>
    <row r="12" spans="1:8" ht="16.5" customHeight="1">
      <c r="A12" s="3"/>
      <c r="B12" s="70"/>
    </row>
    <row r="13" spans="1:8">
      <c r="D13" t="s">
        <v>73</v>
      </c>
      <c r="E13" t="s">
        <v>587</v>
      </c>
    </row>
    <row r="15" spans="1:8">
      <c r="A15" s="1" t="s">
        <v>72</v>
      </c>
      <c r="B15" s="1"/>
      <c r="D15" s="18"/>
    </row>
    <row r="16" spans="1:8">
      <c r="A16" s="1"/>
      <c r="B16" s="1"/>
      <c r="D16" s="18"/>
    </row>
    <row r="17" spans="1:68">
      <c r="C17" t="str">
        <f>CONCATENATE($E$13,".START")</f>
        <v>COMBAT_SE.MOB.GROUP_ID.LOOKUP.START</v>
      </c>
    </row>
    <row r="18" spans="1:68">
      <c r="C18" t="str">
        <f t="shared" ref="C18:C24" si="0">CONCATENATE($E$13,".",C35)</f>
        <v>COMBAT_SE.MOB.GROUP_ID.LOOKUP.REC_0</v>
      </c>
      <c r="D18" t="s">
        <v>66</v>
      </c>
      <c r="E18" t="str">
        <f t="shared" ref="E18:E22" si="1">F68</f>
        <v>03.E5.05.00</v>
      </c>
    </row>
    <row r="19" spans="1:68">
      <c r="C19" t="str">
        <f t="shared" si="0"/>
        <v>COMBAT_SE.MOB.GROUP_ID.LOOKUP.REC_1</v>
      </c>
      <c r="D19" t="s">
        <v>66</v>
      </c>
      <c r="E19" t="str">
        <f t="shared" si="1"/>
        <v>01.97.00.00</v>
      </c>
    </row>
    <row r="20" spans="1:68">
      <c r="C20" t="str">
        <f t="shared" si="0"/>
        <v>COMBAT_SE.MOB.GROUP_ID.LOOKUP.REC_2</v>
      </c>
      <c r="D20" t="s">
        <v>66</v>
      </c>
      <c r="E20" t="str">
        <f t="shared" si="1"/>
        <v>01.98.05.00</v>
      </c>
    </row>
    <row r="21" spans="1:68">
      <c r="C21" t="str">
        <f t="shared" si="0"/>
        <v>COMBAT_SE.MOB.GROUP_ID.LOOKUP.REC_3</v>
      </c>
      <c r="D21" t="s">
        <v>66</v>
      </c>
      <c r="E21" t="str">
        <f t="shared" si="1"/>
        <v>01.00.00.00</v>
      </c>
    </row>
    <row r="22" spans="1:68">
      <c r="C22" t="str">
        <f t="shared" si="0"/>
        <v>COMBAT_SE.MOB.GROUP_ID.LOOKUP.REC_4</v>
      </c>
      <c r="D22" t="s">
        <v>66</v>
      </c>
      <c r="E22" t="str">
        <f t="shared" si="1"/>
        <v>00.00.00.00</v>
      </c>
    </row>
    <row r="23" spans="1:68">
      <c r="C23" t="str">
        <f t="shared" si="0"/>
        <v>COMBAT_SE.MOB.GROUP_ID.LOOKUP.REC_5</v>
      </c>
      <c r="D23" t="s">
        <v>66</v>
      </c>
      <c r="E23" t="str">
        <f>F73</f>
        <v>00.97.04.00</v>
      </c>
    </row>
    <row r="24" spans="1:68">
      <c r="C24" t="str">
        <f t="shared" si="0"/>
        <v>COMBAT_SE.MOB.GROUP_ID.LOOKUP.REC_6</v>
      </c>
      <c r="D24" t="s">
        <v>66</v>
      </c>
      <c r="E24" t="str">
        <f t="shared" ref="E24" si="2">F74</f>
        <v>00.98.05.00</v>
      </c>
    </row>
    <row r="25" spans="1:68">
      <c r="C25" t="str">
        <f>CONCATENATE($E$13,".END")</f>
        <v>COMBAT_SE.MOB.GROUP_ID.LOOKUP.END</v>
      </c>
    </row>
    <row r="28" spans="1:68">
      <c r="A28" s="5" t="s">
        <v>541</v>
      </c>
      <c r="B28" s="5"/>
    </row>
    <row r="29" spans="1:68">
      <c r="A29" s="5"/>
      <c r="B29" s="5"/>
    </row>
    <row r="30" spans="1:68">
      <c r="A30" s="5"/>
      <c r="B30" s="5"/>
      <c r="F30" t="s">
        <v>570</v>
      </c>
    </row>
    <row r="31" spans="1:68">
      <c r="A31" s="5"/>
      <c r="B31" s="5"/>
    </row>
    <row r="32" spans="1:68" s="15" customFormat="1">
      <c r="A32" s="75"/>
      <c r="B32" s="75"/>
      <c r="F32" s="8"/>
      <c r="G32" s="8"/>
      <c r="J32" s="8"/>
      <c r="K32" s="8"/>
      <c r="L32" s="8"/>
      <c r="N32" s="8"/>
      <c r="O32" s="8"/>
      <c r="P32" s="8"/>
      <c r="R32" s="8"/>
      <c r="S32" s="8"/>
      <c r="T32" s="8"/>
      <c r="V32" s="8"/>
      <c r="W32" s="8"/>
      <c r="X32" s="8"/>
      <c r="Z32" s="8"/>
      <c r="AA32" s="8"/>
      <c r="AB32" s="8"/>
      <c r="AD32" s="8"/>
      <c r="AE32" s="8"/>
      <c r="AF32" s="8"/>
      <c r="AH32" s="8"/>
      <c r="AI32" s="8"/>
      <c r="AJ32" s="8"/>
      <c r="AL32" s="8"/>
      <c r="AM32" s="8"/>
      <c r="AN32" s="8"/>
      <c r="AP32" s="8"/>
      <c r="AQ32" s="8"/>
      <c r="AR32" s="8"/>
      <c r="AT32" s="8"/>
      <c r="AU32" s="8"/>
      <c r="AV32" s="8"/>
      <c r="AX32" s="8"/>
      <c r="AY32" s="8"/>
      <c r="AZ32" s="8"/>
      <c r="BB32" s="8"/>
      <c r="BC32" s="8"/>
      <c r="BD32" s="8"/>
      <c r="BF32" s="8"/>
      <c r="BG32" s="8"/>
      <c r="BH32" s="8"/>
      <c r="BJ32" s="8"/>
      <c r="BK32" s="8"/>
      <c r="BL32" s="8"/>
      <c r="BN32" s="8"/>
      <c r="BO32" s="8"/>
      <c r="BP32" s="8"/>
    </row>
    <row r="33" spans="3:69" s="15" customFormat="1">
      <c r="D33" s="15" t="s">
        <v>2</v>
      </c>
      <c r="E33" s="15" t="s">
        <v>3</v>
      </c>
      <c r="F33" s="15" t="s">
        <v>4</v>
      </c>
      <c r="G33" s="15" t="s">
        <v>6</v>
      </c>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row>
    <row r="34" spans="3:69" s="15" customFormat="1">
      <c r="C34" s="15" t="s">
        <v>74</v>
      </c>
      <c r="D34" s="15" t="s">
        <v>581</v>
      </c>
      <c r="E34" s="15" t="s">
        <v>582</v>
      </c>
      <c r="F34" s="15" t="s">
        <v>583</v>
      </c>
      <c r="G34" s="75" t="s">
        <v>589</v>
      </c>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row>
    <row r="35" spans="3:69" s="15" customFormat="1">
      <c r="C35" s="15" t="s">
        <v>533</v>
      </c>
      <c r="D35" s="15">
        <v>3</v>
      </c>
      <c r="E35" s="73" t="s">
        <v>566</v>
      </c>
      <c r="F35" s="73">
        <v>5</v>
      </c>
      <c r="G35" s="6">
        <v>0</v>
      </c>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row>
    <row r="36" spans="3:69" s="15" customFormat="1">
      <c r="C36" s="15" t="s">
        <v>534</v>
      </c>
      <c r="D36" s="15">
        <v>1</v>
      </c>
      <c r="E36" s="15">
        <v>97</v>
      </c>
      <c r="F36" s="73">
        <v>0</v>
      </c>
      <c r="G36" s="6">
        <v>0</v>
      </c>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row>
    <row r="37" spans="3:69" s="15" customFormat="1">
      <c r="C37" s="15" t="s">
        <v>535</v>
      </c>
      <c r="D37" s="15">
        <v>1</v>
      </c>
      <c r="E37" s="15">
        <v>98</v>
      </c>
      <c r="F37" s="73">
        <v>5</v>
      </c>
      <c r="G37" s="6">
        <v>0</v>
      </c>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row>
    <row r="38" spans="3:69" s="15" customFormat="1">
      <c r="C38" s="15" t="s">
        <v>536</v>
      </c>
      <c r="D38" s="15">
        <v>1</v>
      </c>
      <c r="E38" s="15">
        <v>0</v>
      </c>
      <c r="F38" s="73">
        <v>0</v>
      </c>
      <c r="G38" s="6">
        <v>0</v>
      </c>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row>
    <row r="39" spans="3:69" s="15" customFormat="1">
      <c r="C39" s="15" t="s">
        <v>537</v>
      </c>
      <c r="D39" s="15">
        <v>0</v>
      </c>
      <c r="E39" s="15">
        <v>0</v>
      </c>
      <c r="F39" s="73">
        <v>0</v>
      </c>
      <c r="G39" s="6">
        <v>0</v>
      </c>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row>
    <row r="40" spans="3:69" s="15" customFormat="1">
      <c r="C40" s="15" t="s">
        <v>538</v>
      </c>
      <c r="D40" s="15">
        <v>0</v>
      </c>
      <c r="E40" s="15">
        <v>97</v>
      </c>
      <c r="F40" s="73">
        <v>4</v>
      </c>
      <c r="G40" s="6">
        <v>0</v>
      </c>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row>
    <row r="41" spans="3:69" s="15" customFormat="1">
      <c r="C41" s="15" t="s">
        <v>848</v>
      </c>
      <c r="D41" s="15">
        <v>0</v>
      </c>
      <c r="E41" s="15">
        <v>98</v>
      </c>
      <c r="F41" s="73">
        <v>5</v>
      </c>
      <c r="G41" s="6">
        <v>0</v>
      </c>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row>
    <row r="42" spans="3:69" s="15" customFormat="1">
      <c r="F42" s="73"/>
      <c r="G42" s="6"/>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row>
    <row r="43" spans="3:69" s="15" customFormat="1">
      <c r="F43" s="73"/>
      <c r="G43" s="6"/>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row>
    <row r="46" spans="3:69" ht="21">
      <c r="C46" s="19" t="s">
        <v>67</v>
      </c>
    </row>
    <row r="47" spans="3:69" hidden="1">
      <c r="D47" s="2"/>
    </row>
    <row r="48" spans="3:69" hidden="1">
      <c r="C48" s="1" t="s">
        <v>539</v>
      </c>
      <c r="F48" s="2"/>
      <c r="G48" s="2"/>
    </row>
    <row r="49" spans="1:70" hidden="1">
      <c r="A49">
        <f t="shared" ref="A49:A54" si="3">A35</f>
        <v>0</v>
      </c>
      <c r="C49" t="str">
        <f t="shared" ref="C49:G55" si="4">C35</f>
        <v>REC_0</v>
      </c>
      <c r="D49" s="2">
        <f t="shared" si="4"/>
        <v>3</v>
      </c>
      <c r="E49" s="2" t="str">
        <f t="shared" si="4"/>
        <v>E5</v>
      </c>
      <c r="F49" s="2">
        <f t="shared" si="4"/>
        <v>5</v>
      </c>
      <c r="G49" s="2">
        <f t="shared" si="4"/>
        <v>0</v>
      </c>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row>
    <row r="50" spans="1:70" hidden="1">
      <c r="A50">
        <f t="shared" si="3"/>
        <v>0</v>
      </c>
      <c r="C50" t="str">
        <f t="shared" si="4"/>
        <v>REC_1</v>
      </c>
      <c r="D50" s="2">
        <f t="shared" si="4"/>
        <v>1</v>
      </c>
      <c r="E50" s="2">
        <f t="shared" si="4"/>
        <v>97</v>
      </c>
      <c r="F50" s="2">
        <f t="shared" si="4"/>
        <v>0</v>
      </c>
      <c r="G50" s="2">
        <f t="shared" si="4"/>
        <v>0</v>
      </c>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row>
    <row r="51" spans="1:70" hidden="1">
      <c r="A51">
        <f t="shared" si="3"/>
        <v>0</v>
      </c>
      <c r="C51" t="str">
        <f t="shared" si="4"/>
        <v>REC_2</v>
      </c>
      <c r="D51" s="2">
        <f t="shared" si="4"/>
        <v>1</v>
      </c>
      <c r="E51" s="2">
        <f t="shared" si="4"/>
        <v>98</v>
      </c>
      <c r="F51" s="2">
        <f t="shared" si="4"/>
        <v>5</v>
      </c>
      <c r="G51" s="2">
        <f t="shared" si="4"/>
        <v>0</v>
      </c>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row>
    <row r="52" spans="1:70" hidden="1">
      <c r="A52">
        <f t="shared" si="3"/>
        <v>0</v>
      </c>
      <c r="C52" t="str">
        <f t="shared" si="4"/>
        <v>REC_3</v>
      </c>
      <c r="D52" s="2">
        <f t="shared" si="4"/>
        <v>1</v>
      </c>
      <c r="E52" s="2">
        <f t="shared" si="4"/>
        <v>0</v>
      </c>
      <c r="F52" s="2">
        <f t="shared" si="4"/>
        <v>0</v>
      </c>
      <c r="G52" s="2">
        <f t="shared" si="4"/>
        <v>0</v>
      </c>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row>
    <row r="53" spans="1:70" hidden="1">
      <c r="A53">
        <f t="shared" si="3"/>
        <v>0</v>
      </c>
      <c r="C53" t="str">
        <f t="shared" si="4"/>
        <v>REC_4</v>
      </c>
      <c r="D53" s="2">
        <f t="shared" si="4"/>
        <v>0</v>
      </c>
      <c r="E53" s="2">
        <f t="shared" si="4"/>
        <v>0</v>
      </c>
      <c r="F53" s="2">
        <f t="shared" si="4"/>
        <v>0</v>
      </c>
      <c r="G53" s="2">
        <f t="shared" si="4"/>
        <v>0</v>
      </c>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row>
    <row r="54" spans="1:70" hidden="1">
      <c r="A54">
        <f t="shared" si="3"/>
        <v>0</v>
      </c>
      <c r="C54" t="str">
        <f t="shared" si="4"/>
        <v>REC_5</v>
      </c>
      <c r="D54" s="2">
        <f t="shared" si="4"/>
        <v>0</v>
      </c>
      <c r="E54" s="2">
        <f t="shared" si="4"/>
        <v>97</v>
      </c>
      <c r="F54" s="2">
        <f t="shared" si="4"/>
        <v>4</v>
      </c>
      <c r="G54" s="2">
        <f t="shared" si="4"/>
        <v>0</v>
      </c>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row>
    <row r="55" spans="1:70" hidden="1">
      <c r="C55" t="str">
        <f t="shared" si="4"/>
        <v>REC_6</v>
      </c>
      <c r="D55" s="2">
        <f t="shared" si="4"/>
        <v>0</v>
      </c>
      <c r="E55" s="2">
        <f t="shared" si="4"/>
        <v>98</v>
      </c>
      <c r="F55" s="2">
        <f t="shared" si="4"/>
        <v>5</v>
      </c>
      <c r="G55" s="2">
        <f t="shared" si="4"/>
        <v>0</v>
      </c>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row>
    <row r="56" spans="1:70" hidden="1">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row>
    <row r="57" spans="1:70" hidden="1">
      <c r="C57" s="1" t="s">
        <v>69</v>
      </c>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row>
    <row r="58" spans="1:70" hidden="1">
      <c r="A58">
        <f t="shared" ref="A58:A63" si="5">A35</f>
        <v>0</v>
      </c>
      <c r="C58" t="str">
        <f t="shared" ref="C58:C64" si="6">C35</f>
        <v>REC_0</v>
      </c>
      <c r="D58" s="2" t="str">
        <f t="shared" ref="D58:D64" si="7">IF(D35&lt;16,CONCATENATE("0",D49), D49)</f>
        <v>03</v>
      </c>
      <c r="E58" s="2" t="str">
        <f t="shared" ref="E58:E64" si="8">IF(HEX2DEC(E35)&lt;16,CONCATENATE("0",E49), E49)</f>
        <v>E5</v>
      </c>
      <c r="F58" s="2" t="str">
        <f t="shared" ref="F58:G64" si="9">IF(F35&lt;16,CONCATENATE("0",F49), F49)</f>
        <v>05</v>
      </c>
      <c r="G58" s="2" t="str">
        <f t="shared" si="9"/>
        <v>00</v>
      </c>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row>
    <row r="59" spans="1:70" hidden="1">
      <c r="A59">
        <f t="shared" si="5"/>
        <v>0</v>
      </c>
      <c r="C59" t="str">
        <f t="shared" si="6"/>
        <v>REC_1</v>
      </c>
      <c r="D59" s="2" t="str">
        <f t="shared" si="7"/>
        <v>01</v>
      </c>
      <c r="E59" s="2">
        <f t="shared" si="8"/>
        <v>97</v>
      </c>
      <c r="F59" s="2" t="str">
        <f t="shared" si="9"/>
        <v>00</v>
      </c>
      <c r="G59" s="2" t="str">
        <f t="shared" si="9"/>
        <v>00</v>
      </c>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row>
    <row r="60" spans="1:70" hidden="1">
      <c r="A60">
        <f t="shared" si="5"/>
        <v>0</v>
      </c>
      <c r="C60" t="str">
        <f t="shared" si="6"/>
        <v>REC_2</v>
      </c>
      <c r="D60" s="2" t="str">
        <f t="shared" si="7"/>
        <v>01</v>
      </c>
      <c r="E60" s="2">
        <f t="shared" si="8"/>
        <v>98</v>
      </c>
      <c r="F60" s="2" t="str">
        <f t="shared" si="9"/>
        <v>05</v>
      </c>
      <c r="G60" s="2" t="str">
        <f t="shared" si="9"/>
        <v>00</v>
      </c>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row>
    <row r="61" spans="1:70" hidden="1">
      <c r="A61">
        <f t="shared" si="5"/>
        <v>0</v>
      </c>
      <c r="C61" t="str">
        <f t="shared" si="6"/>
        <v>REC_3</v>
      </c>
      <c r="D61" s="2" t="str">
        <f t="shared" si="7"/>
        <v>01</v>
      </c>
      <c r="E61" s="2" t="str">
        <f t="shared" si="8"/>
        <v>00</v>
      </c>
      <c r="F61" s="2" t="str">
        <f t="shared" si="9"/>
        <v>00</v>
      </c>
      <c r="G61" s="2" t="str">
        <f t="shared" si="9"/>
        <v>00</v>
      </c>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row>
    <row r="62" spans="1:70" hidden="1">
      <c r="A62">
        <f t="shared" si="5"/>
        <v>0</v>
      </c>
      <c r="C62" t="str">
        <f t="shared" si="6"/>
        <v>REC_4</v>
      </c>
      <c r="D62" s="2" t="str">
        <f t="shared" si="7"/>
        <v>00</v>
      </c>
      <c r="E62" s="2" t="str">
        <f t="shared" si="8"/>
        <v>00</v>
      </c>
      <c r="F62" s="2" t="str">
        <f t="shared" si="9"/>
        <v>00</v>
      </c>
      <c r="G62" s="2" t="str">
        <f t="shared" si="9"/>
        <v>00</v>
      </c>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row>
    <row r="63" spans="1:70" hidden="1">
      <c r="A63">
        <f t="shared" si="5"/>
        <v>0</v>
      </c>
      <c r="C63" t="str">
        <f t="shared" si="6"/>
        <v>REC_5</v>
      </c>
      <c r="D63" s="2" t="str">
        <f t="shared" si="7"/>
        <v>00</v>
      </c>
      <c r="E63" s="2">
        <f t="shared" si="8"/>
        <v>97</v>
      </c>
      <c r="F63" s="2" t="str">
        <f t="shared" si="9"/>
        <v>04</v>
      </c>
      <c r="G63" s="2" t="str">
        <f t="shared" si="9"/>
        <v>00</v>
      </c>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row>
    <row r="64" spans="1:70" hidden="1">
      <c r="C64" t="str">
        <f t="shared" si="6"/>
        <v>REC_6</v>
      </c>
      <c r="D64" s="2" t="str">
        <f t="shared" si="7"/>
        <v>00</v>
      </c>
      <c r="E64" s="2">
        <f t="shared" si="8"/>
        <v>98</v>
      </c>
      <c r="F64" s="2" t="str">
        <f t="shared" si="9"/>
        <v>05</v>
      </c>
      <c r="G64" s="2" t="str">
        <f t="shared" si="9"/>
        <v>00</v>
      </c>
    </row>
    <row r="65" spans="1:69" hidden="1"/>
    <row r="66" spans="1:69" hidden="1">
      <c r="D66" s="2"/>
    </row>
    <row r="67" spans="1:69" hidden="1">
      <c r="C67" s="1" t="s">
        <v>70</v>
      </c>
      <c r="F67" s="1" t="s">
        <v>578</v>
      </c>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Q67" s="1"/>
    </row>
    <row r="68" spans="1:69" hidden="1">
      <c r="A68">
        <f t="shared" ref="A68:A74" si="10">A35</f>
        <v>0</v>
      </c>
      <c r="C68" t="str">
        <f t="shared" ref="C68:C74" si="11">C35</f>
        <v>REC_0</v>
      </c>
      <c r="D68" t="str">
        <f t="shared" ref="D68:D73" si="12">CONCATENATE(D58,".",E58)</f>
        <v>03.E5</v>
      </c>
      <c r="E68" t="str">
        <f t="shared" ref="E68:F73" si="13">CONCATENATE(D68,".",F58)</f>
        <v>03.E5.05</v>
      </c>
      <c r="F68" t="str">
        <f t="shared" si="13"/>
        <v>03.E5.05.00</v>
      </c>
    </row>
    <row r="69" spans="1:69" hidden="1">
      <c r="A69">
        <f t="shared" si="10"/>
        <v>0</v>
      </c>
      <c r="C69" t="str">
        <f t="shared" si="11"/>
        <v>REC_1</v>
      </c>
      <c r="D69" t="str">
        <f t="shared" si="12"/>
        <v>01.97</v>
      </c>
      <c r="E69" t="str">
        <f t="shared" si="13"/>
        <v>01.97.00</v>
      </c>
      <c r="F69" t="str">
        <f t="shared" si="13"/>
        <v>01.97.00.00</v>
      </c>
    </row>
    <row r="70" spans="1:69" hidden="1">
      <c r="A70">
        <f t="shared" si="10"/>
        <v>0</v>
      </c>
      <c r="C70" t="str">
        <f t="shared" si="11"/>
        <v>REC_2</v>
      </c>
      <c r="D70" t="str">
        <f t="shared" si="12"/>
        <v>01.98</v>
      </c>
      <c r="E70" t="str">
        <f t="shared" si="13"/>
        <v>01.98.05</v>
      </c>
      <c r="F70" t="str">
        <f t="shared" si="13"/>
        <v>01.98.05.00</v>
      </c>
    </row>
    <row r="71" spans="1:69" hidden="1">
      <c r="A71">
        <f t="shared" si="10"/>
        <v>0</v>
      </c>
      <c r="C71" t="str">
        <f t="shared" si="11"/>
        <v>REC_3</v>
      </c>
      <c r="D71" t="str">
        <f t="shared" si="12"/>
        <v>01.00</v>
      </c>
      <c r="E71" t="str">
        <f t="shared" si="13"/>
        <v>01.00.00</v>
      </c>
      <c r="F71" t="str">
        <f t="shared" si="13"/>
        <v>01.00.00.00</v>
      </c>
    </row>
    <row r="72" spans="1:69" hidden="1">
      <c r="A72">
        <f t="shared" si="10"/>
        <v>0</v>
      </c>
      <c r="C72" t="str">
        <f t="shared" si="11"/>
        <v>REC_4</v>
      </c>
      <c r="D72" t="str">
        <f t="shared" si="12"/>
        <v>00.00</v>
      </c>
      <c r="E72" t="str">
        <f t="shared" si="13"/>
        <v>00.00.00</v>
      </c>
      <c r="F72" t="str">
        <f t="shared" si="13"/>
        <v>00.00.00.00</v>
      </c>
    </row>
    <row r="73" spans="1:69" hidden="1">
      <c r="A73">
        <f t="shared" si="10"/>
        <v>0</v>
      </c>
      <c r="C73" t="str">
        <f t="shared" si="11"/>
        <v>REC_5</v>
      </c>
      <c r="D73" t="str">
        <f t="shared" si="12"/>
        <v>00.97</v>
      </c>
      <c r="E73" t="str">
        <f t="shared" si="13"/>
        <v>00.97.04</v>
      </c>
      <c r="F73" t="str">
        <f t="shared" si="13"/>
        <v>00.97.04.00</v>
      </c>
    </row>
    <row r="74" spans="1:69" hidden="1">
      <c r="A74">
        <f t="shared" si="10"/>
        <v>0</v>
      </c>
      <c r="C74" t="str">
        <f t="shared" si="11"/>
        <v>REC_6</v>
      </c>
      <c r="D74" t="str">
        <f t="shared" ref="D74" si="14">CONCATENATE(D64,".",E64)</f>
        <v>00.98</v>
      </c>
      <c r="E74" t="str">
        <f t="shared" ref="E74" si="15">CONCATENATE(D74,".",F64)</f>
        <v>00.98.05</v>
      </c>
      <c r="F74" t="str">
        <f t="shared" ref="F74" si="16">CONCATENATE(E74,".",G64)</f>
        <v>00.98.05.00</v>
      </c>
    </row>
    <row r="75" spans="1:69">
      <c r="A75" s="1"/>
      <c r="B75" s="1"/>
      <c r="D75" s="18"/>
    </row>
    <row r="77" spans="1:69" ht="23.25">
      <c r="A77" s="70" t="s">
        <v>585</v>
      </c>
      <c r="B77" s="70"/>
    </row>
    <row r="78" spans="1:69">
      <c r="A78" t="s">
        <v>586</v>
      </c>
    </row>
    <row r="80" spans="1:69">
      <c r="D80" t="s">
        <v>73</v>
      </c>
      <c r="E80" t="s">
        <v>571</v>
      </c>
    </row>
    <row r="82" spans="1:6">
      <c r="A82" s="1" t="s">
        <v>72</v>
      </c>
      <c r="B82" s="1"/>
      <c r="D82" s="18"/>
    </row>
    <row r="84" spans="1:6">
      <c r="C84" t="str">
        <f>CONCATENATE($E$80,".START")</f>
        <v>COMBAT_SE.MOB_GROUP_TABLE.START</v>
      </c>
    </row>
    <row r="85" spans="1:6">
      <c r="C85" t="str">
        <f t="shared" ref="C85:C90" si="17">CONCATENATE($E$80,".",C100)</f>
        <v>COMBAT_SE.MOB_GROUP_TABLE.REC_0</v>
      </c>
      <c r="D85" t="s">
        <v>66</v>
      </c>
      <c r="E85" t="str">
        <f t="shared" ref="E85:E90" si="18">BP130</f>
        <v>06.00.01.02.03.04.05.06.07.08.09.01.02.03.04.05.06.07.08.09.01.02.03.04.05.06.07.08.09.01.02.03.04.05.06.07.08.09.01.02.03.04.05.06.07.08.09.01.02.03.04.05.06.07.08.09.01.02.03.04.05.06.07.08.09.01</v>
      </c>
    </row>
    <row r="86" spans="1:6">
      <c r="C86" t="str">
        <f t="shared" si="17"/>
        <v>COMBAT_SE.MOB_GROUP_TABLE.REC_1</v>
      </c>
      <c r="D86" t="s">
        <v>66</v>
      </c>
      <c r="E86" t="str">
        <f t="shared" si="18"/>
        <v>06.50.00.00.80.01.01.01.80.01.02.02.80.01.03.03.80.01.04.04.80.01.05.05.80.01.00.00.00.00.00.00.00.00.00.00.00.00.00.00.00.00.00.00.00.00.00.00.00.00.00.00.00.00.00.00.00.00.00.00.00.00.00.00.00.00</v>
      </c>
    </row>
    <row r="87" spans="1:6">
      <c r="C87" t="str">
        <f t="shared" si="17"/>
        <v>COMBAT_SE.MOB_GROUP_TABLE.REC_2</v>
      </c>
      <c r="D87" t="s">
        <v>66</v>
      </c>
      <c r="E87" t="str">
        <f t="shared" si="18"/>
        <v>06.50.00.00.80.01.01.01.80.01.02.02.80.01.03.03.80.01.04.04.80.01.05.05.80.01.00.00.00.00.00.00.00.00.00.00.00.00.00.00.00.00.00.00.00.00.00.00.00.00.00.00.00.00.00.00.00.00.00.00.00.00.00.00.00.00</v>
      </c>
    </row>
    <row r="88" spans="1:6">
      <c r="C88" t="str">
        <f t="shared" si="17"/>
        <v>COMBAT_SE.MOB_GROUP_TABLE.REC_3</v>
      </c>
      <c r="D88" t="s">
        <v>66</v>
      </c>
      <c r="E88" t="str">
        <f t="shared" si="18"/>
        <v>06.50.02.02.80.01.05.05.80.01.05.05.80.01.05.05.80.01.05.05.80.01.05.05.80.01.00.00.00.00.00.00.00.00.00.00.00.00.00.00.00.00.00.00.00.00.00.00.00.00.00.00.00.00.00.00.00.00.00.00.00.00.00.00.00.00</v>
      </c>
    </row>
    <row r="89" spans="1:6">
      <c r="C89" t="str">
        <f t="shared" si="17"/>
        <v>COMBAT_SE.MOB_GROUP_TABLE.REC_4</v>
      </c>
      <c r="D89" t="s">
        <v>66</v>
      </c>
      <c r="E89" t="str">
        <f t="shared" si="18"/>
        <v>06.50.05.05.80.01.04.04.80.01.02.02.80.01.03.03.80.01.01.01.80.01.05.05.80.01.00.00.00.00.00.00.00.00.00.00.00.00.00.00.00.00.00.00.00.00.00.00.00.00.00.00.00.00.00.00.00.00.00.00.00.00.00.00.00.00</v>
      </c>
    </row>
    <row r="90" spans="1:6">
      <c r="C90" t="str">
        <f t="shared" si="17"/>
        <v>COMBAT_SE.MOB_GROUP_TABLE.REC_5</v>
      </c>
      <c r="D90" t="s">
        <v>66</v>
      </c>
      <c r="E90" t="str">
        <f t="shared" si="18"/>
        <v>06.00.00.00.80.01.00.00.80.01.02.02.80.01.02.02.80.01.05.05.80.01.05.05.80.01.00.00.00.00.00.00.00.00.00.00.00.00.00.00.00.00.00.00.00.00.00.00.00.00.00.00.00.00.00.00.00.00.00.00.00.00.00.00.00.00</v>
      </c>
    </row>
    <row r="91" spans="1:6">
      <c r="C91" t="str">
        <f>CONCATENATE($E$80,".END")</f>
        <v>COMBAT_SE.MOB_GROUP_TABLE.END</v>
      </c>
    </row>
    <row r="92" spans="1:6">
      <c r="D92" t="s">
        <v>530</v>
      </c>
    </row>
    <row r="93" spans="1:6">
      <c r="A93" s="5" t="s">
        <v>540</v>
      </c>
      <c r="B93" s="5"/>
    </row>
    <row r="94" spans="1:6">
      <c r="A94" s="5"/>
      <c r="B94" s="5"/>
    </row>
    <row r="95" spans="1:6">
      <c r="A95" s="5"/>
      <c r="B95" s="5"/>
      <c r="F95" t="s">
        <v>570</v>
      </c>
    </row>
    <row r="96" spans="1:6">
      <c r="A96" s="5"/>
      <c r="B96" s="5" t="s">
        <v>579</v>
      </c>
    </row>
    <row r="97" spans="1:69">
      <c r="A97" s="5"/>
      <c r="B97" s="5"/>
      <c r="F97" s="80" t="s">
        <v>550</v>
      </c>
      <c r="G97" s="81"/>
      <c r="H97" s="78"/>
      <c r="I97" s="79"/>
      <c r="J97" s="80" t="s">
        <v>551</v>
      </c>
      <c r="K97" s="81"/>
      <c r="L97" s="81"/>
      <c r="M97" s="79"/>
      <c r="N97" s="80" t="s">
        <v>552</v>
      </c>
      <c r="O97" s="81"/>
      <c r="P97" s="81"/>
      <c r="Q97" s="79"/>
      <c r="R97" s="80" t="s">
        <v>553</v>
      </c>
      <c r="S97" s="81"/>
      <c r="T97" s="81"/>
      <c r="U97" s="79"/>
      <c r="V97" s="80" t="s">
        <v>554</v>
      </c>
      <c r="W97" s="81"/>
      <c r="X97" s="81"/>
      <c r="Y97" s="79"/>
      <c r="Z97" s="80" t="s">
        <v>555</v>
      </c>
      <c r="AA97" s="81"/>
      <c r="AB97" s="81"/>
      <c r="AC97" s="79"/>
      <c r="AD97" s="80" t="s">
        <v>556</v>
      </c>
      <c r="AE97" s="81"/>
      <c r="AF97" s="81"/>
      <c r="AG97" s="79"/>
      <c r="AH97" s="80" t="s">
        <v>557</v>
      </c>
      <c r="AI97" s="81"/>
      <c r="AJ97" s="81"/>
      <c r="AK97" s="79"/>
      <c r="AL97" s="80" t="s">
        <v>558</v>
      </c>
      <c r="AM97" s="81"/>
      <c r="AN97" s="81"/>
      <c r="AO97" s="79"/>
      <c r="AP97" s="80" t="s">
        <v>559</v>
      </c>
      <c r="AQ97" s="81"/>
      <c r="AR97" s="81"/>
      <c r="AS97" s="78"/>
      <c r="AT97" s="80" t="s">
        <v>560</v>
      </c>
      <c r="AU97" s="81"/>
      <c r="AV97" s="81"/>
      <c r="AW97" s="78"/>
      <c r="AX97" s="80" t="s">
        <v>561</v>
      </c>
      <c r="AY97" s="81"/>
      <c r="AZ97" s="81"/>
      <c r="BA97" s="78"/>
      <c r="BB97" s="80" t="s">
        <v>562</v>
      </c>
      <c r="BC97" s="81"/>
      <c r="BD97" s="81"/>
      <c r="BE97" s="78"/>
      <c r="BF97" s="80" t="s">
        <v>563</v>
      </c>
      <c r="BG97" s="81"/>
      <c r="BH97" s="81"/>
      <c r="BI97" s="78"/>
      <c r="BJ97" s="80" t="s">
        <v>564</v>
      </c>
      <c r="BK97" s="81"/>
      <c r="BL97" s="81"/>
      <c r="BM97" s="78"/>
      <c r="BN97" s="80" t="s">
        <v>565</v>
      </c>
      <c r="BO97" s="81"/>
      <c r="BP97" s="81"/>
      <c r="BQ97" s="79"/>
    </row>
    <row r="98" spans="1:69">
      <c r="D98" s="15" t="s">
        <v>2</v>
      </c>
      <c r="E98" s="15" t="s">
        <v>3</v>
      </c>
      <c r="F98" s="77" t="s">
        <v>4</v>
      </c>
      <c r="G98" s="78" t="s">
        <v>5</v>
      </c>
      <c r="H98" s="78" t="s">
        <v>6</v>
      </c>
      <c r="I98" s="79" t="s">
        <v>7</v>
      </c>
      <c r="J98" s="77" t="s">
        <v>8</v>
      </c>
      <c r="K98" s="78" t="s">
        <v>9</v>
      </c>
      <c r="L98" s="78" t="s">
        <v>10</v>
      </c>
      <c r="M98" s="79" t="s">
        <v>11</v>
      </c>
      <c r="N98" s="77" t="s">
        <v>12</v>
      </c>
      <c r="O98" s="78" t="s">
        <v>13</v>
      </c>
      <c r="P98" s="78" t="s">
        <v>37</v>
      </c>
      <c r="Q98" s="79" t="s">
        <v>38</v>
      </c>
      <c r="R98" s="77" t="s">
        <v>39</v>
      </c>
      <c r="S98" s="78" t="s">
        <v>40</v>
      </c>
      <c r="T98" s="78" t="s">
        <v>49</v>
      </c>
      <c r="U98" s="79" t="s">
        <v>50</v>
      </c>
      <c r="V98" s="77" t="s">
        <v>126</v>
      </c>
      <c r="W98" s="78" t="s">
        <v>127</v>
      </c>
      <c r="X98" s="78" t="s">
        <v>128</v>
      </c>
      <c r="Y98" s="79" t="s">
        <v>129</v>
      </c>
      <c r="Z98" s="77" t="s">
        <v>130</v>
      </c>
      <c r="AA98" s="78" t="s">
        <v>64</v>
      </c>
      <c r="AB98" s="78" t="s">
        <v>58</v>
      </c>
      <c r="AC98" s="79" t="s">
        <v>59</v>
      </c>
      <c r="AD98" s="77" t="s">
        <v>53</v>
      </c>
      <c r="AE98" s="78" t="s">
        <v>54</v>
      </c>
      <c r="AF98" s="78" t="s">
        <v>131</v>
      </c>
      <c r="AG98" s="79" t="s">
        <v>55</v>
      </c>
      <c r="AH98" s="77" t="s">
        <v>57</v>
      </c>
      <c r="AI98" s="78" t="s">
        <v>56</v>
      </c>
      <c r="AJ98" s="78" t="s">
        <v>277</v>
      </c>
      <c r="AK98" s="79" t="s">
        <v>278</v>
      </c>
      <c r="AL98" s="77" t="s">
        <v>279</v>
      </c>
      <c r="AM98" s="78" t="s">
        <v>280</v>
      </c>
      <c r="AN98" s="78" t="s">
        <v>281</v>
      </c>
      <c r="AO98" s="79" t="s">
        <v>282</v>
      </c>
      <c r="AP98" s="77" t="s">
        <v>283</v>
      </c>
      <c r="AQ98" s="78" t="s">
        <v>284</v>
      </c>
      <c r="AR98" s="78" t="s">
        <v>285</v>
      </c>
      <c r="AS98" s="79" t="s">
        <v>286</v>
      </c>
      <c r="AT98" s="77" t="s">
        <v>287</v>
      </c>
      <c r="AU98" s="78" t="s">
        <v>288</v>
      </c>
      <c r="AV98" s="78" t="s">
        <v>289</v>
      </c>
      <c r="AW98" s="79" t="s">
        <v>290</v>
      </c>
      <c r="AX98" s="77" t="s">
        <v>291</v>
      </c>
      <c r="AY98" s="78" t="s">
        <v>292</v>
      </c>
      <c r="AZ98" s="78" t="s">
        <v>293</v>
      </c>
      <c r="BA98" s="79" t="s">
        <v>294</v>
      </c>
      <c r="BB98" s="77" t="s">
        <v>295</v>
      </c>
      <c r="BC98" s="78" t="s">
        <v>296</v>
      </c>
      <c r="BD98" s="78" t="s">
        <v>297</v>
      </c>
      <c r="BE98" s="79" t="s">
        <v>298</v>
      </c>
      <c r="BF98" s="77" t="s">
        <v>299</v>
      </c>
      <c r="BG98" s="78" t="s">
        <v>300</v>
      </c>
      <c r="BH98" s="78" t="s">
        <v>301</v>
      </c>
      <c r="BI98" s="79" t="s">
        <v>302</v>
      </c>
      <c r="BJ98" s="77" t="s">
        <v>303</v>
      </c>
      <c r="BK98" s="78" t="s">
        <v>304</v>
      </c>
      <c r="BL98" s="78" t="s">
        <v>305</v>
      </c>
      <c r="BM98" s="79" t="s">
        <v>306</v>
      </c>
      <c r="BN98" s="77" t="s">
        <v>307</v>
      </c>
      <c r="BO98" s="78" t="s">
        <v>308</v>
      </c>
      <c r="BP98" s="78" t="s">
        <v>309</v>
      </c>
      <c r="BQ98" s="79" t="s">
        <v>310</v>
      </c>
    </row>
    <row r="99" spans="1:69">
      <c r="B99" t="s">
        <v>435</v>
      </c>
      <c r="C99" t="s">
        <v>74</v>
      </c>
      <c r="D99" t="s">
        <v>531</v>
      </c>
      <c r="E99" t="s">
        <v>532</v>
      </c>
      <c r="F99" s="64" t="s">
        <v>575</v>
      </c>
      <c r="G99" s="11" t="s">
        <v>576</v>
      </c>
      <c r="H99" s="11" t="s">
        <v>549</v>
      </c>
      <c r="I99" s="11" t="s">
        <v>577</v>
      </c>
      <c r="J99" s="64" t="s">
        <v>575</v>
      </c>
      <c r="K99" s="11" t="s">
        <v>576</v>
      </c>
      <c r="L99" s="11" t="s">
        <v>549</v>
      </c>
      <c r="M99" s="11" t="s">
        <v>577</v>
      </c>
      <c r="N99" s="64" t="s">
        <v>575</v>
      </c>
      <c r="O99" s="11" t="s">
        <v>576</v>
      </c>
      <c r="P99" s="11" t="s">
        <v>549</v>
      </c>
      <c r="Q99" s="11" t="s">
        <v>577</v>
      </c>
      <c r="R99" s="64" t="s">
        <v>575</v>
      </c>
      <c r="S99" s="11" t="s">
        <v>576</v>
      </c>
      <c r="T99" s="11" t="s">
        <v>549</v>
      </c>
      <c r="U99" s="11" t="s">
        <v>577</v>
      </c>
      <c r="V99" s="64" t="s">
        <v>575</v>
      </c>
      <c r="W99" s="11" t="s">
        <v>576</v>
      </c>
      <c r="X99" s="11" t="s">
        <v>549</v>
      </c>
      <c r="Y99" s="11" t="s">
        <v>577</v>
      </c>
      <c r="Z99" s="64" t="s">
        <v>575</v>
      </c>
      <c r="AA99" s="11" t="s">
        <v>576</v>
      </c>
      <c r="AB99" s="11" t="s">
        <v>549</v>
      </c>
      <c r="AC99" s="11" t="s">
        <v>577</v>
      </c>
      <c r="AD99" s="64" t="s">
        <v>575</v>
      </c>
      <c r="AE99" s="11" t="s">
        <v>576</v>
      </c>
      <c r="AF99" s="11" t="s">
        <v>549</v>
      </c>
      <c r="AG99" s="11" t="s">
        <v>577</v>
      </c>
      <c r="AH99" s="64" t="s">
        <v>575</v>
      </c>
      <c r="AI99" s="11" t="s">
        <v>576</v>
      </c>
      <c r="AJ99" s="11" t="s">
        <v>549</v>
      </c>
      <c r="AK99" s="11" t="s">
        <v>577</v>
      </c>
      <c r="AL99" s="64" t="s">
        <v>575</v>
      </c>
      <c r="AM99" s="11" t="s">
        <v>576</v>
      </c>
      <c r="AN99" s="11" t="s">
        <v>549</v>
      </c>
      <c r="AO99" s="11" t="s">
        <v>577</v>
      </c>
      <c r="AP99" s="64" t="s">
        <v>575</v>
      </c>
      <c r="AQ99" s="11" t="s">
        <v>576</v>
      </c>
      <c r="AR99" s="11" t="s">
        <v>549</v>
      </c>
      <c r="AS99" s="11" t="s">
        <v>577</v>
      </c>
      <c r="AT99" s="64" t="s">
        <v>575</v>
      </c>
      <c r="AU99" s="11" t="s">
        <v>576</v>
      </c>
      <c r="AV99" s="11" t="s">
        <v>549</v>
      </c>
      <c r="AW99" s="11" t="s">
        <v>577</v>
      </c>
      <c r="AX99" s="64" t="s">
        <v>575</v>
      </c>
      <c r="AY99" s="11" t="s">
        <v>576</v>
      </c>
      <c r="AZ99" s="11" t="s">
        <v>549</v>
      </c>
      <c r="BA99" s="11" t="s">
        <v>577</v>
      </c>
      <c r="BB99" s="64" t="s">
        <v>575</v>
      </c>
      <c r="BC99" s="11" t="s">
        <v>576</v>
      </c>
      <c r="BD99" s="11" t="s">
        <v>549</v>
      </c>
      <c r="BE99" s="11" t="s">
        <v>577</v>
      </c>
      <c r="BF99" s="64" t="s">
        <v>575</v>
      </c>
      <c r="BG99" s="11" t="s">
        <v>576</v>
      </c>
      <c r="BH99" s="11" t="s">
        <v>549</v>
      </c>
      <c r="BI99" s="11" t="s">
        <v>577</v>
      </c>
      <c r="BJ99" s="64" t="s">
        <v>575</v>
      </c>
      <c r="BK99" s="11" t="s">
        <v>576</v>
      </c>
      <c r="BL99" s="11" t="s">
        <v>549</v>
      </c>
      <c r="BM99" s="11" t="s">
        <v>577</v>
      </c>
      <c r="BN99" s="64" t="s">
        <v>575</v>
      </c>
      <c r="BO99" s="11" t="s">
        <v>576</v>
      </c>
      <c r="BP99" s="11" t="s">
        <v>549</v>
      </c>
      <c r="BQ99" s="12" t="s">
        <v>577</v>
      </c>
    </row>
    <row r="100" spans="1:69">
      <c r="C100" t="s">
        <v>533</v>
      </c>
      <c r="D100">
        <v>6</v>
      </c>
      <c r="E100">
        <v>0</v>
      </c>
      <c r="F100" s="71">
        <v>1</v>
      </c>
      <c r="G100" s="73">
        <v>2</v>
      </c>
      <c r="H100" s="15">
        <v>3</v>
      </c>
      <c r="I100" s="72">
        <v>4</v>
      </c>
      <c r="J100" s="71">
        <v>5</v>
      </c>
      <c r="K100" s="73">
        <v>6</v>
      </c>
      <c r="L100" s="73">
        <v>7</v>
      </c>
      <c r="M100" s="72">
        <v>8</v>
      </c>
      <c r="N100" s="71">
        <v>9</v>
      </c>
      <c r="O100" s="73">
        <v>1</v>
      </c>
      <c r="P100" s="73">
        <v>2</v>
      </c>
      <c r="Q100" s="72">
        <v>3</v>
      </c>
      <c r="R100" s="71">
        <v>4</v>
      </c>
      <c r="S100" s="73">
        <v>5</v>
      </c>
      <c r="T100" s="73">
        <v>6</v>
      </c>
      <c r="U100" s="72">
        <v>7</v>
      </c>
      <c r="V100" s="71">
        <v>8</v>
      </c>
      <c r="W100" s="73">
        <v>9</v>
      </c>
      <c r="X100" s="73">
        <v>1</v>
      </c>
      <c r="Y100" s="72">
        <v>2</v>
      </c>
      <c r="Z100" s="71">
        <v>3</v>
      </c>
      <c r="AA100" s="73">
        <v>4</v>
      </c>
      <c r="AB100" s="73">
        <v>5</v>
      </c>
      <c r="AC100" s="72">
        <v>6</v>
      </c>
      <c r="AD100" s="71">
        <v>7</v>
      </c>
      <c r="AE100" s="73">
        <v>8</v>
      </c>
      <c r="AF100" s="73">
        <v>9</v>
      </c>
      <c r="AG100" s="72">
        <v>1</v>
      </c>
      <c r="AH100" s="71">
        <v>2</v>
      </c>
      <c r="AI100" s="73">
        <v>3</v>
      </c>
      <c r="AJ100" s="73">
        <v>4</v>
      </c>
      <c r="AK100" s="72">
        <v>5</v>
      </c>
      <c r="AL100" s="71">
        <v>6</v>
      </c>
      <c r="AM100" s="73">
        <v>7</v>
      </c>
      <c r="AN100" s="73">
        <v>8</v>
      </c>
      <c r="AO100" s="72">
        <v>9</v>
      </c>
      <c r="AP100" s="71">
        <v>1</v>
      </c>
      <c r="AQ100" s="73">
        <v>2</v>
      </c>
      <c r="AR100" s="73">
        <v>3</v>
      </c>
      <c r="AS100" s="15">
        <v>4</v>
      </c>
      <c r="AT100" s="71">
        <v>5</v>
      </c>
      <c r="AU100" s="73">
        <v>6</v>
      </c>
      <c r="AV100" s="73">
        <v>7</v>
      </c>
      <c r="AW100" s="15">
        <v>8</v>
      </c>
      <c r="AX100" s="71">
        <v>9</v>
      </c>
      <c r="AY100" s="73">
        <v>1</v>
      </c>
      <c r="AZ100" s="73">
        <v>2</v>
      </c>
      <c r="BA100" s="15">
        <v>3</v>
      </c>
      <c r="BB100" s="71">
        <v>4</v>
      </c>
      <c r="BC100" s="73">
        <v>5</v>
      </c>
      <c r="BD100" s="73">
        <v>6</v>
      </c>
      <c r="BE100" s="15">
        <v>7</v>
      </c>
      <c r="BF100" s="71">
        <v>8</v>
      </c>
      <c r="BG100" s="73">
        <v>9</v>
      </c>
      <c r="BH100" s="73">
        <v>1</v>
      </c>
      <c r="BI100" s="15">
        <v>2</v>
      </c>
      <c r="BJ100" s="71">
        <v>3</v>
      </c>
      <c r="BK100" s="73">
        <v>4</v>
      </c>
      <c r="BL100" s="73">
        <v>5</v>
      </c>
      <c r="BM100" s="15">
        <v>6</v>
      </c>
      <c r="BN100" s="71">
        <v>7</v>
      </c>
      <c r="BO100" s="73">
        <v>8</v>
      </c>
      <c r="BP100" s="73">
        <v>9</v>
      </c>
      <c r="BQ100" s="72">
        <v>1</v>
      </c>
    </row>
    <row r="101" spans="1:69">
      <c r="C101" t="s">
        <v>534</v>
      </c>
      <c r="D101">
        <v>6</v>
      </c>
      <c r="E101">
        <v>50</v>
      </c>
      <c r="F101" s="71">
        <v>0</v>
      </c>
      <c r="G101" s="73">
        <v>0</v>
      </c>
      <c r="H101" s="15">
        <v>80</v>
      </c>
      <c r="I101" s="72">
        <v>1</v>
      </c>
      <c r="J101" s="71">
        <v>1</v>
      </c>
      <c r="K101" s="73">
        <v>1</v>
      </c>
      <c r="L101" s="73">
        <v>80</v>
      </c>
      <c r="M101" s="72">
        <v>1</v>
      </c>
      <c r="N101" s="71">
        <v>2</v>
      </c>
      <c r="O101" s="73">
        <v>2</v>
      </c>
      <c r="P101" s="73">
        <v>80</v>
      </c>
      <c r="Q101" s="72">
        <v>1</v>
      </c>
      <c r="R101" s="71">
        <v>3</v>
      </c>
      <c r="S101" s="73">
        <v>3</v>
      </c>
      <c r="T101" s="73">
        <v>80</v>
      </c>
      <c r="U101" s="72">
        <v>1</v>
      </c>
      <c r="V101" s="71">
        <v>4</v>
      </c>
      <c r="W101" s="73">
        <v>4</v>
      </c>
      <c r="X101" s="73">
        <v>80</v>
      </c>
      <c r="Y101" s="72">
        <v>1</v>
      </c>
      <c r="Z101" s="71">
        <v>5</v>
      </c>
      <c r="AA101" s="73">
        <v>5</v>
      </c>
      <c r="AB101" s="73">
        <v>80</v>
      </c>
      <c r="AC101" s="72">
        <v>1</v>
      </c>
      <c r="AD101" s="71">
        <v>0</v>
      </c>
      <c r="AE101" s="73"/>
      <c r="AF101" s="73"/>
      <c r="AG101" s="72">
        <v>0</v>
      </c>
      <c r="AH101" s="71">
        <v>0</v>
      </c>
      <c r="AI101" s="73"/>
      <c r="AJ101" s="73"/>
      <c r="AK101" s="72">
        <v>0</v>
      </c>
      <c r="AL101" s="71">
        <v>0</v>
      </c>
      <c r="AM101" s="73"/>
      <c r="AN101" s="73"/>
      <c r="AO101" s="72">
        <v>0</v>
      </c>
      <c r="AP101" s="71">
        <v>0</v>
      </c>
      <c r="AQ101" s="73"/>
      <c r="AR101" s="73"/>
      <c r="AS101" s="15">
        <v>0</v>
      </c>
      <c r="AT101" s="71">
        <v>0</v>
      </c>
      <c r="AU101" s="73"/>
      <c r="AV101" s="73"/>
      <c r="AW101" s="15">
        <v>0</v>
      </c>
      <c r="AX101" s="71">
        <v>0</v>
      </c>
      <c r="AY101" s="73"/>
      <c r="AZ101" s="73"/>
      <c r="BA101" s="15">
        <v>0</v>
      </c>
      <c r="BB101" s="71">
        <v>0</v>
      </c>
      <c r="BC101" s="73"/>
      <c r="BD101" s="73"/>
      <c r="BE101" s="15">
        <v>0</v>
      </c>
      <c r="BF101" s="71">
        <v>0</v>
      </c>
      <c r="BG101" s="73"/>
      <c r="BH101" s="73"/>
      <c r="BI101" s="15">
        <v>0</v>
      </c>
      <c r="BJ101" s="71">
        <v>0</v>
      </c>
      <c r="BK101" s="73"/>
      <c r="BL101" s="73"/>
      <c r="BM101" s="15">
        <v>0</v>
      </c>
      <c r="BN101" s="71">
        <v>0</v>
      </c>
      <c r="BO101" s="73"/>
      <c r="BP101" s="73"/>
      <c r="BQ101" s="72">
        <v>0</v>
      </c>
    </row>
    <row r="102" spans="1:69">
      <c r="C102" t="s">
        <v>535</v>
      </c>
      <c r="D102">
        <v>6</v>
      </c>
      <c r="E102">
        <v>50</v>
      </c>
      <c r="F102" s="71">
        <v>0</v>
      </c>
      <c r="G102" s="73">
        <v>0</v>
      </c>
      <c r="H102" s="15">
        <v>80</v>
      </c>
      <c r="I102" s="72">
        <v>1</v>
      </c>
      <c r="J102" s="71">
        <v>1</v>
      </c>
      <c r="K102" s="73">
        <v>1</v>
      </c>
      <c r="L102" s="73">
        <v>80</v>
      </c>
      <c r="M102" s="72">
        <v>1</v>
      </c>
      <c r="N102" s="71">
        <v>2</v>
      </c>
      <c r="O102" s="73">
        <v>2</v>
      </c>
      <c r="P102" s="73">
        <v>80</v>
      </c>
      <c r="Q102" s="72">
        <v>1</v>
      </c>
      <c r="R102" s="71">
        <v>3</v>
      </c>
      <c r="S102" s="73">
        <v>3</v>
      </c>
      <c r="T102" s="73">
        <v>80</v>
      </c>
      <c r="U102" s="72">
        <v>1</v>
      </c>
      <c r="V102" s="71">
        <v>4</v>
      </c>
      <c r="W102" s="73">
        <v>4</v>
      </c>
      <c r="X102" s="73">
        <v>80</v>
      </c>
      <c r="Y102" s="72">
        <v>1</v>
      </c>
      <c r="Z102" s="71">
        <v>5</v>
      </c>
      <c r="AA102" s="73">
        <v>5</v>
      </c>
      <c r="AB102" s="73">
        <v>80</v>
      </c>
      <c r="AC102" s="72">
        <v>1</v>
      </c>
      <c r="AD102" s="71">
        <v>0</v>
      </c>
      <c r="AE102" s="73"/>
      <c r="AF102" s="73"/>
      <c r="AG102" s="72">
        <v>0</v>
      </c>
      <c r="AH102" s="71">
        <v>0</v>
      </c>
      <c r="AI102" s="73"/>
      <c r="AJ102" s="73"/>
      <c r="AK102" s="72">
        <v>0</v>
      </c>
      <c r="AL102" s="71">
        <v>0</v>
      </c>
      <c r="AM102" s="73"/>
      <c r="AN102" s="73"/>
      <c r="AO102" s="72">
        <v>0</v>
      </c>
      <c r="AP102" s="71">
        <v>0</v>
      </c>
      <c r="AQ102" s="73"/>
      <c r="AR102" s="73"/>
      <c r="AS102" s="15">
        <v>0</v>
      </c>
      <c r="AT102" s="71">
        <v>0</v>
      </c>
      <c r="AU102" s="73"/>
      <c r="AV102" s="73"/>
      <c r="AW102" s="15">
        <v>0</v>
      </c>
      <c r="AX102" s="71">
        <v>0</v>
      </c>
      <c r="AY102" s="73"/>
      <c r="AZ102" s="73"/>
      <c r="BA102" s="15">
        <v>0</v>
      </c>
      <c r="BB102" s="71">
        <v>0</v>
      </c>
      <c r="BC102" s="73"/>
      <c r="BD102" s="73"/>
      <c r="BE102" s="15">
        <v>0</v>
      </c>
      <c r="BF102" s="71">
        <v>0</v>
      </c>
      <c r="BG102" s="73"/>
      <c r="BH102" s="73"/>
      <c r="BI102" s="15">
        <v>0</v>
      </c>
      <c r="BJ102" s="71">
        <v>0</v>
      </c>
      <c r="BK102" s="73"/>
      <c r="BL102" s="73"/>
      <c r="BM102" s="15">
        <v>0</v>
      </c>
      <c r="BN102" s="71">
        <v>0</v>
      </c>
      <c r="BO102" s="73"/>
      <c r="BP102" s="73"/>
      <c r="BQ102" s="72">
        <v>0</v>
      </c>
    </row>
    <row r="103" spans="1:69">
      <c r="C103" t="s">
        <v>536</v>
      </c>
      <c r="D103">
        <v>6</v>
      </c>
      <c r="E103">
        <v>50</v>
      </c>
      <c r="F103" s="71">
        <v>2</v>
      </c>
      <c r="G103" s="73">
        <v>2</v>
      </c>
      <c r="H103" s="15">
        <v>80</v>
      </c>
      <c r="I103" s="72">
        <v>1</v>
      </c>
      <c r="J103" s="71">
        <v>5</v>
      </c>
      <c r="K103" s="73">
        <v>5</v>
      </c>
      <c r="L103" s="73">
        <v>80</v>
      </c>
      <c r="M103" s="72">
        <v>1</v>
      </c>
      <c r="N103" s="71">
        <v>5</v>
      </c>
      <c r="O103" s="73">
        <v>5</v>
      </c>
      <c r="P103" s="73">
        <v>80</v>
      </c>
      <c r="Q103" s="72">
        <v>1</v>
      </c>
      <c r="R103" s="71">
        <v>5</v>
      </c>
      <c r="S103" s="73">
        <v>5</v>
      </c>
      <c r="T103" s="73">
        <v>80</v>
      </c>
      <c r="U103" s="72">
        <v>1</v>
      </c>
      <c r="V103" s="71">
        <v>5</v>
      </c>
      <c r="W103" s="73">
        <v>5</v>
      </c>
      <c r="X103" s="73">
        <v>80</v>
      </c>
      <c r="Y103" s="72">
        <v>1</v>
      </c>
      <c r="Z103" s="71">
        <v>5</v>
      </c>
      <c r="AA103" s="73">
        <v>5</v>
      </c>
      <c r="AB103" s="73">
        <v>80</v>
      </c>
      <c r="AC103" s="72">
        <v>1</v>
      </c>
      <c r="AD103" s="71">
        <v>0</v>
      </c>
      <c r="AE103" s="73"/>
      <c r="AF103" s="73"/>
      <c r="AG103" s="72">
        <v>0</v>
      </c>
      <c r="AH103" s="71">
        <v>0</v>
      </c>
      <c r="AI103" s="73"/>
      <c r="AJ103" s="73"/>
      <c r="AK103" s="72">
        <v>0</v>
      </c>
      <c r="AL103" s="71">
        <v>0</v>
      </c>
      <c r="AM103" s="73"/>
      <c r="AN103" s="73"/>
      <c r="AO103" s="72">
        <v>0</v>
      </c>
      <c r="AP103" s="71">
        <v>0</v>
      </c>
      <c r="AQ103" s="73"/>
      <c r="AR103" s="73"/>
      <c r="AS103" s="15">
        <v>0</v>
      </c>
      <c r="AT103" s="71">
        <v>0</v>
      </c>
      <c r="AU103" s="73"/>
      <c r="AV103" s="73"/>
      <c r="AW103" s="15">
        <v>0</v>
      </c>
      <c r="AX103" s="71">
        <v>0</v>
      </c>
      <c r="AY103" s="73"/>
      <c r="AZ103" s="73"/>
      <c r="BA103" s="15">
        <v>0</v>
      </c>
      <c r="BB103" s="71">
        <v>0</v>
      </c>
      <c r="BC103" s="73"/>
      <c r="BD103" s="73"/>
      <c r="BE103" s="15">
        <v>0</v>
      </c>
      <c r="BF103" s="71">
        <v>0</v>
      </c>
      <c r="BG103" s="73"/>
      <c r="BH103" s="73"/>
      <c r="BI103" s="15">
        <v>0</v>
      </c>
      <c r="BJ103" s="71">
        <v>0</v>
      </c>
      <c r="BK103" s="73"/>
      <c r="BL103" s="73"/>
      <c r="BM103" s="15">
        <v>0</v>
      </c>
      <c r="BN103" s="71">
        <v>0</v>
      </c>
      <c r="BO103" s="73"/>
      <c r="BP103" s="73"/>
      <c r="BQ103" s="72">
        <v>0</v>
      </c>
    </row>
    <row r="104" spans="1:69">
      <c r="C104" t="s">
        <v>537</v>
      </c>
      <c r="D104">
        <v>6</v>
      </c>
      <c r="E104">
        <v>50</v>
      </c>
      <c r="F104" s="71">
        <v>5</v>
      </c>
      <c r="G104" s="73">
        <v>5</v>
      </c>
      <c r="H104" s="15">
        <v>80</v>
      </c>
      <c r="I104" s="72">
        <v>1</v>
      </c>
      <c r="J104" s="71">
        <v>4</v>
      </c>
      <c r="K104" s="73">
        <v>4</v>
      </c>
      <c r="L104" s="73">
        <v>80</v>
      </c>
      <c r="M104" s="72">
        <v>1</v>
      </c>
      <c r="N104" s="71">
        <v>2</v>
      </c>
      <c r="O104" s="73">
        <v>2</v>
      </c>
      <c r="P104" s="73">
        <v>80</v>
      </c>
      <c r="Q104" s="72">
        <v>1</v>
      </c>
      <c r="R104" s="71">
        <v>3</v>
      </c>
      <c r="S104" s="73">
        <v>3</v>
      </c>
      <c r="T104" s="73">
        <v>80</v>
      </c>
      <c r="U104" s="72">
        <v>1</v>
      </c>
      <c r="V104" s="71">
        <v>1</v>
      </c>
      <c r="W104" s="73">
        <v>1</v>
      </c>
      <c r="X104" s="73">
        <v>80</v>
      </c>
      <c r="Y104" s="72">
        <v>1</v>
      </c>
      <c r="Z104" s="71">
        <v>5</v>
      </c>
      <c r="AA104" s="73">
        <v>5</v>
      </c>
      <c r="AB104" s="73">
        <v>80</v>
      </c>
      <c r="AC104" s="72">
        <v>1</v>
      </c>
      <c r="AD104" s="71">
        <v>0</v>
      </c>
      <c r="AE104" s="73"/>
      <c r="AF104" s="73"/>
      <c r="AG104" s="72">
        <v>0</v>
      </c>
      <c r="AH104" s="71">
        <v>0</v>
      </c>
      <c r="AI104" s="73"/>
      <c r="AJ104" s="73"/>
      <c r="AK104" s="72">
        <v>0</v>
      </c>
      <c r="AL104" s="71">
        <v>0</v>
      </c>
      <c r="AM104" s="73"/>
      <c r="AN104" s="73"/>
      <c r="AO104" s="72">
        <v>0</v>
      </c>
      <c r="AP104" s="71">
        <v>0</v>
      </c>
      <c r="AQ104" s="73"/>
      <c r="AR104" s="73"/>
      <c r="AS104" s="15">
        <v>0</v>
      </c>
      <c r="AT104" s="71">
        <v>0</v>
      </c>
      <c r="AU104" s="73"/>
      <c r="AV104" s="73"/>
      <c r="AW104" s="15">
        <v>0</v>
      </c>
      <c r="AX104" s="71">
        <v>0</v>
      </c>
      <c r="AY104" s="73"/>
      <c r="AZ104" s="73"/>
      <c r="BA104" s="15">
        <v>0</v>
      </c>
      <c r="BB104" s="71">
        <v>0</v>
      </c>
      <c r="BC104" s="73"/>
      <c r="BD104" s="73"/>
      <c r="BE104" s="15">
        <v>0</v>
      </c>
      <c r="BF104" s="71">
        <v>0</v>
      </c>
      <c r="BG104" s="73"/>
      <c r="BH104" s="73"/>
      <c r="BI104" s="15">
        <v>0</v>
      </c>
      <c r="BJ104" s="71">
        <v>0</v>
      </c>
      <c r="BK104" s="73"/>
      <c r="BL104" s="73"/>
      <c r="BM104" s="15">
        <v>0</v>
      </c>
      <c r="BN104" s="71">
        <v>0</v>
      </c>
      <c r="BO104" s="73"/>
      <c r="BP104" s="73"/>
      <c r="BQ104" s="72">
        <v>0</v>
      </c>
    </row>
    <row r="105" spans="1:69">
      <c r="C105" t="s">
        <v>538</v>
      </c>
      <c r="D105">
        <v>6</v>
      </c>
      <c r="E105">
        <v>0</v>
      </c>
      <c r="F105" s="71">
        <v>0</v>
      </c>
      <c r="G105" s="73">
        <v>0</v>
      </c>
      <c r="H105" s="15">
        <v>80</v>
      </c>
      <c r="I105" s="72">
        <v>1</v>
      </c>
      <c r="J105" s="71">
        <v>0</v>
      </c>
      <c r="K105" s="73">
        <v>0</v>
      </c>
      <c r="L105" s="73">
        <v>80</v>
      </c>
      <c r="M105" s="72">
        <v>1</v>
      </c>
      <c r="N105" s="71">
        <v>2</v>
      </c>
      <c r="O105" s="73">
        <v>2</v>
      </c>
      <c r="P105" s="73">
        <v>80</v>
      </c>
      <c r="Q105" s="72">
        <v>1</v>
      </c>
      <c r="R105" s="71">
        <v>2</v>
      </c>
      <c r="S105" s="73">
        <v>2</v>
      </c>
      <c r="T105" s="73">
        <v>80</v>
      </c>
      <c r="U105" s="72">
        <v>1</v>
      </c>
      <c r="V105" s="71">
        <v>5</v>
      </c>
      <c r="W105" s="73">
        <v>5</v>
      </c>
      <c r="X105" s="73">
        <v>80</v>
      </c>
      <c r="Y105" s="72">
        <v>1</v>
      </c>
      <c r="Z105" s="71">
        <v>5</v>
      </c>
      <c r="AA105" s="73">
        <v>5</v>
      </c>
      <c r="AB105" s="73">
        <v>80</v>
      </c>
      <c r="AC105" s="72">
        <v>1</v>
      </c>
      <c r="AD105" s="71">
        <v>0</v>
      </c>
      <c r="AE105" s="73"/>
      <c r="AF105" s="73"/>
      <c r="AG105" s="72">
        <v>0</v>
      </c>
      <c r="AH105" s="71">
        <v>0</v>
      </c>
      <c r="AI105" s="73"/>
      <c r="AJ105" s="73"/>
      <c r="AK105" s="72">
        <v>0</v>
      </c>
      <c r="AL105" s="71">
        <v>0</v>
      </c>
      <c r="AM105" s="73"/>
      <c r="AN105" s="73"/>
      <c r="AO105" s="72">
        <v>0</v>
      </c>
      <c r="AP105" s="71">
        <v>0</v>
      </c>
      <c r="AQ105" s="73"/>
      <c r="AR105" s="73"/>
      <c r="AS105" s="15">
        <v>0</v>
      </c>
      <c r="AT105" s="71">
        <v>0</v>
      </c>
      <c r="AU105" s="73"/>
      <c r="AV105" s="73"/>
      <c r="AW105" s="15">
        <v>0</v>
      </c>
      <c r="AX105" s="71">
        <v>0</v>
      </c>
      <c r="AY105" s="73"/>
      <c r="AZ105" s="73"/>
      <c r="BA105" s="15">
        <v>0</v>
      </c>
      <c r="BB105" s="71">
        <v>0</v>
      </c>
      <c r="BC105" s="73"/>
      <c r="BD105" s="73"/>
      <c r="BE105" s="15">
        <v>0</v>
      </c>
      <c r="BF105" s="71">
        <v>0</v>
      </c>
      <c r="BG105" s="73"/>
      <c r="BH105" s="73"/>
      <c r="BI105" s="15">
        <v>0</v>
      </c>
      <c r="BJ105" s="71">
        <v>0</v>
      </c>
      <c r="BK105" s="73"/>
      <c r="BL105" s="73"/>
      <c r="BM105" s="15">
        <v>0</v>
      </c>
      <c r="BN105" s="71">
        <v>0</v>
      </c>
      <c r="BO105" s="73"/>
      <c r="BP105" s="73"/>
      <c r="BQ105" s="72">
        <v>0</v>
      </c>
    </row>
    <row r="106" spans="1:69">
      <c r="F106" s="74"/>
      <c r="G106" s="82"/>
      <c r="I106" s="72"/>
      <c r="J106" s="74"/>
      <c r="K106" s="82"/>
      <c r="L106" s="82"/>
      <c r="M106" s="72"/>
      <c r="N106" s="74"/>
      <c r="O106" s="82"/>
      <c r="P106" s="82"/>
      <c r="Q106" s="72"/>
      <c r="R106" s="74"/>
      <c r="S106" s="82"/>
      <c r="T106" s="82"/>
      <c r="U106" s="72"/>
      <c r="V106" s="74"/>
      <c r="W106" s="82"/>
      <c r="X106" s="82"/>
      <c r="Y106" s="72"/>
      <c r="Z106" s="74"/>
      <c r="AA106" s="82"/>
      <c r="AB106" s="82"/>
      <c r="AC106" s="72"/>
      <c r="AD106" s="74"/>
      <c r="AE106" s="82"/>
      <c r="AF106" s="82"/>
      <c r="AG106" s="72"/>
      <c r="AH106" s="74"/>
      <c r="AI106" s="82"/>
      <c r="AJ106" s="82"/>
      <c r="AK106" s="72"/>
      <c r="AL106" s="74"/>
      <c r="AM106" s="82"/>
      <c r="AN106" s="82"/>
      <c r="AO106" s="72"/>
      <c r="AP106" s="74"/>
      <c r="AQ106" s="82"/>
      <c r="AR106" s="82"/>
      <c r="AT106" s="74"/>
      <c r="AU106" s="82"/>
      <c r="AV106" s="82"/>
      <c r="AX106" s="74"/>
      <c r="AY106" s="82"/>
      <c r="AZ106" s="82"/>
      <c r="BB106" s="74"/>
      <c r="BC106" s="82"/>
      <c r="BD106" s="82"/>
      <c r="BF106" s="74"/>
      <c r="BG106" s="82"/>
      <c r="BH106" s="82"/>
      <c r="BJ106" s="74"/>
      <c r="BK106" s="82"/>
      <c r="BL106" s="82"/>
      <c r="BN106" s="74"/>
      <c r="BO106" s="82"/>
      <c r="BP106" s="82"/>
      <c r="BQ106" s="72"/>
    </row>
    <row r="108" spans="1:69" ht="21">
      <c r="C108" s="19" t="s">
        <v>67</v>
      </c>
    </row>
    <row r="109" spans="1:69" hidden="1">
      <c r="D109" s="2"/>
    </row>
    <row r="110" spans="1:69" hidden="1">
      <c r="C110" s="1" t="s">
        <v>539</v>
      </c>
      <c r="F110" s="2"/>
      <c r="G110" s="2"/>
    </row>
    <row r="111" spans="1:69" hidden="1">
      <c r="A111">
        <f>A100</f>
        <v>0</v>
      </c>
      <c r="C111" t="str">
        <f>C100</f>
        <v>REC_0</v>
      </c>
      <c r="D111" s="2">
        <f>D100</f>
        <v>6</v>
      </c>
      <c r="E111" s="2">
        <f>E100</f>
        <v>0</v>
      </c>
      <c r="F111" s="2">
        <f>F100</f>
        <v>1</v>
      </c>
      <c r="G111" s="2">
        <f t="shared" ref="G111:BQ111" si="19">G100</f>
        <v>2</v>
      </c>
      <c r="H111" s="2">
        <f t="shared" si="19"/>
        <v>3</v>
      </c>
      <c r="I111" s="2">
        <f t="shared" si="19"/>
        <v>4</v>
      </c>
      <c r="J111" s="2">
        <f t="shared" si="19"/>
        <v>5</v>
      </c>
      <c r="K111" s="2">
        <f t="shared" si="19"/>
        <v>6</v>
      </c>
      <c r="L111" s="2">
        <f t="shared" si="19"/>
        <v>7</v>
      </c>
      <c r="M111" s="2">
        <f t="shared" si="19"/>
        <v>8</v>
      </c>
      <c r="N111" s="2">
        <f t="shared" si="19"/>
        <v>9</v>
      </c>
      <c r="O111" s="2">
        <f t="shared" si="19"/>
        <v>1</v>
      </c>
      <c r="P111" s="2">
        <f t="shared" si="19"/>
        <v>2</v>
      </c>
      <c r="Q111" s="2">
        <f t="shared" si="19"/>
        <v>3</v>
      </c>
      <c r="R111" s="2">
        <f t="shared" si="19"/>
        <v>4</v>
      </c>
      <c r="S111" s="2">
        <f t="shared" si="19"/>
        <v>5</v>
      </c>
      <c r="T111" s="2">
        <f t="shared" si="19"/>
        <v>6</v>
      </c>
      <c r="U111" s="2">
        <f t="shared" si="19"/>
        <v>7</v>
      </c>
      <c r="V111" s="2">
        <f t="shared" si="19"/>
        <v>8</v>
      </c>
      <c r="W111" s="2">
        <f t="shared" si="19"/>
        <v>9</v>
      </c>
      <c r="X111" s="2">
        <f t="shared" si="19"/>
        <v>1</v>
      </c>
      <c r="Y111" s="2">
        <f t="shared" si="19"/>
        <v>2</v>
      </c>
      <c r="Z111" s="2">
        <f t="shared" si="19"/>
        <v>3</v>
      </c>
      <c r="AA111" s="2">
        <f t="shared" si="19"/>
        <v>4</v>
      </c>
      <c r="AB111" s="2">
        <f t="shared" si="19"/>
        <v>5</v>
      </c>
      <c r="AC111" s="2">
        <f t="shared" si="19"/>
        <v>6</v>
      </c>
      <c r="AD111" s="2">
        <f t="shared" si="19"/>
        <v>7</v>
      </c>
      <c r="AE111" s="2">
        <f t="shared" si="19"/>
        <v>8</v>
      </c>
      <c r="AF111" s="2">
        <f t="shared" si="19"/>
        <v>9</v>
      </c>
      <c r="AG111" s="2">
        <f t="shared" si="19"/>
        <v>1</v>
      </c>
      <c r="AH111" s="2">
        <f t="shared" si="19"/>
        <v>2</v>
      </c>
      <c r="AI111" s="2">
        <f t="shared" si="19"/>
        <v>3</v>
      </c>
      <c r="AJ111" s="2">
        <f t="shared" si="19"/>
        <v>4</v>
      </c>
      <c r="AK111" s="2">
        <f t="shared" si="19"/>
        <v>5</v>
      </c>
      <c r="AL111" s="2">
        <f t="shared" si="19"/>
        <v>6</v>
      </c>
      <c r="AM111" s="2">
        <f t="shared" si="19"/>
        <v>7</v>
      </c>
      <c r="AN111" s="2">
        <f t="shared" si="19"/>
        <v>8</v>
      </c>
      <c r="AO111" s="2">
        <f t="shared" si="19"/>
        <v>9</v>
      </c>
      <c r="AP111" s="2">
        <f t="shared" si="19"/>
        <v>1</v>
      </c>
      <c r="AQ111" s="2">
        <f t="shared" si="19"/>
        <v>2</v>
      </c>
      <c r="AR111" s="2">
        <f t="shared" si="19"/>
        <v>3</v>
      </c>
      <c r="AS111" s="2">
        <f t="shared" si="19"/>
        <v>4</v>
      </c>
      <c r="AT111" s="2">
        <f t="shared" si="19"/>
        <v>5</v>
      </c>
      <c r="AU111" s="2">
        <f t="shared" si="19"/>
        <v>6</v>
      </c>
      <c r="AV111" s="2">
        <f t="shared" si="19"/>
        <v>7</v>
      </c>
      <c r="AW111" s="2">
        <f t="shared" si="19"/>
        <v>8</v>
      </c>
      <c r="AX111" s="2">
        <f t="shared" si="19"/>
        <v>9</v>
      </c>
      <c r="AY111" s="2">
        <f t="shared" si="19"/>
        <v>1</v>
      </c>
      <c r="AZ111" s="2">
        <f t="shared" si="19"/>
        <v>2</v>
      </c>
      <c r="BA111" s="2">
        <f t="shared" si="19"/>
        <v>3</v>
      </c>
      <c r="BB111" s="2">
        <f t="shared" si="19"/>
        <v>4</v>
      </c>
      <c r="BC111" s="2">
        <f t="shared" si="19"/>
        <v>5</v>
      </c>
      <c r="BD111" s="2">
        <f t="shared" si="19"/>
        <v>6</v>
      </c>
      <c r="BE111" s="2">
        <f t="shared" si="19"/>
        <v>7</v>
      </c>
      <c r="BF111" s="2">
        <f t="shared" si="19"/>
        <v>8</v>
      </c>
      <c r="BG111" s="2">
        <f t="shared" si="19"/>
        <v>9</v>
      </c>
      <c r="BH111" s="2">
        <f t="shared" si="19"/>
        <v>1</v>
      </c>
      <c r="BI111" s="2">
        <f t="shared" si="19"/>
        <v>2</v>
      </c>
      <c r="BJ111" s="2">
        <f t="shared" si="19"/>
        <v>3</v>
      </c>
      <c r="BK111" s="2">
        <f t="shared" si="19"/>
        <v>4</v>
      </c>
      <c r="BL111" s="2">
        <f t="shared" si="19"/>
        <v>5</v>
      </c>
      <c r="BM111" s="2">
        <f t="shared" si="19"/>
        <v>6</v>
      </c>
      <c r="BN111" s="2">
        <f t="shared" si="19"/>
        <v>7</v>
      </c>
      <c r="BO111" s="2">
        <f t="shared" si="19"/>
        <v>8</v>
      </c>
      <c r="BP111" s="2">
        <f t="shared" si="19"/>
        <v>9</v>
      </c>
      <c r="BQ111" s="2">
        <f t="shared" si="19"/>
        <v>1</v>
      </c>
    </row>
    <row r="112" spans="1:69" hidden="1">
      <c r="A112">
        <f t="shared" ref="A112:F112" si="20">A101</f>
        <v>0</v>
      </c>
      <c r="C112" t="str">
        <f t="shared" si="20"/>
        <v>REC_1</v>
      </c>
      <c r="D112" s="2">
        <f t="shared" si="20"/>
        <v>6</v>
      </c>
      <c r="E112" s="2">
        <f t="shared" si="20"/>
        <v>50</v>
      </c>
      <c r="F112" s="2">
        <f t="shared" si="20"/>
        <v>0</v>
      </c>
      <c r="G112" s="2">
        <f t="shared" ref="G112:BQ112" si="21">G101</f>
        <v>0</v>
      </c>
      <c r="H112" s="2">
        <f t="shared" si="21"/>
        <v>80</v>
      </c>
      <c r="I112" s="2">
        <f t="shared" si="21"/>
        <v>1</v>
      </c>
      <c r="J112" s="2">
        <f t="shared" si="21"/>
        <v>1</v>
      </c>
      <c r="K112" s="2">
        <f t="shared" si="21"/>
        <v>1</v>
      </c>
      <c r="L112" s="2">
        <f t="shared" si="21"/>
        <v>80</v>
      </c>
      <c r="M112" s="2">
        <f t="shared" si="21"/>
        <v>1</v>
      </c>
      <c r="N112" s="2">
        <f t="shared" si="21"/>
        <v>2</v>
      </c>
      <c r="O112" s="2">
        <f t="shared" si="21"/>
        <v>2</v>
      </c>
      <c r="P112" s="2">
        <f t="shared" si="21"/>
        <v>80</v>
      </c>
      <c r="Q112" s="2">
        <f t="shared" si="21"/>
        <v>1</v>
      </c>
      <c r="R112" s="2">
        <f t="shared" si="21"/>
        <v>3</v>
      </c>
      <c r="S112" s="2">
        <f t="shared" si="21"/>
        <v>3</v>
      </c>
      <c r="T112" s="2">
        <f t="shared" si="21"/>
        <v>80</v>
      </c>
      <c r="U112" s="2">
        <f t="shared" si="21"/>
        <v>1</v>
      </c>
      <c r="V112" s="2">
        <f t="shared" si="21"/>
        <v>4</v>
      </c>
      <c r="W112" s="2">
        <f t="shared" si="21"/>
        <v>4</v>
      </c>
      <c r="X112" s="2">
        <f t="shared" si="21"/>
        <v>80</v>
      </c>
      <c r="Y112" s="2">
        <f t="shared" si="21"/>
        <v>1</v>
      </c>
      <c r="Z112" s="2">
        <f t="shared" si="21"/>
        <v>5</v>
      </c>
      <c r="AA112" s="2">
        <f t="shared" si="21"/>
        <v>5</v>
      </c>
      <c r="AB112" s="2">
        <f t="shared" si="21"/>
        <v>80</v>
      </c>
      <c r="AC112" s="2">
        <f t="shared" si="21"/>
        <v>1</v>
      </c>
      <c r="AD112" s="2">
        <f t="shared" si="21"/>
        <v>0</v>
      </c>
      <c r="AE112" s="2">
        <f t="shared" si="21"/>
        <v>0</v>
      </c>
      <c r="AF112" s="2">
        <f t="shared" si="21"/>
        <v>0</v>
      </c>
      <c r="AG112" s="2">
        <f t="shared" si="21"/>
        <v>0</v>
      </c>
      <c r="AH112" s="2">
        <f t="shared" si="21"/>
        <v>0</v>
      </c>
      <c r="AI112" s="2">
        <f t="shared" si="21"/>
        <v>0</v>
      </c>
      <c r="AJ112" s="2">
        <f t="shared" si="21"/>
        <v>0</v>
      </c>
      <c r="AK112" s="2">
        <f t="shared" si="21"/>
        <v>0</v>
      </c>
      <c r="AL112" s="2">
        <f t="shared" si="21"/>
        <v>0</v>
      </c>
      <c r="AM112" s="2">
        <f t="shared" si="21"/>
        <v>0</v>
      </c>
      <c r="AN112" s="2">
        <f t="shared" si="21"/>
        <v>0</v>
      </c>
      <c r="AO112" s="2">
        <f t="shared" si="21"/>
        <v>0</v>
      </c>
      <c r="AP112" s="2">
        <f t="shared" si="21"/>
        <v>0</v>
      </c>
      <c r="AQ112" s="2">
        <f t="shared" si="21"/>
        <v>0</v>
      </c>
      <c r="AR112" s="2">
        <f t="shared" si="21"/>
        <v>0</v>
      </c>
      <c r="AS112" s="2">
        <f t="shared" si="21"/>
        <v>0</v>
      </c>
      <c r="AT112" s="2">
        <f t="shared" si="21"/>
        <v>0</v>
      </c>
      <c r="AU112" s="2">
        <f t="shared" si="21"/>
        <v>0</v>
      </c>
      <c r="AV112" s="2">
        <f t="shared" si="21"/>
        <v>0</v>
      </c>
      <c r="AW112" s="2">
        <f t="shared" si="21"/>
        <v>0</v>
      </c>
      <c r="AX112" s="2">
        <f t="shared" si="21"/>
        <v>0</v>
      </c>
      <c r="AY112" s="2">
        <f t="shared" si="21"/>
        <v>0</v>
      </c>
      <c r="AZ112" s="2">
        <f t="shared" si="21"/>
        <v>0</v>
      </c>
      <c r="BA112" s="2">
        <f t="shared" si="21"/>
        <v>0</v>
      </c>
      <c r="BB112" s="2">
        <f t="shared" si="21"/>
        <v>0</v>
      </c>
      <c r="BC112" s="2">
        <f t="shared" si="21"/>
        <v>0</v>
      </c>
      <c r="BD112" s="2">
        <f t="shared" si="21"/>
        <v>0</v>
      </c>
      <c r="BE112" s="2">
        <f t="shared" si="21"/>
        <v>0</v>
      </c>
      <c r="BF112" s="2">
        <f t="shared" si="21"/>
        <v>0</v>
      </c>
      <c r="BG112" s="2">
        <f t="shared" si="21"/>
        <v>0</v>
      </c>
      <c r="BH112" s="2">
        <f t="shared" si="21"/>
        <v>0</v>
      </c>
      <c r="BI112" s="2">
        <f t="shared" si="21"/>
        <v>0</v>
      </c>
      <c r="BJ112" s="2">
        <f t="shared" si="21"/>
        <v>0</v>
      </c>
      <c r="BK112" s="2">
        <f t="shared" si="21"/>
        <v>0</v>
      </c>
      <c r="BL112" s="2">
        <f t="shared" si="21"/>
        <v>0</v>
      </c>
      <c r="BM112" s="2">
        <f t="shared" si="21"/>
        <v>0</v>
      </c>
      <c r="BN112" s="2">
        <f t="shared" si="21"/>
        <v>0</v>
      </c>
      <c r="BO112" s="2">
        <f t="shared" si="21"/>
        <v>0</v>
      </c>
      <c r="BP112" s="2">
        <f t="shared" si="21"/>
        <v>0</v>
      </c>
      <c r="BQ112" s="2">
        <f t="shared" si="21"/>
        <v>0</v>
      </c>
    </row>
    <row r="113" spans="1:69" hidden="1">
      <c r="A113">
        <f t="shared" ref="A113:F113" si="22">A102</f>
        <v>0</v>
      </c>
      <c r="C113" t="str">
        <f t="shared" si="22"/>
        <v>REC_2</v>
      </c>
      <c r="D113" s="2">
        <f t="shared" si="22"/>
        <v>6</v>
      </c>
      <c r="E113" s="2">
        <f t="shared" si="22"/>
        <v>50</v>
      </c>
      <c r="F113" s="2">
        <f t="shared" si="22"/>
        <v>0</v>
      </c>
      <c r="G113" s="2">
        <f t="shared" ref="G113:BQ113" si="23">G102</f>
        <v>0</v>
      </c>
      <c r="H113" s="2">
        <f t="shared" si="23"/>
        <v>80</v>
      </c>
      <c r="I113" s="2">
        <f t="shared" si="23"/>
        <v>1</v>
      </c>
      <c r="J113" s="2">
        <f t="shared" si="23"/>
        <v>1</v>
      </c>
      <c r="K113" s="2">
        <f t="shared" si="23"/>
        <v>1</v>
      </c>
      <c r="L113" s="2">
        <f t="shared" si="23"/>
        <v>80</v>
      </c>
      <c r="M113" s="2">
        <f t="shared" si="23"/>
        <v>1</v>
      </c>
      <c r="N113" s="2">
        <f t="shared" si="23"/>
        <v>2</v>
      </c>
      <c r="O113" s="2">
        <f t="shared" si="23"/>
        <v>2</v>
      </c>
      <c r="P113" s="2">
        <f t="shared" si="23"/>
        <v>80</v>
      </c>
      <c r="Q113" s="2">
        <f t="shared" si="23"/>
        <v>1</v>
      </c>
      <c r="R113" s="2">
        <f t="shared" si="23"/>
        <v>3</v>
      </c>
      <c r="S113" s="2">
        <f t="shared" si="23"/>
        <v>3</v>
      </c>
      <c r="T113" s="2">
        <f t="shared" si="23"/>
        <v>80</v>
      </c>
      <c r="U113" s="2">
        <f t="shared" si="23"/>
        <v>1</v>
      </c>
      <c r="V113" s="2">
        <f t="shared" si="23"/>
        <v>4</v>
      </c>
      <c r="W113" s="2">
        <f t="shared" si="23"/>
        <v>4</v>
      </c>
      <c r="X113" s="2">
        <f t="shared" si="23"/>
        <v>80</v>
      </c>
      <c r="Y113" s="2">
        <f t="shared" si="23"/>
        <v>1</v>
      </c>
      <c r="Z113" s="2">
        <f t="shared" si="23"/>
        <v>5</v>
      </c>
      <c r="AA113" s="2">
        <f t="shared" si="23"/>
        <v>5</v>
      </c>
      <c r="AB113" s="2">
        <f t="shared" si="23"/>
        <v>80</v>
      </c>
      <c r="AC113" s="2">
        <f t="shared" si="23"/>
        <v>1</v>
      </c>
      <c r="AD113" s="2">
        <f t="shared" si="23"/>
        <v>0</v>
      </c>
      <c r="AE113" s="2">
        <f t="shared" si="23"/>
        <v>0</v>
      </c>
      <c r="AF113" s="2">
        <f t="shared" si="23"/>
        <v>0</v>
      </c>
      <c r="AG113" s="2">
        <f t="shared" si="23"/>
        <v>0</v>
      </c>
      <c r="AH113" s="2">
        <f t="shared" si="23"/>
        <v>0</v>
      </c>
      <c r="AI113" s="2">
        <f t="shared" si="23"/>
        <v>0</v>
      </c>
      <c r="AJ113" s="2">
        <f t="shared" si="23"/>
        <v>0</v>
      </c>
      <c r="AK113" s="2">
        <f t="shared" si="23"/>
        <v>0</v>
      </c>
      <c r="AL113" s="2">
        <f t="shared" si="23"/>
        <v>0</v>
      </c>
      <c r="AM113" s="2">
        <f t="shared" si="23"/>
        <v>0</v>
      </c>
      <c r="AN113" s="2">
        <f t="shared" si="23"/>
        <v>0</v>
      </c>
      <c r="AO113" s="2">
        <f t="shared" si="23"/>
        <v>0</v>
      </c>
      <c r="AP113" s="2">
        <f t="shared" si="23"/>
        <v>0</v>
      </c>
      <c r="AQ113" s="2">
        <f t="shared" si="23"/>
        <v>0</v>
      </c>
      <c r="AR113" s="2">
        <f t="shared" si="23"/>
        <v>0</v>
      </c>
      <c r="AS113" s="2">
        <f t="shared" si="23"/>
        <v>0</v>
      </c>
      <c r="AT113" s="2">
        <f t="shared" si="23"/>
        <v>0</v>
      </c>
      <c r="AU113" s="2">
        <f t="shared" si="23"/>
        <v>0</v>
      </c>
      <c r="AV113" s="2">
        <f t="shared" si="23"/>
        <v>0</v>
      </c>
      <c r="AW113" s="2">
        <f t="shared" si="23"/>
        <v>0</v>
      </c>
      <c r="AX113" s="2">
        <f t="shared" si="23"/>
        <v>0</v>
      </c>
      <c r="AY113" s="2">
        <f t="shared" si="23"/>
        <v>0</v>
      </c>
      <c r="AZ113" s="2">
        <f t="shared" si="23"/>
        <v>0</v>
      </c>
      <c r="BA113" s="2">
        <f t="shared" si="23"/>
        <v>0</v>
      </c>
      <c r="BB113" s="2">
        <f t="shared" si="23"/>
        <v>0</v>
      </c>
      <c r="BC113" s="2">
        <f t="shared" si="23"/>
        <v>0</v>
      </c>
      <c r="BD113" s="2">
        <f t="shared" si="23"/>
        <v>0</v>
      </c>
      <c r="BE113" s="2">
        <f t="shared" si="23"/>
        <v>0</v>
      </c>
      <c r="BF113" s="2">
        <f t="shared" si="23"/>
        <v>0</v>
      </c>
      <c r="BG113" s="2">
        <f t="shared" si="23"/>
        <v>0</v>
      </c>
      <c r="BH113" s="2">
        <f t="shared" si="23"/>
        <v>0</v>
      </c>
      <c r="BI113" s="2">
        <f t="shared" si="23"/>
        <v>0</v>
      </c>
      <c r="BJ113" s="2">
        <f t="shared" si="23"/>
        <v>0</v>
      </c>
      <c r="BK113" s="2">
        <f t="shared" si="23"/>
        <v>0</v>
      </c>
      <c r="BL113" s="2">
        <f t="shared" si="23"/>
        <v>0</v>
      </c>
      <c r="BM113" s="2">
        <f t="shared" si="23"/>
        <v>0</v>
      </c>
      <c r="BN113" s="2">
        <f t="shared" si="23"/>
        <v>0</v>
      </c>
      <c r="BO113" s="2">
        <f t="shared" si="23"/>
        <v>0</v>
      </c>
      <c r="BP113" s="2">
        <f t="shared" si="23"/>
        <v>0</v>
      </c>
      <c r="BQ113" s="2">
        <f t="shared" si="23"/>
        <v>0</v>
      </c>
    </row>
    <row r="114" spans="1:69" hidden="1">
      <c r="A114">
        <f t="shared" ref="A114:F114" si="24">A103</f>
        <v>0</v>
      </c>
      <c r="C114" t="str">
        <f t="shared" si="24"/>
        <v>REC_3</v>
      </c>
      <c r="D114" s="2">
        <f t="shared" si="24"/>
        <v>6</v>
      </c>
      <c r="E114" s="2">
        <f t="shared" si="24"/>
        <v>50</v>
      </c>
      <c r="F114" s="2">
        <f t="shared" si="24"/>
        <v>2</v>
      </c>
      <c r="G114" s="2">
        <f t="shared" ref="G114:BQ114" si="25">G103</f>
        <v>2</v>
      </c>
      <c r="H114" s="2">
        <f t="shared" si="25"/>
        <v>80</v>
      </c>
      <c r="I114" s="2">
        <f t="shared" si="25"/>
        <v>1</v>
      </c>
      <c r="J114" s="2">
        <f t="shared" si="25"/>
        <v>5</v>
      </c>
      <c r="K114" s="2">
        <f t="shared" si="25"/>
        <v>5</v>
      </c>
      <c r="L114" s="2">
        <f t="shared" si="25"/>
        <v>80</v>
      </c>
      <c r="M114" s="2">
        <f t="shared" si="25"/>
        <v>1</v>
      </c>
      <c r="N114" s="2">
        <f t="shared" si="25"/>
        <v>5</v>
      </c>
      <c r="O114" s="2">
        <f t="shared" si="25"/>
        <v>5</v>
      </c>
      <c r="P114" s="2">
        <f t="shared" si="25"/>
        <v>80</v>
      </c>
      <c r="Q114" s="2">
        <f t="shared" si="25"/>
        <v>1</v>
      </c>
      <c r="R114" s="2">
        <f t="shared" si="25"/>
        <v>5</v>
      </c>
      <c r="S114" s="2">
        <f t="shared" si="25"/>
        <v>5</v>
      </c>
      <c r="T114" s="2">
        <f t="shared" si="25"/>
        <v>80</v>
      </c>
      <c r="U114" s="2">
        <f t="shared" si="25"/>
        <v>1</v>
      </c>
      <c r="V114" s="2">
        <f t="shared" si="25"/>
        <v>5</v>
      </c>
      <c r="W114" s="2">
        <f t="shared" si="25"/>
        <v>5</v>
      </c>
      <c r="X114" s="2">
        <f t="shared" si="25"/>
        <v>80</v>
      </c>
      <c r="Y114" s="2">
        <f t="shared" si="25"/>
        <v>1</v>
      </c>
      <c r="Z114" s="2">
        <f t="shared" si="25"/>
        <v>5</v>
      </c>
      <c r="AA114" s="2">
        <f t="shared" si="25"/>
        <v>5</v>
      </c>
      <c r="AB114" s="2">
        <f t="shared" si="25"/>
        <v>80</v>
      </c>
      <c r="AC114" s="2">
        <f t="shared" si="25"/>
        <v>1</v>
      </c>
      <c r="AD114" s="2">
        <f t="shared" si="25"/>
        <v>0</v>
      </c>
      <c r="AE114" s="2">
        <f t="shared" si="25"/>
        <v>0</v>
      </c>
      <c r="AF114" s="2">
        <f t="shared" si="25"/>
        <v>0</v>
      </c>
      <c r="AG114" s="2">
        <f t="shared" si="25"/>
        <v>0</v>
      </c>
      <c r="AH114" s="2">
        <f t="shared" si="25"/>
        <v>0</v>
      </c>
      <c r="AI114" s="2">
        <f t="shared" si="25"/>
        <v>0</v>
      </c>
      <c r="AJ114" s="2">
        <f t="shared" si="25"/>
        <v>0</v>
      </c>
      <c r="AK114" s="2">
        <f t="shared" si="25"/>
        <v>0</v>
      </c>
      <c r="AL114" s="2">
        <f t="shared" si="25"/>
        <v>0</v>
      </c>
      <c r="AM114" s="2">
        <f t="shared" si="25"/>
        <v>0</v>
      </c>
      <c r="AN114" s="2">
        <f t="shared" si="25"/>
        <v>0</v>
      </c>
      <c r="AO114" s="2">
        <f t="shared" si="25"/>
        <v>0</v>
      </c>
      <c r="AP114" s="2">
        <f t="shared" si="25"/>
        <v>0</v>
      </c>
      <c r="AQ114" s="2">
        <f t="shared" si="25"/>
        <v>0</v>
      </c>
      <c r="AR114" s="2">
        <f t="shared" si="25"/>
        <v>0</v>
      </c>
      <c r="AS114" s="2">
        <f t="shared" si="25"/>
        <v>0</v>
      </c>
      <c r="AT114" s="2">
        <f t="shared" si="25"/>
        <v>0</v>
      </c>
      <c r="AU114" s="2">
        <f t="shared" si="25"/>
        <v>0</v>
      </c>
      <c r="AV114" s="2">
        <f t="shared" si="25"/>
        <v>0</v>
      </c>
      <c r="AW114" s="2">
        <f t="shared" si="25"/>
        <v>0</v>
      </c>
      <c r="AX114" s="2">
        <f t="shared" si="25"/>
        <v>0</v>
      </c>
      <c r="AY114" s="2">
        <f t="shared" si="25"/>
        <v>0</v>
      </c>
      <c r="AZ114" s="2">
        <f t="shared" si="25"/>
        <v>0</v>
      </c>
      <c r="BA114" s="2">
        <f t="shared" si="25"/>
        <v>0</v>
      </c>
      <c r="BB114" s="2">
        <f t="shared" si="25"/>
        <v>0</v>
      </c>
      <c r="BC114" s="2">
        <f t="shared" si="25"/>
        <v>0</v>
      </c>
      <c r="BD114" s="2">
        <f t="shared" si="25"/>
        <v>0</v>
      </c>
      <c r="BE114" s="2">
        <f t="shared" si="25"/>
        <v>0</v>
      </c>
      <c r="BF114" s="2">
        <f t="shared" si="25"/>
        <v>0</v>
      </c>
      <c r="BG114" s="2">
        <f t="shared" si="25"/>
        <v>0</v>
      </c>
      <c r="BH114" s="2">
        <f t="shared" si="25"/>
        <v>0</v>
      </c>
      <c r="BI114" s="2">
        <f t="shared" si="25"/>
        <v>0</v>
      </c>
      <c r="BJ114" s="2">
        <f t="shared" si="25"/>
        <v>0</v>
      </c>
      <c r="BK114" s="2">
        <f t="shared" si="25"/>
        <v>0</v>
      </c>
      <c r="BL114" s="2">
        <f t="shared" si="25"/>
        <v>0</v>
      </c>
      <c r="BM114" s="2">
        <f t="shared" si="25"/>
        <v>0</v>
      </c>
      <c r="BN114" s="2">
        <f t="shared" si="25"/>
        <v>0</v>
      </c>
      <c r="BO114" s="2">
        <f t="shared" si="25"/>
        <v>0</v>
      </c>
      <c r="BP114" s="2">
        <f t="shared" si="25"/>
        <v>0</v>
      </c>
      <c r="BQ114" s="2">
        <f t="shared" si="25"/>
        <v>0</v>
      </c>
    </row>
    <row r="115" spans="1:69" hidden="1">
      <c r="A115">
        <f t="shared" ref="A115:F115" si="26">A104</f>
        <v>0</v>
      </c>
      <c r="C115" t="str">
        <f t="shared" si="26"/>
        <v>REC_4</v>
      </c>
      <c r="D115" s="2">
        <f t="shared" si="26"/>
        <v>6</v>
      </c>
      <c r="E115" s="2">
        <f t="shared" si="26"/>
        <v>50</v>
      </c>
      <c r="F115" s="2">
        <f t="shared" si="26"/>
        <v>5</v>
      </c>
      <c r="G115" s="2">
        <f t="shared" ref="G115:BQ115" si="27">G104</f>
        <v>5</v>
      </c>
      <c r="H115" s="2">
        <f t="shared" si="27"/>
        <v>80</v>
      </c>
      <c r="I115" s="2">
        <f t="shared" si="27"/>
        <v>1</v>
      </c>
      <c r="J115" s="2">
        <f t="shared" si="27"/>
        <v>4</v>
      </c>
      <c r="K115" s="2">
        <f t="shared" si="27"/>
        <v>4</v>
      </c>
      <c r="L115" s="2">
        <f t="shared" si="27"/>
        <v>80</v>
      </c>
      <c r="M115" s="2">
        <f t="shared" si="27"/>
        <v>1</v>
      </c>
      <c r="N115" s="2">
        <f t="shared" si="27"/>
        <v>2</v>
      </c>
      <c r="O115" s="2">
        <f t="shared" si="27"/>
        <v>2</v>
      </c>
      <c r="P115" s="2">
        <f t="shared" si="27"/>
        <v>80</v>
      </c>
      <c r="Q115" s="2">
        <f t="shared" si="27"/>
        <v>1</v>
      </c>
      <c r="R115" s="2">
        <f t="shared" si="27"/>
        <v>3</v>
      </c>
      <c r="S115" s="2">
        <f t="shared" si="27"/>
        <v>3</v>
      </c>
      <c r="T115" s="2">
        <f t="shared" si="27"/>
        <v>80</v>
      </c>
      <c r="U115" s="2">
        <f t="shared" si="27"/>
        <v>1</v>
      </c>
      <c r="V115" s="2">
        <f t="shared" si="27"/>
        <v>1</v>
      </c>
      <c r="W115" s="2">
        <f t="shared" si="27"/>
        <v>1</v>
      </c>
      <c r="X115" s="2">
        <f t="shared" si="27"/>
        <v>80</v>
      </c>
      <c r="Y115" s="2">
        <f t="shared" si="27"/>
        <v>1</v>
      </c>
      <c r="Z115" s="2">
        <f t="shared" si="27"/>
        <v>5</v>
      </c>
      <c r="AA115" s="2">
        <f t="shared" si="27"/>
        <v>5</v>
      </c>
      <c r="AB115" s="2">
        <f t="shared" si="27"/>
        <v>80</v>
      </c>
      <c r="AC115" s="2">
        <f t="shared" si="27"/>
        <v>1</v>
      </c>
      <c r="AD115" s="2">
        <f t="shared" si="27"/>
        <v>0</v>
      </c>
      <c r="AE115" s="2">
        <f t="shared" si="27"/>
        <v>0</v>
      </c>
      <c r="AF115" s="2">
        <f t="shared" si="27"/>
        <v>0</v>
      </c>
      <c r="AG115" s="2">
        <f t="shared" si="27"/>
        <v>0</v>
      </c>
      <c r="AH115" s="2">
        <f t="shared" si="27"/>
        <v>0</v>
      </c>
      <c r="AI115" s="2">
        <f t="shared" si="27"/>
        <v>0</v>
      </c>
      <c r="AJ115" s="2">
        <f t="shared" si="27"/>
        <v>0</v>
      </c>
      <c r="AK115" s="2">
        <f t="shared" si="27"/>
        <v>0</v>
      </c>
      <c r="AL115" s="2">
        <f t="shared" si="27"/>
        <v>0</v>
      </c>
      <c r="AM115" s="2">
        <f t="shared" si="27"/>
        <v>0</v>
      </c>
      <c r="AN115" s="2">
        <f t="shared" si="27"/>
        <v>0</v>
      </c>
      <c r="AO115" s="2">
        <f t="shared" si="27"/>
        <v>0</v>
      </c>
      <c r="AP115" s="2">
        <f t="shared" si="27"/>
        <v>0</v>
      </c>
      <c r="AQ115" s="2">
        <f t="shared" si="27"/>
        <v>0</v>
      </c>
      <c r="AR115" s="2">
        <f t="shared" si="27"/>
        <v>0</v>
      </c>
      <c r="AS115" s="2">
        <f t="shared" si="27"/>
        <v>0</v>
      </c>
      <c r="AT115" s="2">
        <f t="shared" si="27"/>
        <v>0</v>
      </c>
      <c r="AU115" s="2">
        <f t="shared" si="27"/>
        <v>0</v>
      </c>
      <c r="AV115" s="2">
        <f t="shared" si="27"/>
        <v>0</v>
      </c>
      <c r="AW115" s="2">
        <f t="shared" si="27"/>
        <v>0</v>
      </c>
      <c r="AX115" s="2">
        <f t="shared" si="27"/>
        <v>0</v>
      </c>
      <c r="AY115" s="2">
        <f t="shared" si="27"/>
        <v>0</v>
      </c>
      <c r="AZ115" s="2">
        <f t="shared" si="27"/>
        <v>0</v>
      </c>
      <c r="BA115" s="2">
        <f t="shared" si="27"/>
        <v>0</v>
      </c>
      <c r="BB115" s="2">
        <f t="shared" si="27"/>
        <v>0</v>
      </c>
      <c r="BC115" s="2">
        <f t="shared" si="27"/>
        <v>0</v>
      </c>
      <c r="BD115" s="2">
        <f t="shared" si="27"/>
        <v>0</v>
      </c>
      <c r="BE115" s="2">
        <f t="shared" si="27"/>
        <v>0</v>
      </c>
      <c r="BF115" s="2">
        <f t="shared" si="27"/>
        <v>0</v>
      </c>
      <c r="BG115" s="2">
        <f t="shared" si="27"/>
        <v>0</v>
      </c>
      <c r="BH115" s="2">
        <f t="shared" si="27"/>
        <v>0</v>
      </c>
      <c r="BI115" s="2">
        <f t="shared" si="27"/>
        <v>0</v>
      </c>
      <c r="BJ115" s="2">
        <f t="shared" si="27"/>
        <v>0</v>
      </c>
      <c r="BK115" s="2">
        <f t="shared" si="27"/>
        <v>0</v>
      </c>
      <c r="BL115" s="2">
        <f t="shared" si="27"/>
        <v>0</v>
      </c>
      <c r="BM115" s="2">
        <f t="shared" si="27"/>
        <v>0</v>
      </c>
      <c r="BN115" s="2">
        <f t="shared" si="27"/>
        <v>0</v>
      </c>
      <c r="BO115" s="2">
        <f t="shared" si="27"/>
        <v>0</v>
      </c>
      <c r="BP115" s="2">
        <f t="shared" si="27"/>
        <v>0</v>
      </c>
      <c r="BQ115" s="2">
        <f t="shared" si="27"/>
        <v>0</v>
      </c>
    </row>
    <row r="116" spans="1:69" hidden="1">
      <c r="A116">
        <f t="shared" ref="A116:F116" si="28">A105</f>
        <v>0</v>
      </c>
      <c r="C116" t="str">
        <f t="shared" si="28"/>
        <v>REC_5</v>
      </c>
      <c r="D116" s="2">
        <f t="shared" si="28"/>
        <v>6</v>
      </c>
      <c r="E116" s="2">
        <f t="shared" si="28"/>
        <v>0</v>
      </c>
      <c r="F116" s="2">
        <f t="shared" si="28"/>
        <v>0</v>
      </c>
      <c r="G116" s="2">
        <f t="shared" ref="G116:BQ116" si="29">G105</f>
        <v>0</v>
      </c>
      <c r="H116" s="2">
        <f t="shared" si="29"/>
        <v>80</v>
      </c>
      <c r="I116" s="2">
        <f t="shared" si="29"/>
        <v>1</v>
      </c>
      <c r="J116" s="2">
        <f t="shared" si="29"/>
        <v>0</v>
      </c>
      <c r="K116" s="2">
        <f t="shared" si="29"/>
        <v>0</v>
      </c>
      <c r="L116" s="2">
        <f t="shared" si="29"/>
        <v>80</v>
      </c>
      <c r="M116" s="2">
        <f t="shared" si="29"/>
        <v>1</v>
      </c>
      <c r="N116" s="2">
        <f t="shared" si="29"/>
        <v>2</v>
      </c>
      <c r="O116" s="2">
        <f t="shared" si="29"/>
        <v>2</v>
      </c>
      <c r="P116" s="2">
        <f t="shared" si="29"/>
        <v>80</v>
      </c>
      <c r="Q116" s="2">
        <f t="shared" si="29"/>
        <v>1</v>
      </c>
      <c r="R116" s="2">
        <f t="shared" si="29"/>
        <v>2</v>
      </c>
      <c r="S116" s="2">
        <f t="shared" si="29"/>
        <v>2</v>
      </c>
      <c r="T116" s="2">
        <f t="shared" si="29"/>
        <v>80</v>
      </c>
      <c r="U116" s="2">
        <f t="shared" si="29"/>
        <v>1</v>
      </c>
      <c r="V116" s="2">
        <f t="shared" si="29"/>
        <v>5</v>
      </c>
      <c r="W116" s="2">
        <f t="shared" si="29"/>
        <v>5</v>
      </c>
      <c r="X116" s="2">
        <f t="shared" si="29"/>
        <v>80</v>
      </c>
      <c r="Y116" s="2">
        <f t="shared" si="29"/>
        <v>1</v>
      </c>
      <c r="Z116" s="2">
        <f t="shared" si="29"/>
        <v>5</v>
      </c>
      <c r="AA116" s="2">
        <f t="shared" si="29"/>
        <v>5</v>
      </c>
      <c r="AB116" s="2">
        <f t="shared" si="29"/>
        <v>80</v>
      </c>
      <c r="AC116" s="2">
        <f t="shared" si="29"/>
        <v>1</v>
      </c>
      <c r="AD116" s="2">
        <f t="shared" si="29"/>
        <v>0</v>
      </c>
      <c r="AE116" s="2">
        <f t="shared" si="29"/>
        <v>0</v>
      </c>
      <c r="AF116" s="2">
        <f t="shared" si="29"/>
        <v>0</v>
      </c>
      <c r="AG116" s="2">
        <f t="shared" si="29"/>
        <v>0</v>
      </c>
      <c r="AH116" s="2">
        <f t="shared" si="29"/>
        <v>0</v>
      </c>
      <c r="AI116" s="2">
        <f t="shared" si="29"/>
        <v>0</v>
      </c>
      <c r="AJ116" s="2">
        <f t="shared" si="29"/>
        <v>0</v>
      </c>
      <c r="AK116" s="2">
        <f t="shared" si="29"/>
        <v>0</v>
      </c>
      <c r="AL116" s="2">
        <f t="shared" si="29"/>
        <v>0</v>
      </c>
      <c r="AM116" s="2">
        <f t="shared" si="29"/>
        <v>0</v>
      </c>
      <c r="AN116" s="2">
        <f t="shared" si="29"/>
        <v>0</v>
      </c>
      <c r="AO116" s="2">
        <f t="shared" si="29"/>
        <v>0</v>
      </c>
      <c r="AP116" s="2">
        <f t="shared" si="29"/>
        <v>0</v>
      </c>
      <c r="AQ116" s="2">
        <f t="shared" si="29"/>
        <v>0</v>
      </c>
      <c r="AR116" s="2">
        <f t="shared" si="29"/>
        <v>0</v>
      </c>
      <c r="AS116" s="2">
        <f t="shared" si="29"/>
        <v>0</v>
      </c>
      <c r="AT116" s="2">
        <f t="shared" si="29"/>
        <v>0</v>
      </c>
      <c r="AU116" s="2">
        <f t="shared" si="29"/>
        <v>0</v>
      </c>
      <c r="AV116" s="2">
        <f t="shared" si="29"/>
        <v>0</v>
      </c>
      <c r="AW116" s="2">
        <f t="shared" si="29"/>
        <v>0</v>
      </c>
      <c r="AX116" s="2">
        <f t="shared" si="29"/>
        <v>0</v>
      </c>
      <c r="AY116" s="2">
        <f t="shared" si="29"/>
        <v>0</v>
      </c>
      <c r="AZ116" s="2">
        <f t="shared" si="29"/>
        <v>0</v>
      </c>
      <c r="BA116" s="2">
        <f t="shared" si="29"/>
        <v>0</v>
      </c>
      <c r="BB116" s="2">
        <f t="shared" si="29"/>
        <v>0</v>
      </c>
      <c r="BC116" s="2">
        <f t="shared" si="29"/>
        <v>0</v>
      </c>
      <c r="BD116" s="2">
        <f t="shared" si="29"/>
        <v>0</v>
      </c>
      <c r="BE116" s="2">
        <f t="shared" si="29"/>
        <v>0</v>
      </c>
      <c r="BF116" s="2">
        <f t="shared" si="29"/>
        <v>0</v>
      </c>
      <c r="BG116" s="2">
        <f t="shared" si="29"/>
        <v>0</v>
      </c>
      <c r="BH116" s="2">
        <f t="shared" si="29"/>
        <v>0</v>
      </c>
      <c r="BI116" s="2">
        <f t="shared" si="29"/>
        <v>0</v>
      </c>
      <c r="BJ116" s="2">
        <f t="shared" si="29"/>
        <v>0</v>
      </c>
      <c r="BK116" s="2">
        <f t="shared" si="29"/>
        <v>0</v>
      </c>
      <c r="BL116" s="2">
        <f t="shared" si="29"/>
        <v>0</v>
      </c>
      <c r="BM116" s="2">
        <f t="shared" si="29"/>
        <v>0</v>
      </c>
      <c r="BN116" s="2">
        <f t="shared" si="29"/>
        <v>0</v>
      </c>
      <c r="BO116" s="2">
        <f t="shared" si="29"/>
        <v>0</v>
      </c>
      <c r="BP116" s="2">
        <f t="shared" si="29"/>
        <v>0</v>
      </c>
      <c r="BQ116" s="2">
        <f t="shared" si="29"/>
        <v>0</v>
      </c>
    </row>
    <row r="117" spans="1:69" hidden="1">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row>
    <row r="118" spans="1:69" hidden="1">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row>
    <row r="119" spans="1:69" hidden="1">
      <c r="C119" s="1" t="s">
        <v>69</v>
      </c>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row>
    <row r="120" spans="1:69" hidden="1">
      <c r="A120">
        <f t="shared" ref="A120:A125" si="30">A100</f>
        <v>0</v>
      </c>
      <c r="C120" t="str">
        <f t="shared" ref="C120:C125" si="31">C100</f>
        <v>REC_0</v>
      </c>
      <c r="D120" s="2" t="str">
        <f t="shared" ref="D120:D125" si="32">IF(D100&lt;16,CONCATENATE("0",D111), D111)</f>
        <v>06</v>
      </c>
      <c r="E120" s="2" t="str">
        <f t="shared" ref="E120:E125" si="33">IF(HEX2DEC(E100)&lt;16,CONCATENATE("0",E111), E111)</f>
        <v>00</v>
      </c>
      <c r="F120" s="2" t="str">
        <f t="shared" ref="F120:F125" si="34">IF(F100&lt;16,CONCATENATE("0",F111), F111)</f>
        <v>01</v>
      </c>
      <c r="G120" s="2" t="str">
        <f t="shared" ref="G120:BQ120" si="35">IF(G100&lt;16,CONCATENATE("0",G111), G111)</f>
        <v>02</v>
      </c>
      <c r="H120" s="2" t="str">
        <f t="shared" si="35"/>
        <v>03</v>
      </c>
      <c r="I120" s="2" t="str">
        <f t="shared" si="35"/>
        <v>04</v>
      </c>
      <c r="J120" s="2" t="str">
        <f t="shared" si="35"/>
        <v>05</v>
      </c>
      <c r="K120" s="2" t="str">
        <f t="shared" si="35"/>
        <v>06</v>
      </c>
      <c r="L120" s="2" t="str">
        <f t="shared" si="35"/>
        <v>07</v>
      </c>
      <c r="M120" s="2" t="str">
        <f t="shared" si="35"/>
        <v>08</v>
      </c>
      <c r="N120" s="2" t="str">
        <f t="shared" si="35"/>
        <v>09</v>
      </c>
      <c r="O120" s="2" t="str">
        <f t="shared" si="35"/>
        <v>01</v>
      </c>
      <c r="P120" s="2" t="str">
        <f t="shared" si="35"/>
        <v>02</v>
      </c>
      <c r="Q120" s="2" t="str">
        <f t="shared" si="35"/>
        <v>03</v>
      </c>
      <c r="R120" s="2" t="str">
        <f t="shared" si="35"/>
        <v>04</v>
      </c>
      <c r="S120" s="2" t="str">
        <f t="shared" si="35"/>
        <v>05</v>
      </c>
      <c r="T120" s="2" t="str">
        <f t="shared" si="35"/>
        <v>06</v>
      </c>
      <c r="U120" s="2" t="str">
        <f t="shared" si="35"/>
        <v>07</v>
      </c>
      <c r="V120" s="2" t="str">
        <f t="shared" si="35"/>
        <v>08</v>
      </c>
      <c r="W120" s="2" t="str">
        <f t="shared" si="35"/>
        <v>09</v>
      </c>
      <c r="X120" s="2" t="str">
        <f t="shared" si="35"/>
        <v>01</v>
      </c>
      <c r="Y120" s="2" t="str">
        <f t="shared" si="35"/>
        <v>02</v>
      </c>
      <c r="Z120" s="2" t="str">
        <f t="shared" si="35"/>
        <v>03</v>
      </c>
      <c r="AA120" s="2" t="str">
        <f t="shared" si="35"/>
        <v>04</v>
      </c>
      <c r="AB120" s="2" t="str">
        <f t="shared" si="35"/>
        <v>05</v>
      </c>
      <c r="AC120" s="2" t="str">
        <f t="shared" si="35"/>
        <v>06</v>
      </c>
      <c r="AD120" s="2" t="str">
        <f t="shared" si="35"/>
        <v>07</v>
      </c>
      <c r="AE120" s="2" t="str">
        <f t="shared" si="35"/>
        <v>08</v>
      </c>
      <c r="AF120" s="2" t="str">
        <f t="shared" si="35"/>
        <v>09</v>
      </c>
      <c r="AG120" s="2" t="str">
        <f t="shared" si="35"/>
        <v>01</v>
      </c>
      <c r="AH120" s="2" t="str">
        <f t="shared" si="35"/>
        <v>02</v>
      </c>
      <c r="AI120" s="2" t="str">
        <f t="shared" si="35"/>
        <v>03</v>
      </c>
      <c r="AJ120" s="2" t="str">
        <f t="shared" si="35"/>
        <v>04</v>
      </c>
      <c r="AK120" s="2" t="str">
        <f t="shared" si="35"/>
        <v>05</v>
      </c>
      <c r="AL120" s="2" t="str">
        <f t="shared" si="35"/>
        <v>06</v>
      </c>
      <c r="AM120" s="2" t="str">
        <f t="shared" si="35"/>
        <v>07</v>
      </c>
      <c r="AN120" s="2" t="str">
        <f t="shared" si="35"/>
        <v>08</v>
      </c>
      <c r="AO120" s="2" t="str">
        <f t="shared" si="35"/>
        <v>09</v>
      </c>
      <c r="AP120" s="2" t="str">
        <f t="shared" si="35"/>
        <v>01</v>
      </c>
      <c r="AQ120" s="2" t="str">
        <f t="shared" si="35"/>
        <v>02</v>
      </c>
      <c r="AR120" s="2" t="str">
        <f t="shared" si="35"/>
        <v>03</v>
      </c>
      <c r="AS120" s="2" t="str">
        <f t="shared" si="35"/>
        <v>04</v>
      </c>
      <c r="AT120" s="2" t="str">
        <f t="shared" si="35"/>
        <v>05</v>
      </c>
      <c r="AU120" s="2" t="str">
        <f t="shared" si="35"/>
        <v>06</v>
      </c>
      <c r="AV120" s="2" t="str">
        <f t="shared" si="35"/>
        <v>07</v>
      </c>
      <c r="AW120" s="2" t="str">
        <f t="shared" si="35"/>
        <v>08</v>
      </c>
      <c r="AX120" s="2" t="str">
        <f t="shared" si="35"/>
        <v>09</v>
      </c>
      <c r="AY120" s="2" t="str">
        <f t="shared" si="35"/>
        <v>01</v>
      </c>
      <c r="AZ120" s="2" t="str">
        <f t="shared" si="35"/>
        <v>02</v>
      </c>
      <c r="BA120" s="2" t="str">
        <f t="shared" si="35"/>
        <v>03</v>
      </c>
      <c r="BB120" s="2" t="str">
        <f t="shared" si="35"/>
        <v>04</v>
      </c>
      <c r="BC120" s="2" t="str">
        <f t="shared" si="35"/>
        <v>05</v>
      </c>
      <c r="BD120" s="2" t="str">
        <f t="shared" si="35"/>
        <v>06</v>
      </c>
      <c r="BE120" s="2" t="str">
        <f t="shared" si="35"/>
        <v>07</v>
      </c>
      <c r="BF120" s="2" t="str">
        <f t="shared" si="35"/>
        <v>08</v>
      </c>
      <c r="BG120" s="2" t="str">
        <f t="shared" si="35"/>
        <v>09</v>
      </c>
      <c r="BH120" s="2" t="str">
        <f t="shared" si="35"/>
        <v>01</v>
      </c>
      <c r="BI120" s="2" t="str">
        <f t="shared" si="35"/>
        <v>02</v>
      </c>
      <c r="BJ120" s="2" t="str">
        <f t="shared" si="35"/>
        <v>03</v>
      </c>
      <c r="BK120" s="2" t="str">
        <f t="shared" si="35"/>
        <v>04</v>
      </c>
      <c r="BL120" s="2" t="str">
        <f t="shared" si="35"/>
        <v>05</v>
      </c>
      <c r="BM120" s="2" t="str">
        <f t="shared" si="35"/>
        <v>06</v>
      </c>
      <c r="BN120" s="2" t="str">
        <f t="shared" si="35"/>
        <v>07</v>
      </c>
      <c r="BO120" s="2" t="str">
        <f t="shared" si="35"/>
        <v>08</v>
      </c>
      <c r="BP120" s="2" t="str">
        <f t="shared" si="35"/>
        <v>09</v>
      </c>
      <c r="BQ120" s="2" t="str">
        <f t="shared" si="35"/>
        <v>01</v>
      </c>
    </row>
    <row r="121" spans="1:69" hidden="1">
      <c r="A121">
        <f t="shared" si="30"/>
        <v>0</v>
      </c>
      <c r="C121" t="str">
        <f t="shared" si="31"/>
        <v>REC_1</v>
      </c>
      <c r="D121" s="2" t="str">
        <f t="shared" si="32"/>
        <v>06</v>
      </c>
      <c r="E121" s="2">
        <f t="shared" si="33"/>
        <v>50</v>
      </c>
      <c r="F121" s="2" t="str">
        <f t="shared" si="34"/>
        <v>00</v>
      </c>
      <c r="G121" s="2" t="str">
        <f t="shared" ref="G121:BQ121" si="36">IF(G101&lt;16,CONCATENATE("0",G112), G112)</f>
        <v>00</v>
      </c>
      <c r="H121" s="2">
        <f t="shared" si="36"/>
        <v>80</v>
      </c>
      <c r="I121" s="2" t="str">
        <f t="shared" si="36"/>
        <v>01</v>
      </c>
      <c r="J121" s="2" t="str">
        <f t="shared" si="36"/>
        <v>01</v>
      </c>
      <c r="K121" s="2" t="str">
        <f t="shared" si="36"/>
        <v>01</v>
      </c>
      <c r="L121" s="2">
        <f t="shared" si="36"/>
        <v>80</v>
      </c>
      <c r="M121" s="2" t="str">
        <f t="shared" si="36"/>
        <v>01</v>
      </c>
      <c r="N121" s="2" t="str">
        <f t="shared" si="36"/>
        <v>02</v>
      </c>
      <c r="O121" s="2" t="str">
        <f t="shared" si="36"/>
        <v>02</v>
      </c>
      <c r="P121" s="2">
        <f t="shared" si="36"/>
        <v>80</v>
      </c>
      <c r="Q121" s="2" t="str">
        <f t="shared" si="36"/>
        <v>01</v>
      </c>
      <c r="R121" s="2" t="str">
        <f t="shared" si="36"/>
        <v>03</v>
      </c>
      <c r="S121" s="2" t="str">
        <f t="shared" si="36"/>
        <v>03</v>
      </c>
      <c r="T121" s="2">
        <f t="shared" si="36"/>
        <v>80</v>
      </c>
      <c r="U121" s="2" t="str">
        <f t="shared" si="36"/>
        <v>01</v>
      </c>
      <c r="V121" s="2" t="str">
        <f t="shared" si="36"/>
        <v>04</v>
      </c>
      <c r="W121" s="2" t="str">
        <f t="shared" si="36"/>
        <v>04</v>
      </c>
      <c r="X121" s="2">
        <f t="shared" si="36"/>
        <v>80</v>
      </c>
      <c r="Y121" s="2" t="str">
        <f t="shared" si="36"/>
        <v>01</v>
      </c>
      <c r="Z121" s="2" t="str">
        <f t="shared" si="36"/>
        <v>05</v>
      </c>
      <c r="AA121" s="2" t="str">
        <f t="shared" si="36"/>
        <v>05</v>
      </c>
      <c r="AB121" s="2">
        <f t="shared" si="36"/>
        <v>80</v>
      </c>
      <c r="AC121" s="2" t="str">
        <f t="shared" si="36"/>
        <v>01</v>
      </c>
      <c r="AD121" s="2" t="str">
        <f t="shared" si="36"/>
        <v>00</v>
      </c>
      <c r="AE121" s="2" t="str">
        <f t="shared" si="36"/>
        <v>00</v>
      </c>
      <c r="AF121" s="2" t="str">
        <f t="shared" si="36"/>
        <v>00</v>
      </c>
      <c r="AG121" s="2" t="str">
        <f t="shared" si="36"/>
        <v>00</v>
      </c>
      <c r="AH121" s="2" t="str">
        <f t="shared" si="36"/>
        <v>00</v>
      </c>
      <c r="AI121" s="2" t="str">
        <f t="shared" si="36"/>
        <v>00</v>
      </c>
      <c r="AJ121" s="2" t="str">
        <f t="shared" si="36"/>
        <v>00</v>
      </c>
      <c r="AK121" s="2" t="str">
        <f t="shared" si="36"/>
        <v>00</v>
      </c>
      <c r="AL121" s="2" t="str">
        <f t="shared" si="36"/>
        <v>00</v>
      </c>
      <c r="AM121" s="2" t="str">
        <f t="shared" si="36"/>
        <v>00</v>
      </c>
      <c r="AN121" s="2" t="str">
        <f t="shared" si="36"/>
        <v>00</v>
      </c>
      <c r="AO121" s="2" t="str">
        <f t="shared" si="36"/>
        <v>00</v>
      </c>
      <c r="AP121" s="2" t="str">
        <f t="shared" si="36"/>
        <v>00</v>
      </c>
      <c r="AQ121" s="2" t="str">
        <f t="shared" si="36"/>
        <v>00</v>
      </c>
      <c r="AR121" s="2" t="str">
        <f t="shared" si="36"/>
        <v>00</v>
      </c>
      <c r="AS121" s="2" t="str">
        <f t="shared" si="36"/>
        <v>00</v>
      </c>
      <c r="AT121" s="2" t="str">
        <f t="shared" si="36"/>
        <v>00</v>
      </c>
      <c r="AU121" s="2" t="str">
        <f t="shared" si="36"/>
        <v>00</v>
      </c>
      <c r="AV121" s="2" t="str">
        <f t="shared" si="36"/>
        <v>00</v>
      </c>
      <c r="AW121" s="2" t="str">
        <f t="shared" si="36"/>
        <v>00</v>
      </c>
      <c r="AX121" s="2" t="str">
        <f t="shared" si="36"/>
        <v>00</v>
      </c>
      <c r="AY121" s="2" t="str">
        <f t="shared" si="36"/>
        <v>00</v>
      </c>
      <c r="AZ121" s="2" t="str">
        <f t="shared" si="36"/>
        <v>00</v>
      </c>
      <c r="BA121" s="2" t="str">
        <f t="shared" si="36"/>
        <v>00</v>
      </c>
      <c r="BB121" s="2" t="str">
        <f t="shared" si="36"/>
        <v>00</v>
      </c>
      <c r="BC121" s="2" t="str">
        <f t="shared" si="36"/>
        <v>00</v>
      </c>
      <c r="BD121" s="2" t="str">
        <f t="shared" si="36"/>
        <v>00</v>
      </c>
      <c r="BE121" s="2" t="str">
        <f t="shared" si="36"/>
        <v>00</v>
      </c>
      <c r="BF121" s="2" t="str">
        <f t="shared" si="36"/>
        <v>00</v>
      </c>
      <c r="BG121" s="2" t="str">
        <f t="shared" si="36"/>
        <v>00</v>
      </c>
      <c r="BH121" s="2" t="str">
        <f t="shared" si="36"/>
        <v>00</v>
      </c>
      <c r="BI121" s="2" t="str">
        <f t="shared" si="36"/>
        <v>00</v>
      </c>
      <c r="BJ121" s="2" t="str">
        <f t="shared" si="36"/>
        <v>00</v>
      </c>
      <c r="BK121" s="2" t="str">
        <f t="shared" si="36"/>
        <v>00</v>
      </c>
      <c r="BL121" s="2" t="str">
        <f t="shared" si="36"/>
        <v>00</v>
      </c>
      <c r="BM121" s="2" t="str">
        <f t="shared" si="36"/>
        <v>00</v>
      </c>
      <c r="BN121" s="2" t="str">
        <f t="shared" si="36"/>
        <v>00</v>
      </c>
      <c r="BO121" s="2" t="str">
        <f t="shared" si="36"/>
        <v>00</v>
      </c>
      <c r="BP121" s="2" t="str">
        <f t="shared" si="36"/>
        <v>00</v>
      </c>
      <c r="BQ121" s="2" t="str">
        <f t="shared" si="36"/>
        <v>00</v>
      </c>
    </row>
    <row r="122" spans="1:69" hidden="1">
      <c r="A122">
        <f t="shared" si="30"/>
        <v>0</v>
      </c>
      <c r="C122" t="str">
        <f t="shared" si="31"/>
        <v>REC_2</v>
      </c>
      <c r="D122" s="2" t="str">
        <f t="shared" si="32"/>
        <v>06</v>
      </c>
      <c r="E122" s="2">
        <f t="shared" si="33"/>
        <v>50</v>
      </c>
      <c r="F122" s="2" t="str">
        <f t="shared" si="34"/>
        <v>00</v>
      </c>
      <c r="G122" s="2" t="str">
        <f t="shared" ref="G122:BQ122" si="37">IF(G102&lt;16,CONCATENATE("0",G113), G113)</f>
        <v>00</v>
      </c>
      <c r="H122" s="2">
        <f t="shared" si="37"/>
        <v>80</v>
      </c>
      <c r="I122" s="2" t="str">
        <f t="shared" si="37"/>
        <v>01</v>
      </c>
      <c r="J122" s="2" t="str">
        <f t="shared" si="37"/>
        <v>01</v>
      </c>
      <c r="K122" s="2" t="str">
        <f t="shared" si="37"/>
        <v>01</v>
      </c>
      <c r="L122" s="2">
        <f t="shared" si="37"/>
        <v>80</v>
      </c>
      <c r="M122" s="2" t="str">
        <f t="shared" si="37"/>
        <v>01</v>
      </c>
      <c r="N122" s="2" t="str">
        <f t="shared" si="37"/>
        <v>02</v>
      </c>
      <c r="O122" s="2" t="str">
        <f t="shared" si="37"/>
        <v>02</v>
      </c>
      <c r="P122" s="2">
        <f t="shared" si="37"/>
        <v>80</v>
      </c>
      <c r="Q122" s="2" t="str">
        <f t="shared" si="37"/>
        <v>01</v>
      </c>
      <c r="R122" s="2" t="str">
        <f t="shared" si="37"/>
        <v>03</v>
      </c>
      <c r="S122" s="2" t="str">
        <f t="shared" si="37"/>
        <v>03</v>
      </c>
      <c r="T122" s="2">
        <f t="shared" si="37"/>
        <v>80</v>
      </c>
      <c r="U122" s="2" t="str">
        <f t="shared" si="37"/>
        <v>01</v>
      </c>
      <c r="V122" s="2" t="str">
        <f t="shared" si="37"/>
        <v>04</v>
      </c>
      <c r="W122" s="2" t="str">
        <f t="shared" si="37"/>
        <v>04</v>
      </c>
      <c r="X122" s="2">
        <f t="shared" si="37"/>
        <v>80</v>
      </c>
      <c r="Y122" s="2" t="str">
        <f t="shared" si="37"/>
        <v>01</v>
      </c>
      <c r="Z122" s="2" t="str">
        <f t="shared" si="37"/>
        <v>05</v>
      </c>
      <c r="AA122" s="2" t="str">
        <f t="shared" si="37"/>
        <v>05</v>
      </c>
      <c r="AB122" s="2">
        <f t="shared" si="37"/>
        <v>80</v>
      </c>
      <c r="AC122" s="2" t="str">
        <f t="shared" si="37"/>
        <v>01</v>
      </c>
      <c r="AD122" s="2" t="str">
        <f t="shared" si="37"/>
        <v>00</v>
      </c>
      <c r="AE122" s="2" t="str">
        <f t="shared" si="37"/>
        <v>00</v>
      </c>
      <c r="AF122" s="2" t="str">
        <f t="shared" si="37"/>
        <v>00</v>
      </c>
      <c r="AG122" s="2" t="str">
        <f t="shared" si="37"/>
        <v>00</v>
      </c>
      <c r="AH122" s="2" t="str">
        <f t="shared" si="37"/>
        <v>00</v>
      </c>
      <c r="AI122" s="2" t="str">
        <f t="shared" si="37"/>
        <v>00</v>
      </c>
      <c r="AJ122" s="2" t="str">
        <f t="shared" si="37"/>
        <v>00</v>
      </c>
      <c r="AK122" s="2" t="str">
        <f t="shared" si="37"/>
        <v>00</v>
      </c>
      <c r="AL122" s="2" t="str">
        <f t="shared" si="37"/>
        <v>00</v>
      </c>
      <c r="AM122" s="2" t="str">
        <f t="shared" si="37"/>
        <v>00</v>
      </c>
      <c r="AN122" s="2" t="str">
        <f t="shared" si="37"/>
        <v>00</v>
      </c>
      <c r="AO122" s="2" t="str">
        <f t="shared" si="37"/>
        <v>00</v>
      </c>
      <c r="AP122" s="2" t="str">
        <f t="shared" si="37"/>
        <v>00</v>
      </c>
      <c r="AQ122" s="2" t="str">
        <f t="shared" si="37"/>
        <v>00</v>
      </c>
      <c r="AR122" s="2" t="str">
        <f t="shared" si="37"/>
        <v>00</v>
      </c>
      <c r="AS122" s="2" t="str">
        <f t="shared" si="37"/>
        <v>00</v>
      </c>
      <c r="AT122" s="2" t="str">
        <f t="shared" si="37"/>
        <v>00</v>
      </c>
      <c r="AU122" s="2" t="str">
        <f t="shared" si="37"/>
        <v>00</v>
      </c>
      <c r="AV122" s="2" t="str">
        <f t="shared" si="37"/>
        <v>00</v>
      </c>
      <c r="AW122" s="2" t="str">
        <f t="shared" si="37"/>
        <v>00</v>
      </c>
      <c r="AX122" s="2" t="str">
        <f t="shared" si="37"/>
        <v>00</v>
      </c>
      <c r="AY122" s="2" t="str">
        <f t="shared" si="37"/>
        <v>00</v>
      </c>
      <c r="AZ122" s="2" t="str">
        <f t="shared" si="37"/>
        <v>00</v>
      </c>
      <c r="BA122" s="2" t="str">
        <f t="shared" si="37"/>
        <v>00</v>
      </c>
      <c r="BB122" s="2" t="str">
        <f t="shared" si="37"/>
        <v>00</v>
      </c>
      <c r="BC122" s="2" t="str">
        <f t="shared" si="37"/>
        <v>00</v>
      </c>
      <c r="BD122" s="2" t="str">
        <f t="shared" si="37"/>
        <v>00</v>
      </c>
      <c r="BE122" s="2" t="str">
        <f t="shared" si="37"/>
        <v>00</v>
      </c>
      <c r="BF122" s="2" t="str">
        <f t="shared" si="37"/>
        <v>00</v>
      </c>
      <c r="BG122" s="2" t="str">
        <f t="shared" si="37"/>
        <v>00</v>
      </c>
      <c r="BH122" s="2" t="str">
        <f t="shared" si="37"/>
        <v>00</v>
      </c>
      <c r="BI122" s="2" t="str">
        <f t="shared" si="37"/>
        <v>00</v>
      </c>
      <c r="BJ122" s="2" t="str">
        <f t="shared" si="37"/>
        <v>00</v>
      </c>
      <c r="BK122" s="2" t="str">
        <f t="shared" si="37"/>
        <v>00</v>
      </c>
      <c r="BL122" s="2" t="str">
        <f t="shared" si="37"/>
        <v>00</v>
      </c>
      <c r="BM122" s="2" t="str">
        <f t="shared" si="37"/>
        <v>00</v>
      </c>
      <c r="BN122" s="2" t="str">
        <f t="shared" si="37"/>
        <v>00</v>
      </c>
      <c r="BO122" s="2" t="str">
        <f t="shared" si="37"/>
        <v>00</v>
      </c>
      <c r="BP122" s="2" t="str">
        <f t="shared" si="37"/>
        <v>00</v>
      </c>
      <c r="BQ122" s="2" t="str">
        <f t="shared" si="37"/>
        <v>00</v>
      </c>
    </row>
    <row r="123" spans="1:69" hidden="1">
      <c r="A123">
        <f t="shared" si="30"/>
        <v>0</v>
      </c>
      <c r="C123" t="str">
        <f t="shared" si="31"/>
        <v>REC_3</v>
      </c>
      <c r="D123" s="2" t="str">
        <f t="shared" si="32"/>
        <v>06</v>
      </c>
      <c r="E123" s="2">
        <f t="shared" si="33"/>
        <v>50</v>
      </c>
      <c r="F123" s="2" t="str">
        <f t="shared" si="34"/>
        <v>02</v>
      </c>
      <c r="G123" s="2" t="str">
        <f t="shared" ref="G123:BQ123" si="38">IF(G103&lt;16,CONCATENATE("0",G114), G114)</f>
        <v>02</v>
      </c>
      <c r="H123" s="2">
        <f t="shared" si="38"/>
        <v>80</v>
      </c>
      <c r="I123" s="2" t="str">
        <f t="shared" si="38"/>
        <v>01</v>
      </c>
      <c r="J123" s="2" t="str">
        <f t="shared" si="38"/>
        <v>05</v>
      </c>
      <c r="K123" s="2" t="str">
        <f t="shared" si="38"/>
        <v>05</v>
      </c>
      <c r="L123" s="2">
        <f t="shared" si="38"/>
        <v>80</v>
      </c>
      <c r="M123" s="2" t="str">
        <f t="shared" si="38"/>
        <v>01</v>
      </c>
      <c r="N123" s="2" t="str">
        <f t="shared" si="38"/>
        <v>05</v>
      </c>
      <c r="O123" s="2" t="str">
        <f t="shared" si="38"/>
        <v>05</v>
      </c>
      <c r="P123" s="2">
        <f t="shared" si="38"/>
        <v>80</v>
      </c>
      <c r="Q123" s="2" t="str">
        <f t="shared" si="38"/>
        <v>01</v>
      </c>
      <c r="R123" s="2" t="str">
        <f t="shared" si="38"/>
        <v>05</v>
      </c>
      <c r="S123" s="2" t="str">
        <f t="shared" si="38"/>
        <v>05</v>
      </c>
      <c r="T123" s="2">
        <f t="shared" si="38"/>
        <v>80</v>
      </c>
      <c r="U123" s="2" t="str">
        <f t="shared" si="38"/>
        <v>01</v>
      </c>
      <c r="V123" s="2" t="str">
        <f t="shared" si="38"/>
        <v>05</v>
      </c>
      <c r="W123" s="2" t="str">
        <f t="shared" si="38"/>
        <v>05</v>
      </c>
      <c r="X123" s="2">
        <f t="shared" si="38"/>
        <v>80</v>
      </c>
      <c r="Y123" s="2" t="str">
        <f t="shared" si="38"/>
        <v>01</v>
      </c>
      <c r="Z123" s="2" t="str">
        <f t="shared" si="38"/>
        <v>05</v>
      </c>
      <c r="AA123" s="2" t="str">
        <f t="shared" si="38"/>
        <v>05</v>
      </c>
      <c r="AB123" s="2">
        <f t="shared" si="38"/>
        <v>80</v>
      </c>
      <c r="AC123" s="2" t="str">
        <f t="shared" si="38"/>
        <v>01</v>
      </c>
      <c r="AD123" s="2" t="str">
        <f t="shared" si="38"/>
        <v>00</v>
      </c>
      <c r="AE123" s="2" t="str">
        <f t="shared" si="38"/>
        <v>00</v>
      </c>
      <c r="AF123" s="2" t="str">
        <f t="shared" si="38"/>
        <v>00</v>
      </c>
      <c r="AG123" s="2" t="str">
        <f t="shared" si="38"/>
        <v>00</v>
      </c>
      <c r="AH123" s="2" t="str">
        <f t="shared" si="38"/>
        <v>00</v>
      </c>
      <c r="AI123" s="2" t="str">
        <f t="shared" si="38"/>
        <v>00</v>
      </c>
      <c r="AJ123" s="2" t="str">
        <f t="shared" si="38"/>
        <v>00</v>
      </c>
      <c r="AK123" s="2" t="str">
        <f t="shared" si="38"/>
        <v>00</v>
      </c>
      <c r="AL123" s="2" t="str">
        <f t="shared" si="38"/>
        <v>00</v>
      </c>
      <c r="AM123" s="2" t="str">
        <f t="shared" si="38"/>
        <v>00</v>
      </c>
      <c r="AN123" s="2" t="str">
        <f t="shared" si="38"/>
        <v>00</v>
      </c>
      <c r="AO123" s="2" t="str">
        <f t="shared" si="38"/>
        <v>00</v>
      </c>
      <c r="AP123" s="2" t="str">
        <f t="shared" si="38"/>
        <v>00</v>
      </c>
      <c r="AQ123" s="2" t="str">
        <f t="shared" si="38"/>
        <v>00</v>
      </c>
      <c r="AR123" s="2" t="str">
        <f t="shared" si="38"/>
        <v>00</v>
      </c>
      <c r="AS123" s="2" t="str">
        <f t="shared" si="38"/>
        <v>00</v>
      </c>
      <c r="AT123" s="2" t="str">
        <f t="shared" si="38"/>
        <v>00</v>
      </c>
      <c r="AU123" s="2" t="str">
        <f t="shared" si="38"/>
        <v>00</v>
      </c>
      <c r="AV123" s="2" t="str">
        <f t="shared" si="38"/>
        <v>00</v>
      </c>
      <c r="AW123" s="2" t="str">
        <f t="shared" si="38"/>
        <v>00</v>
      </c>
      <c r="AX123" s="2" t="str">
        <f t="shared" si="38"/>
        <v>00</v>
      </c>
      <c r="AY123" s="2" t="str">
        <f t="shared" si="38"/>
        <v>00</v>
      </c>
      <c r="AZ123" s="2" t="str">
        <f t="shared" si="38"/>
        <v>00</v>
      </c>
      <c r="BA123" s="2" t="str">
        <f t="shared" si="38"/>
        <v>00</v>
      </c>
      <c r="BB123" s="2" t="str">
        <f t="shared" si="38"/>
        <v>00</v>
      </c>
      <c r="BC123" s="2" t="str">
        <f t="shared" si="38"/>
        <v>00</v>
      </c>
      <c r="BD123" s="2" t="str">
        <f t="shared" si="38"/>
        <v>00</v>
      </c>
      <c r="BE123" s="2" t="str">
        <f t="shared" si="38"/>
        <v>00</v>
      </c>
      <c r="BF123" s="2" t="str">
        <f t="shared" si="38"/>
        <v>00</v>
      </c>
      <c r="BG123" s="2" t="str">
        <f t="shared" si="38"/>
        <v>00</v>
      </c>
      <c r="BH123" s="2" t="str">
        <f t="shared" si="38"/>
        <v>00</v>
      </c>
      <c r="BI123" s="2" t="str">
        <f t="shared" si="38"/>
        <v>00</v>
      </c>
      <c r="BJ123" s="2" t="str">
        <f t="shared" si="38"/>
        <v>00</v>
      </c>
      <c r="BK123" s="2" t="str">
        <f t="shared" si="38"/>
        <v>00</v>
      </c>
      <c r="BL123" s="2" t="str">
        <f t="shared" si="38"/>
        <v>00</v>
      </c>
      <c r="BM123" s="2" t="str">
        <f t="shared" si="38"/>
        <v>00</v>
      </c>
      <c r="BN123" s="2" t="str">
        <f t="shared" si="38"/>
        <v>00</v>
      </c>
      <c r="BO123" s="2" t="str">
        <f t="shared" si="38"/>
        <v>00</v>
      </c>
      <c r="BP123" s="2" t="str">
        <f t="shared" si="38"/>
        <v>00</v>
      </c>
      <c r="BQ123" s="2" t="str">
        <f t="shared" si="38"/>
        <v>00</v>
      </c>
    </row>
    <row r="124" spans="1:69" hidden="1">
      <c r="A124">
        <f t="shared" si="30"/>
        <v>0</v>
      </c>
      <c r="C124" t="str">
        <f t="shared" si="31"/>
        <v>REC_4</v>
      </c>
      <c r="D124" s="2" t="str">
        <f t="shared" si="32"/>
        <v>06</v>
      </c>
      <c r="E124" s="2">
        <f t="shared" si="33"/>
        <v>50</v>
      </c>
      <c r="F124" s="2" t="str">
        <f t="shared" si="34"/>
        <v>05</v>
      </c>
      <c r="G124" s="2" t="str">
        <f t="shared" ref="G124:BQ124" si="39">IF(G104&lt;16,CONCATENATE("0",G115), G115)</f>
        <v>05</v>
      </c>
      <c r="H124" s="2">
        <f t="shared" si="39"/>
        <v>80</v>
      </c>
      <c r="I124" s="2" t="str">
        <f t="shared" si="39"/>
        <v>01</v>
      </c>
      <c r="J124" s="2" t="str">
        <f t="shared" si="39"/>
        <v>04</v>
      </c>
      <c r="K124" s="2" t="str">
        <f t="shared" si="39"/>
        <v>04</v>
      </c>
      <c r="L124" s="2">
        <f t="shared" si="39"/>
        <v>80</v>
      </c>
      <c r="M124" s="2" t="str">
        <f t="shared" si="39"/>
        <v>01</v>
      </c>
      <c r="N124" s="2" t="str">
        <f t="shared" si="39"/>
        <v>02</v>
      </c>
      <c r="O124" s="2" t="str">
        <f t="shared" si="39"/>
        <v>02</v>
      </c>
      <c r="P124" s="2">
        <f t="shared" si="39"/>
        <v>80</v>
      </c>
      <c r="Q124" s="2" t="str">
        <f t="shared" si="39"/>
        <v>01</v>
      </c>
      <c r="R124" s="2" t="str">
        <f t="shared" si="39"/>
        <v>03</v>
      </c>
      <c r="S124" s="2" t="str">
        <f t="shared" si="39"/>
        <v>03</v>
      </c>
      <c r="T124" s="2">
        <f t="shared" si="39"/>
        <v>80</v>
      </c>
      <c r="U124" s="2" t="str">
        <f t="shared" si="39"/>
        <v>01</v>
      </c>
      <c r="V124" s="2" t="str">
        <f t="shared" si="39"/>
        <v>01</v>
      </c>
      <c r="W124" s="2" t="str">
        <f t="shared" si="39"/>
        <v>01</v>
      </c>
      <c r="X124" s="2">
        <f t="shared" si="39"/>
        <v>80</v>
      </c>
      <c r="Y124" s="2" t="str">
        <f t="shared" si="39"/>
        <v>01</v>
      </c>
      <c r="Z124" s="2" t="str">
        <f t="shared" si="39"/>
        <v>05</v>
      </c>
      <c r="AA124" s="2" t="str">
        <f t="shared" si="39"/>
        <v>05</v>
      </c>
      <c r="AB124" s="2">
        <f t="shared" si="39"/>
        <v>80</v>
      </c>
      <c r="AC124" s="2" t="str">
        <f t="shared" si="39"/>
        <v>01</v>
      </c>
      <c r="AD124" s="2" t="str">
        <f t="shared" si="39"/>
        <v>00</v>
      </c>
      <c r="AE124" s="2" t="str">
        <f t="shared" si="39"/>
        <v>00</v>
      </c>
      <c r="AF124" s="2" t="str">
        <f t="shared" si="39"/>
        <v>00</v>
      </c>
      <c r="AG124" s="2" t="str">
        <f t="shared" si="39"/>
        <v>00</v>
      </c>
      <c r="AH124" s="2" t="str">
        <f t="shared" si="39"/>
        <v>00</v>
      </c>
      <c r="AI124" s="2" t="str">
        <f t="shared" si="39"/>
        <v>00</v>
      </c>
      <c r="AJ124" s="2" t="str">
        <f t="shared" si="39"/>
        <v>00</v>
      </c>
      <c r="AK124" s="2" t="str">
        <f t="shared" si="39"/>
        <v>00</v>
      </c>
      <c r="AL124" s="2" t="str">
        <f t="shared" si="39"/>
        <v>00</v>
      </c>
      <c r="AM124" s="2" t="str">
        <f t="shared" si="39"/>
        <v>00</v>
      </c>
      <c r="AN124" s="2" t="str">
        <f t="shared" si="39"/>
        <v>00</v>
      </c>
      <c r="AO124" s="2" t="str">
        <f t="shared" si="39"/>
        <v>00</v>
      </c>
      <c r="AP124" s="2" t="str">
        <f t="shared" si="39"/>
        <v>00</v>
      </c>
      <c r="AQ124" s="2" t="str">
        <f t="shared" si="39"/>
        <v>00</v>
      </c>
      <c r="AR124" s="2" t="str">
        <f t="shared" si="39"/>
        <v>00</v>
      </c>
      <c r="AS124" s="2" t="str">
        <f t="shared" si="39"/>
        <v>00</v>
      </c>
      <c r="AT124" s="2" t="str">
        <f t="shared" si="39"/>
        <v>00</v>
      </c>
      <c r="AU124" s="2" t="str">
        <f t="shared" si="39"/>
        <v>00</v>
      </c>
      <c r="AV124" s="2" t="str">
        <f t="shared" si="39"/>
        <v>00</v>
      </c>
      <c r="AW124" s="2" t="str">
        <f t="shared" si="39"/>
        <v>00</v>
      </c>
      <c r="AX124" s="2" t="str">
        <f t="shared" si="39"/>
        <v>00</v>
      </c>
      <c r="AY124" s="2" t="str">
        <f t="shared" si="39"/>
        <v>00</v>
      </c>
      <c r="AZ124" s="2" t="str">
        <f t="shared" si="39"/>
        <v>00</v>
      </c>
      <c r="BA124" s="2" t="str">
        <f t="shared" si="39"/>
        <v>00</v>
      </c>
      <c r="BB124" s="2" t="str">
        <f t="shared" si="39"/>
        <v>00</v>
      </c>
      <c r="BC124" s="2" t="str">
        <f t="shared" si="39"/>
        <v>00</v>
      </c>
      <c r="BD124" s="2" t="str">
        <f t="shared" si="39"/>
        <v>00</v>
      </c>
      <c r="BE124" s="2" t="str">
        <f t="shared" si="39"/>
        <v>00</v>
      </c>
      <c r="BF124" s="2" t="str">
        <f t="shared" si="39"/>
        <v>00</v>
      </c>
      <c r="BG124" s="2" t="str">
        <f t="shared" si="39"/>
        <v>00</v>
      </c>
      <c r="BH124" s="2" t="str">
        <f t="shared" si="39"/>
        <v>00</v>
      </c>
      <c r="BI124" s="2" t="str">
        <f t="shared" si="39"/>
        <v>00</v>
      </c>
      <c r="BJ124" s="2" t="str">
        <f t="shared" si="39"/>
        <v>00</v>
      </c>
      <c r="BK124" s="2" t="str">
        <f t="shared" si="39"/>
        <v>00</v>
      </c>
      <c r="BL124" s="2" t="str">
        <f t="shared" si="39"/>
        <v>00</v>
      </c>
      <c r="BM124" s="2" t="str">
        <f t="shared" si="39"/>
        <v>00</v>
      </c>
      <c r="BN124" s="2" t="str">
        <f t="shared" si="39"/>
        <v>00</v>
      </c>
      <c r="BO124" s="2" t="str">
        <f t="shared" si="39"/>
        <v>00</v>
      </c>
      <c r="BP124" s="2" t="str">
        <f t="shared" si="39"/>
        <v>00</v>
      </c>
      <c r="BQ124" s="2" t="str">
        <f t="shared" si="39"/>
        <v>00</v>
      </c>
    </row>
    <row r="125" spans="1:69" hidden="1">
      <c r="A125">
        <f t="shared" si="30"/>
        <v>0</v>
      </c>
      <c r="C125" t="str">
        <f t="shared" si="31"/>
        <v>REC_5</v>
      </c>
      <c r="D125" s="2" t="str">
        <f t="shared" si="32"/>
        <v>06</v>
      </c>
      <c r="E125" s="2" t="str">
        <f t="shared" si="33"/>
        <v>00</v>
      </c>
      <c r="F125" s="2" t="str">
        <f t="shared" si="34"/>
        <v>00</v>
      </c>
      <c r="G125" s="2" t="str">
        <f t="shared" ref="G125:BQ125" si="40">IF(G105&lt;16,CONCATENATE("0",G116), G116)</f>
        <v>00</v>
      </c>
      <c r="H125" s="2">
        <f t="shared" si="40"/>
        <v>80</v>
      </c>
      <c r="I125" s="2" t="str">
        <f t="shared" si="40"/>
        <v>01</v>
      </c>
      <c r="J125" s="2" t="str">
        <f t="shared" si="40"/>
        <v>00</v>
      </c>
      <c r="K125" s="2" t="str">
        <f t="shared" si="40"/>
        <v>00</v>
      </c>
      <c r="L125" s="2">
        <f t="shared" si="40"/>
        <v>80</v>
      </c>
      <c r="M125" s="2" t="str">
        <f t="shared" si="40"/>
        <v>01</v>
      </c>
      <c r="N125" s="2" t="str">
        <f t="shared" si="40"/>
        <v>02</v>
      </c>
      <c r="O125" s="2" t="str">
        <f t="shared" si="40"/>
        <v>02</v>
      </c>
      <c r="P125" s="2">
        <f t="shared" si="40"/>
        <v>80</v>
      </c>
      <c r="Q125" s="2" t="str">
        <f t="shared" si="40"/>
        <v>01</v>
      </c>
      <c r="R125" s="2" t="str">
        <f t="shared" si="40"/>
        <v>02</v>
      </c>
      <c r="S125" s="2" t="str">
        <f t="shared" si="40"/>
        <v>02</v>
      </c>
      <c r="T125" s="2">
        <f t="shared" si="40"/>
        <v>80</v>
      </c>
      <c r="U125" s="2" t="str">
        <f t="shared" si="40"/>
        <v>01</v>
      </c>
      <c r="V125" s="2" t="str">
        <f t="shared" si="40"/>
        <v>05</v>
      </c>
      <c r="W125" s="2" t="str">
        <f t="shared" si="40"/>
        <v>05</v>
      </c>
      <c r="X125" s="2">
        <f t="shared" si="40"/>
        <v>80</v>
      </c>
      <c r="Y125" s="2" t="str">
        <f t="shared" si="40"/>
        <v>01</v>
      </c>
      <c r="Z125" s="2" t="str">
        <f t="shared" si="40"/>
        <v>05</v>
      </c>
      <c r="AA125" s="2" t="str">
        <f t="shared" si="40"/>
        <v>05</v>
      </c>
      <c r="AB125" s="2">
        <f t="shared" si="40"/>
        <v>80</v>
      </c>
      <c r="AC125" s="2" t="str">
        <f t="shared" si="40"/>
        <v>01</v>
      </c>
      <c r="AD125" s="2" t="str">
        <f t="shared" si="40"/>
        <v>00</v>
      </c>
      <c r="AE125" s="2" t="str">
        <f t="shared" si="40"/>
        <v>00</v>
      </c>
      <c r="AF125" s="2" t="str">
        <f t="shared" si="40"/>
        <v>00</v>
      </c>
      <c r="AG125" s="2" t="str">
        <f t="shared" si="40"/>
        <v>00</v>
      </c>
      <c r="AH125" s="2" t="str">
        <f t="shared" si="40"/>
        <v>00</v>
      </c>
      <c r="AI125" s="2" t="str">
        <f t="shared" si="40"/>
        <v>00</v>
      </c>
      <c r="AJ125" s="2" t="str">
        <f t="shared" si="40"/>
        <v>00</v>
      </c>
      <c r="AK125" s="2" t="str">
        <f t="shared" si="40"/>
        <v>00</v>
      </c>
      <c r="AL125" s="2" t="str">
        <f t="shared" si="40"/>
        <v>00</v>
      </c>
      <c r="AM125" s="2" t="str">
        <f t="shared" si="40"/>
        <v>00</v>
      </c>
      <c r="AN125" s="2" t="str">
        <f t="shared" si="40"/>
        <v>00</v>
      </c>
      <c r="AO125" s="2" t="str">
        <f t="shared" si="40"/>
        <v>00</v>
      </c>
      <c r="AP125" s="2" t="str">
        <f t="shared" si="40"/>
        <v>00</v>
      </c>
      <c r="AQ125" s="2" t="str">
        <f t="shared" si="40"/>
        <v>00</v>
      </c>
      <c r="AR125" s="2" t="str">
        <f t="shared" si="40"/>
        <v>00</v>
      </c>
      <c r="AS125" s="2" t="str">
        <f t="shared" si="40"/>
        <v>00</v>
      </c>
      <c r="AT125" s="2" t="str">
        <f t="shared" si="40"/>
        <v>00</v>
      </c>
      <c r="AU125" s="2" t="str">
        <f t="shared" si="40"/>
        <v>00</v>
      </c>
      <c r="AV125" s="2" t="str">
        <f t="shared" si="40"/>
        <v>00</v>
      </c>
      <c r="AW125" s="2" t="str">
        <f t="shared" si="40"/>
        <v>00</v>
      </c>
      <c r="AX125" s="2" t="str">
        <f t="shared" si="40"/>
        <v>00</v>
      </c>
      <c r="AY125" s="2" t="str">
        <f t="shared" si="40"/>
        <v>00</v>
      </c>
      <c r="AZ125" s="2" t="str">
        <f t="shared" si="40"/>
        <v>00</v>
      </c>
      <c r="BA125" s="2" t="str">
        <f t="shared" si="40"/>
        <v>00</v>
      </c>
      <c r="BB125" s="2" t="str">
        <f t="shared" si="40"/>
        <v>00</v>
      </c>
      <c r="BC125" s="2" t="str">
        <f t="shared" si="40"/>
        <v>00</v>
      </c>
      <c r="BD125" s="2" t="str">
        <f t="shared" si="40"/>
        <v>00</v>
      </c>
      <c r="BE125" s="2" t="str">
        <f t="shared" si="40"/>
        <v>00</v>
      </c>
      <c r="BF125" s="2" t="str">
        <f t="shared" si="40"/>
        <v>00</v>
      </c>
      <c r="BG125" s="2" t="str">
        <f t="shared" si="40"/>
        <v>00</v>
      </c>
      <c r="BH125" s="2" t="str">
        <f t="shared" si="40"/>
        <v>00</v>
      </c>
      <c r="BI125" s="2" t="str">
        <f t="shared" si="40"/>
        <v>00</v>
      </c>
      <c r="BJ125" s="2" t="str">
        <f t="shared" si="40"/>
        <v>00</v>
      </c>
      <c r="BK125" s="2" t="str">
        <f t="shared" si="40"/>
        <v>00</v>
      </c>
      <c r="BL125" s="2" t="str">
        <f t="shared" si="40"/>
        <v>00</v>
      </c>
      <c r="BM125" s="2" t="str">
        <f t="shared" si="40"/>
        <v>00</v>
      </c>
      <c r="BN125" s="2" t="str">
        <f t="shared" si="40"/>
        <v>00</v>
      </c>
      <c r="BO125" s="2" t="str">
        <f t="shared" si="40"/>
        <v>00</v>
      </c>
      <c r="BP125" s="2" t="str">
        <f t="shared" si="40"/>
        <v>00</v>
      </c>
      <c r="BQ125" s="2" t="str">
        <f t="shared" si="40"/>
        <v>00</v>
      </c>
    </row>
    <row r="126" spans="1:69" hidden="1"/>
    <row r="127" spans="1:69" hidden="1"/>
    <row r="128" spans="1:69" hidden="1">
      <c r="D128" s="2"/>
    </row>
    <row r="129" spans="1:69" hidden="1">
      <c r="C129" s="1" t="s">
        <v>70</v>
      </c>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P129" s="1" t="s">
        <v>578</v>
      </c>
      <c r="BQ129" s="1"/>
    </row>
    <row r="130" spans="1:69" hidden="1">
      <c r="A130">
        <f t="shared" ref="A130:A135" si="41">A100</f>
        <v>0</v>
      </c>
      <c r="C130" t="str">
        <f t="shared" ref="C130:C135" si="42">C100</f>
        <v>REC_0</v>
      </c>
      <c r="D130" t="str">
        <f t="shared" ref="D130:D135" si="43">CONCATENATE(D120,".",E120)</f>
        <v>06.00</v>
      </c>
      <c r="E130" t="str">
        <f t="shared" ref="E130:E135" si="44">CONCATENATE(D130,".",F120)</f>
        <v>06.00.01</v>
      </c>
      <c r="F130" t="str">
        <f t="shared" ref="F130:F135" si="45">CONCATENATE(E130,".",G120)</f>
        <v>06.00.01.02</v>
      </c>
      <c r="G130" t="str">
        <f t="shared" ref="G130:G135" si="46">CONCATENATE(F130,".",H120)</f>
        <v>06.00.01.02.03</v>
      </c>
      <c r="H130" t="str">
        <f t="shared" ref="H130:H135" si="47">CONCATENATE(G130,".",I120)</f>
        <v>06.00.01.02.03.04</v>
      </c>
      <c r="I130" t="str">
        <f t="shared" ref="I130:I135" si="48">CONCATENATE(H130,".",J120)</f>
        <v>06.00.01.02.03.04.05</v>
      </c>
      <c r="J130" t="str">
        <f t="shared" ref="J130:J135" si="49">CONCATENATE(I130,".",K120)</f>
        <v>06.00.01.02.03.04.05.06</v>
      </c>
      <c r="K130" t="str">
        <f t="shared" ref="K130:K135" si="50">CONCATENATE(J130,".",L120)</f>
        <v>06.00.01.02.03.04.05.06.07</v>
      </c>
      <c r="L130" t="str">
        <f t="shared" ref="L130:L135" si="51">CONCATENATE(K130,".",M120)</f>
        <v>06.00.01.02.03.04.05.06.07.08</v>
      </c>
      <c r="M130" t="str">
        <f t="shared" ref="M130:M135" si="52">CONCATENATE(L130,".",N120)</f>
        <v>06.00.01.02.03.04.05.06.07.08.09</v>
      </c>
      <c r="N130" t="str">
        <f t="shared" ref="N130:N135" si="53">CONCATENATE(M130,".",O120)</f>
        <v>06.00.01.02.03.04.05.06.07.08.09.01</v>
      </c>
      <c r="O130" t="str">
        <f t="shared" ref="O130:O135" si="54">CONCATENATE(N130,".",P120)</f>
        <v>06.00.01.02.03.04.05.06.07.08.09.01.02</v>
      </c>
      <c r="P130" t="str">
        <f t="shared" ref="P130:P135" si="55">CONCATENATE(O130,".",Q120)</f>
        <v>06.00.01.02.03.04.05.06.07.08.09.01.02.03</v>
      </c>
      <c r="Q130" t="str">
        <f t="shared" ref="Q130:Q135" si="56">CONCATENATE(P130,".",R120)</f>
        <v>06.00.01.02.03.04.05.06.07.08.09.01.02.03.04</v>
      </c>
      <c r="R130" t="str">
        <f t="shared" ref="R130:R135" si="57">CONCATENATE(Q130,".",S120)</f>
        <v>06.00.01.02.03.04.05.06.07.08.09.01.02.03.04.05</v>
      </c>
      <c r="S130" t="str">
        <f t="shared" ref="S130:S135" si="58">CONCATENATE(R130,".",T120)</f>
        <v>06.00.01.02.03.04.05.06.07.08.09.01.02.03.04.05.06</v>
      </c>
      <c r="T130" t="str">
        <f t="shared" ref="T130:T135" si="59">CONCATENATE(S130,".",U120)</f>
        <v>06.00.01.02.03.04.05.06.07.08.09.01.02.03.04.05.06.07</v>
      </c>
      <c r="U130" t="str">
        <f t="shared" ref="U130:U135" si="60">CONCATENATE(T130,".",V120)</f>
        <v>06.00.01.02.03.04.05.06.07.08.09.01.02.03.04.05.06.07.08</v>
      </c>
      <c r="V130" t="str">
        <f t="shared" ref="V130:V135" si="61">CONCATENATE(U130,".",W120)</f>
        <v>06.00.01.02.03.04.05.06.07.08.09.01.02.03.04.05.06.07.08.09</v>
      </c>
      <c r="W130" t="str">
        <f t="shared" ref="W130:W135" si="62">CONCATENATE(V130,".",X120)</f>
        <v>06.00.01.02.03.04.05.06.07.08.09.01.02.03.04.05.06.07.08.09.01</v>
      </c>
      <c r="X130" t="str">
        <f t="shared" ref="X130:X135" si="63">CONCATENATE(W130,".",Y120)</f>
        <v>06.00.01.02.03.04.05.06.07.08.09.01.02.03.04.05.06.07.08.09.01.02</v>
      </c>
      <c r="Y130" t="str">
        <f t="shared" ref="Y130:Y135" si="64">CONCATENATE(X130,".",Z120)</f>
        <v>06.00.01.02.03.04.05.06.07.08.09.01.02.03.04.05.06.07.08.09.01.02.03</v>
      </c>
      <c r="Z130" t="str">
        <f t="shared" ref="Z130:Z135" si="65">CONCATENATE(Y130,".",AA120)</f>
        <v>06.00.01.02.03.04.05.06.07.08.09.01.02.03.04.05.06.07.08.09.01.02.03.04</v>
      </c>
      <c r="AA130" t="str">
        <f t="shared" ref="AA130:AA135" si="66">CONCATENATE(Z130,".",AB120)</f>
        <v>06.00.01.02.03.04.05.06.07.08.09.01.02.03.04.05.06.07.08.09.01.02.03.04.05</v>
      </c>
      <c r="AB130" t="str">
        <f t="shared" ref="AB130:AB135" si="67">CONCATENATE(AA130,".",AC120)</f>
        <v>06.00.01.02.03.04.05.06.07.08.09.01.02.03.04.05.06.07.08.09.01.02.03.04.05.06</v>
      </c>
      <c r="AC130" t="str">
        <f t="shared" ref="AC130:AC135" si="68">CONCATENATE(AB130,".",AD120)</f>
        <v>06.00.01.02.03.04.05.06.07.08.09.01.02.03.04.05.06.07.08.09.01.02.03.04.05.06.07</v>
      </c>
      <c r="AD130" t="str">
        <f t="shared" ref="AD130:AD135" si="69">CONCATENATE(AC130,".",AE120)</f>
        <v>06.00.01.02.03.04.05.06.07.08.09.01.02.03.04.05.06.07.08.09.01.02.03.04.05.06.07.08</v>
      </c>
      <c r="AE130" t="str">
        <f t="shared" ref="AE130:AE135" si="70">CONCATENATE(AD130,".",AF120)</f>
        <v>06.00.01.02.03.04.05.06.07.08.09.01.02.03.04.05.06.07.08.09.01.02.03.04.05.06.07.08.09</v>
      </c>
      <c r="AF130" t="str">
        <f t="shared" ref="AF130:AF135" si="71">CONCATENATE(AE130,".",AG120)</f>
        <v>06.00.01.02.03.04.05.06.07.08.09.01.02.03.04.05.06.07.08.09.01.02.03.04.05.06.07.08.09.01</v>
      </c>
      <c r="AG130" t="str">
        <f t="shared" ref="AG130:AG135" si="72">CONCATENATE(AF130,".",AH120)</f>
        <v>06.00.01.02.03.04.05.06.07.08.09.01.02.03.04.05.06.07.08.09.01.02.03.04.05.06.07.08.09.01.02</v>
      </c>
      <c r="AH130" t="str">
        <f t="shared" ref="AH130:AH135" si="73">CONCATENATE(AG130,".",AI120)</f>
        <v>06.00.01.02.03.04.05.06.07.08.09.01.02.03.04.05.06.07.08.09.01.02.03.04.05.06.07.08.09.01.02.03</v>
      </c>
      <c r="AI130" t="str">
        <f t="shared" ref="AI130:AI135" si="74">CONCATENATE(AH130,".",AJ120)</f>
        <v>06.00.01.02.03.04.05.06.07.08.09.01.02.03.04.05.06.07.08.09.01.02.03.04.05.06.07.08.09.01.02.03.04</v>
      </c>
      <c r="AJ130" t="str">
        <f t="shared" ref="AJ130:AJ135" si="75">CONCATENATE(AI130,".",AK120)</f>
        <v>06.00.01.02.03.04.05.06.07.08.09.01.02.03.04.05.06.07.08.09.01.02.03.04.05.06.07.08.09.01.02.03.04.05</v>
      </c>
      <c r="AK130" t="str">
        <f t="shared" ref="AK130:AK135" si="76">CONCATENATE(AJ130,".",AL120)</f>
        <v>06.00.01.02.03.04.05.06.07.08.09.01.02.03.04.05.06.07.08.09.01.02.03.04.05.06.07.08.09.01.02.03.04.05.06</v>
      </c>
      <c r="AL130" t="str">
        <f t="shared" ref="AL130:AL135" si="77">CONCATENATE(AK130,".",AM120)</f>
        <v>06.00.01.02.03.04.05.06.07.08.09.01.02.03.04.05.06.07.08.09.01.02.03.04.05.06.07.08.09.01.02.03.04.05.06.07</v>
      </c>
      <c r="AM130" t="str">
        <f t="shared" ref="AM130:AM135" si="78">CONCATENATE(AL130,".",AN120)</f>
        <v>06.00.01.02.03.04.05.06.07.08.09.01.02.03.04.05.06.07.08.09.01.02.03.04.05.06.07.08.09.01.02.03.04.05.06.07.08</v>
      </c>
      <c r="AN130" t="str">
        <f t="shared" ref="AN130:AN135" si="79">CONCATENATE(AM130,".",AO120)</f>
        <v>06.00.01.02.03.04.05.06.07.08.09.01.02.03.04.05.06.07.08.09.01.02.03.04.05.06.07.08.09.01.02.03.04.05.06.07.08.09</v>
      </c>
      <c r="AO130" t="str">
        <f t="shared" ref="AO130:AO135" si="80">CONCATENATE(AN130,".",AP120)</f>
        <v>06.00.01.02.03.04.05.06.07.08.09.01.02.03.04.05.06.07.08.09.01.02.03.04.05.06.07.08.09.01.02.03.04.05.06.07.08.09.01</v>
      </c>
      <c r="AP130" t="str">
        <f t="shared" ref="AP130:AP135" si="81">CONCATENATE(AO130,".",AQ120)</f>
        <v>06.00.01.02.03.04.05.06.07.08.09.01.02.03.04.05.06.07.08.09.01.02.03.04.05.06.07.08.09.01.02.03.04.05.06.07.08.09.01.02</v>
      </c>
      <c r="AQ130" t="str">
        <f t="shared" ref="AQ130:AQ135" si="82">CONCATENATE(AP130,".",AR120)</f>
        <v>06.00.01.02.03.04.05.06.07.08.09.01.02.03.04.05.06.07.08.09.01.02.03.04.05.06.07.08.09.01.02.03.04.05.06.07.08.09.01.02.03</v>
      </c>
      <c r="AR130" t="str">
        <f t="shared" ref="AR130:AR135" si="83">CONCATENATE(AQ130,".",AS120)</f>
        <v>06.00.01.02.03.04.05.06.07.08.09.01.02.03.04.05.06.07.08.09.01.02.03.04.05.06.07.08.09.01.02.03.04.05.06.07.08.09.01.02.03.04</v>
      </c>
      <c r="AS130" t="str">
        <f t="shared" ref="AS130:AS135" si="84">CONCATENATE(AR130,".",AT120)</f>
        <v>06.00.01.02.03.04.05.06.07.08.09.01.02.03.04.05.06.07.08.09.01.02.03.04.05.06.07.08.09.01.02.03.04.05.06.07.08.09.01.02.03.04.05</v>
      </c>
      <c r="AT130" t="str">
        <f t="shared" ref="AT130:AT135" si="85">CONCATENATE(AS130,".",AU120)</f>
        <v>06.00.01.02.03.04.05.06.07.08.09.01.02.03.04.05.06.07.08.09.01.02.03.04.05.06.07.08.09.01.02.03.04.05.06.07.08.09.01.02.03.04.05.06</v>
      </c>
      <c r="AU130" t="str">
        <f t="shared" ref="AU130:AU135" si="86">CONCATENATE(AT130,".",AV120)</f>
        <v>06.00.01.02.03.04.05.06.07.08.09.01.02.03.04.05.06.07.08.09.01.02.03.04.05.06.07.08.09.01.02.03.04.05.06.07.08.09.01.02.03.04.05.06.07</v>
      </c>
      <c r="AV130" t="str">
        <f t="shared" ref="AV130:AV135" si="87">CONCATENATE(AU130,".",AW120)</f>
        <v>06.00.01.02.03.04.05.06.07.08.09.01.02.03.04.05.06.07.08.09.01.02.03.04.05.06.07.08.09.01.02.03.04.05.06.07.08.09.01.02.03.04.05.06.07.08</v>
      </c>
      <c r="AW130" t="str">
        <f t="shared" ref="AW130:AW135" si="88">CONCATENATE(AV130,".",AX120)</f>
        <v>06.00.01.02.03.04.05.06.07.08.09.01.02.03.04.05.06.07.08.09.01.02.03.04.05.06.07.08.09.01.02.03.04.05.06.07.08.09.01.02.03.04.05.06.07.08.09</v>
      </c>
      <c r="AX130" t="str">
        <f t="shared" ref="AX130:AX135" si="89">CONCATENATE(AW130,".",AY120)</f>
        <v>06.00.01.02.03.04.05.06.07.08.09.01.02.03.04.05.06.07.08.09.01.02.03.04.05.06.07.08.09.01.02.03.04.05.06.07.08.09.01.02.03.04.05.06.07.08.09.01</v>
      </c>
      <c r="AY130" t="str">
        <f t="shared" ref="AY130:AY135" si="90">CONCATENATE(AX130,".",AZ120)</f>
        <v>06.00.01.02.03.04.05.06.07.08.09.01.02.03.04.05.06.07.08.09.01.02.03.04.05.06.07.08.09.01.02.03.04.05.06.07.08.09.01.02.03.04.05.06.07.08.09.01.02</v>
      </c>
      <c r="AZ130" t="str">
        <f t="shared" ref="AZ130:AZ135" si="91">CONCATENATE(AY130,".",BA120)</f>
        <v>06.00.01.02.03.04.05.06.07.08.09.01.02.03.04.05.06.07.08.09.01.02.03.04.05.06.07.08.09.01.02.03.04.05.06.07.08.09.01.02.03.04.05.06.07.08.09.01.02.03</v>
      </c>
      <c r="BA130" t="str">
        <f t="shared" ref="BA130:BA135" si="92">CONCATENATE(AZ130,".",BB120)</f>
        <v>06.00.01.02.03.04.05.06.07.08.09.01.02.03.04.05.06.07.08.09.01.02.03.04.05.06.07.08.09.01.02.03.04.05.06.07.08.09.01.02.03.04.05.06.07.08.09.01.02.03.04</v>
      </c>
      <c r="BB130" t="str">
        <f t="shared" ref="BB130:BB135" si="93">CONCATENATE(BA130,".",BC120)</f>
        <v>06.00.01.02.03.04.05.06.07.08.09.01.02.03.04.05.06.07.08.09.01.02.03.04.05.06.07.08.09.01.02.03.04.05.06.07.08.09.01.02.03.04.05.06.07.08.09.01.02.03.04.05</v>
      </c>
      <c r="BC130" t="str">
        <f t="shared" ref="BC130:BC135" si="94">CONCATENATE(BB130,".",BD120)</f>
        <v>06.00.01.02.03.04.05.06.07.08.09.01.02.03.04.05.06.07.08.09.01.02.03.04.05.06.07.08.09.01.02.03.04.05.06.07.08.09.01.02.03.04.05.06.07.08.09.01.02.03.04.05.06</v>
      </c>
      <c r="BD130" t="str">
        <f t="shared" ref="BD130:BD135" si="95">CONCATENATE(BC130,".",BE120)</f>
        <v>06.00.01.02.03.04.05.06.07.08.09.01.02.03.04.05.06.07.08.09.01.02.03.04.05.06.07.08.09.01.02.03.04.05.06.07.08.09.01.02.03.04.05.06.07.08.09.01.02.03.04.05.06.07</v>
      </c>
      <c r="BE130" t="str">
        <f t="shared" ref="BE130:BE135" si="96">CONCATENATE(BD130,".",BF120)</f>
        <v>06.00.01.02.03.04.05.06.07.08.09.01.02.03.04.05.06.07.08.09.01.02.03.04.05.06.07.08.09.01.02.03.04.05.06.07.08.09.01.02.03.04.05.06.07.08.09.01.02.03.04.05.06.07.08</v>
      </c>
      <c r="BF130" t="str">
        <f t="shared" ref="BF130:BF135" si="97">CONCATENATE(BE130,".",BG120)</f>
        <v>06.00.01.02.03.04.05.06.07.08.09.01.02.03.04.05.06.07.08.09.01.02.03.04.05.06.07.08.09.01.02.03.04.05.06.07.08.09.01.02.03.04.05.06.07.08.09.01.02.03.04.05.06.07.08.09</v>
      </c>
      <c r="BG130" t="str">
        <f t="shared" ref="BG130:BG135" si="98">CONCATENATE(BF130,".",BH120)</f>
        <v>06.00.01.02.03.04.05.06.07.08.09.01.02.03.04.05.06.07.08.09.01.02.03.04.05.06.07.08.09.01.02.03.04.05.06.07.08.09.01.02.03.04.05.06.07.08.09.01.02.03.04.05.06.07.08.09.01</v>
      </c>
      <c r="BH130" t="str">
        <f t="shared" ref="BH130:BH135" si="99">CONCATENATE(BG130,".",BI120)</f>
        <v>06.00.01.02.03.04.05.06.07.08.09.01.02.03.04.05.06.07.08.09.01.02.03.04.05.06.07.08.09.01.02.03.04.05.06.07.08.09.01.02.03.04.05.06.07.08.09.01.02.03.04.05.06.07.08.09.01.02</v>
      </c>
      <c r="BI130" t="str">
        <f t="shared" ref="BI130:BI135" si="100">CONCATENATE(BH130,".",BJ120)</f>
        <v>06.00.01.02.03.04.05.06.07.08.09.01.02.03.04.05.06.07.08.09.01.02.03.04.05.06.07.08.09.01.02.03.04.05.06.07.08.09.01.02.03.04.05.06.07.08.09.01.02.03.04.05.06.07.08.09.01.02.03</v>
      </c>
      <c r="BJ130" t="str">
        <f t="shared" ref="BJ130:BJ135" si="101">CONCATENATE(BI130,".",BK120)</f>
        <v>06.00.01.02.03.04.05.06.07.08.09.01.02.03.04.05.06.07.08.09.01.02.03.04.05.06.07.08.09.01.02.03.04.05.06.07.08.09.01.02.03.04.05.06.07.08.09.01.02.03.04.05.06.07.08.09.01.02.03.04</v>
      </c>
      <c r="BK130" t="str">
        <f t="shared" ref="BK130:BK135" si="102">CONCATENATE(BJ130,".",BL120)</f>
        <v>06.00.01.02.03.04.05.06.07.08.09.01.02.03.04.05.06.07.08.09.01.02.03.04.05.06.07.08.09.01.02.03.04.05.06.07.08.09.01.02.03.04.05.06.07.08.09.01.02.03.04.05.06.07.08.09.01.02.03.04.05</v>
      </c>
      <c r="BL130" t="str">
        <f t="shared" ref="BL130:BL135" si="103">CONCATENATE(BK130,".",BM120)</f>
        <v>06.00.01.02.03.04.05.06.07.08.09.01.02.03.04.05.06.07.08.09.01.02.03.04.05.06.07.08.09.01.02.03.04.05.06.07.08.09.01.02.03.04.05.06.07.08.09.01.02.03.04.05.06.07.08.09.01.02.03.04.05.06</v>
      </c>
      <c r="BM130" t="str">
        <f t="shared" ref="BM130:BM135" si="104">CONCATENATE(BL130,".",BN120)</f>
        <v>06.00.01.02.03.04.05.06.07.08.09.01.02.03.04.05.06.07.08.09.01.02.03.04.05.06.07.08.09.01.02.03.04.05.06.07.08.09.01.02.03.04.05.06.07.08.09.01.02.03.04.05.06.07.08.09.01.02.03.04.05.06.07</v>
      </c>
      <c r="BN130" t="str">
        <f t="shared" ref="BN130:BN135" si="105">CONCATENATE(BM130,".",BO120)</f>
        <v>06.00.01.02.03.04.05.06.07.08.09.01.02.03.04.05.06.07.08.09.01.02.03.04.05.06.07.08.09.01.02.03.04.05.06.07.08.09.01.02.03.04.05.06.07.08.09.01.02.03.04.05.06.07.08.09.01.02.03.04.05.06.07.08</v>
      </c>
      <c r="BO130" t="str">
        <f t="shared" ref="BO130:BP135" si="106">CONCATENATE(BN130,".",BP120)</f>
        <v>06.00.01.02.03.04.05.06.07.08.09.01.02.03.04.05.06.07.08.09.01.02.03.04.05.06.07.08.09.01.02.03.04.05.06.07.08.09.01.02.03.04.05.06.07.08.09.01.02.03.04.05.06.07.08.09.01.02.03.04.05.06.07.08.09</v>
      </c>
      <c r="BP130" t="str">
        <f t="shared" si="106"/>
        <v>06.00.01.02.03.04.05.06.07.08.09.01.02.03.04.05.06.07.08.09.01.02.03.04.05.06.07.08.09.01.02.03.04.05.06.07.08.09.01.02.03.04.05.06.07.08.09.01.02.03.04.05.06.07.08.09.01.02.03.04.05.06.07.08.09.01</v>
      </c>
    </row>
    <row r="131" spans="1:69" hidden="1">
      <c r="A131">
        <f t="shared" si="41"/>
        <v>0</v>
      </c>
      <c r="C131" t="str">
        <f t="shared" si="42"/>
        <v>REC_1</v>
      </c>
      <c r="D131" t="str">
        <f t="shared" si="43"/>
        <v>06.50</v>
      </c>
      <c r="E131" t="str">
        <f t="shared" si="44"/>
        <v>06.50.00</v>
      </c>
      <c r="F131" t="str">
        <f t="shared" si="45"/>
        <v>06.50.00.00</v>
      </c>
      <c r="G131" t="str">
        <f t="shared" si="46"/>
        <v>06.50.00.00.80</v>
      </c>
      <c r="H131" t="str">
        <f t="shared" si="47"/>
        <v>06.50.00.00.80.01</v>
      </c>
      <c r="I131" t="str">
        <f t="shared" si="48"/>
        <v>06.50.00.00.80.01.01</v>
      </c>
      <c r="J131" t="str">
        <f t="shared" si="49"/>
        <v>06.50.00.00.80.01.01.01</v>
      </c>
      <c r="K131" t="str">
        <f t="shared" si="50"/>
        <v>06.50.00.00.80.01.01.01.80</v>
      </c>
      <c r="L131" t="str">
        <f t="shared" si="51"/>
        <v>06.50.00.00.80.01.01.01.80.01</v>
      </c>
      <c r="M131" t="str">
        <f t="shared" si="52"/>
        <v>06.50.00.00.80.01.01.01.80.01.02</v>
      </c>
      <c r="N131" t="str">
        <f t="shared" si="53"/>
        <v>06.50.00.00.80.01.01.01.80.01.02.02</v>
      </c>
      <c r="O131" t="str">
        <f t="shared" si="54"/>
        <v>06.50.00.00.80.01.01.01.80.01.02.02.80</v>
      </c>
      <c r="P131" t="str">
        <f t="shared" si="55"/>
        <v>06.50.00.00.80.01.01.01.80.01.02.02.80.01</v>
      </c>
      <c r="Q131" t="str">
        <f t="shared" si="56"/>
        <v>06.50.00.00.80.01.01.01.80.01.02.02.80.01.03</v>
      </c>
      <c r="R131" t="str">
        <f t="shared" si="57"/>
        <v>06.50.00.00.80.01.01.01.80.01.02.02.80.01.03.03</v>
      </c>
      <c r="S131" t="str">
        <f t="shared" si="58"/>
        <v>06.50.00.00.80.01.01.01.80.01.02.02.80.01.03.03.80</v>
      </c>
      <c r="T131" t="str">
        <f t="shared" si="59"/>
        <v>06.50.00.00.80.01.01.01.80.01.02.02.80.01.03.03.80.01</v>
      </c>
      <c r="U131" t="str">
        <f t="shared" si="60"/>
        <v>06.50.00.00.80.01.01.01.80.01.02.02.80.01.03.03.80.01.04</v>
      </c>
      <c r="V131" t="str">
        <f t="shared" si="61"/>
        <v>06.50.00.00.80.01.01.01.80.01.02.02.80.01.03.03.80.01.04.04</v>
      </c>
      <c r="W131" t="str">
        <f t="shared" si="62"/>
        <v>06.50.00.00.80.01.01.01.80.01.02.02.80.01.03.03.80.01.04.04.80</v>
      </c>
      <c r="X131" t="str">
        <f t="shared" si="63"/>
        <v>06.50.00.00.80.01.01.01.80.01.02.02.80.01.03.03.80.01.04.04.80.01</v>
      </c>
      <c r="Y131" t="str">
        <f t="shared" si="64"/>
        <v>06.50.00.00.80.01.01.01.80.01.02.02.80.01.03.03.80.01.04.04.80.01.05</v>
      </c>
      <c r="Z131" t="str">
        <f t="shared" si="65"/>
        <v>06.50.00.00.80.01.01.01.80.01.02.02.80.01.03.03.80.01.04.04.80.01.05.05</v>
      </c>
      <c r="AA131" t="str">
        <f t="shared" si="66"/>
        <v>06.50.00.00.80.01.01.01.80.01.02.02.80.01.03.03.80.01.04.04.80.01.05.05.80</v>
      </c>
      <c r="AB131" t="str">
        <f t="shared" si="67"/>
        <v>06.50.00.00.80.01.01.01.80.01.02.02.80.01.03.03.80.01.04.04.80.01.05.05.80.01</v>
      </c>
      <c r="AC131" t="str">
        <f t="shared" si="68"/>
        <v>06.50.00.00.80.01.01.01.80.01.02.02.80.01.03.03.80.01.04.04.80.01.05.05.80.01.00</v>
      </c>
      <c r="AD131" t="str">
        <f t="shared" si="69"/>
        <v>06.50.00.00.80.01.01.01.80.01.02.02.80.01.03.03.80.01.04.04.80.01.05.05.80.01.00.00</v>
      </c>
      <c r="AE131" t="str">
        <f t="shared" si="70"/>
        <v>06.50.00.00.80.01.01.01.80.01.02.02.80.01.03.03.80.01.04.04.80.01.05.05.80.01.00.00.00</v>
      </c>
      <c r="AF131" t="str">
        <f t="shared" si="71"/>
        <v>06.50.00.00.80.01.01.01.80.01.02.02.80.01.03.03.80.01.04.04.80.01.05.05.80.01.00.00.00.00</v>
      </c>
      <c r="AG131" t="str">
        <f t="shared" si="72"/>
        <v>06.50.00.00.80.01.01.01.80.01.02.02.80.01.03.03.80.01.04.04.80.01.05.05.80.01.00.00.00.00.00</v>
      </c>
      <c r="AH131" t="str">
        <f t="shared" si="73"/>
        <v>06.50.00.00.80.01.01.01.80.01.02.02.80.01.03.03.80.01.04.04.80.01.05.05.80.01.00.00.00.00.00.00</v>
      </c>
      <c r="AI131" t="str">
        <f t="shared" si="74"/>
        <v>06.50.00.00.80.01.01.01.80.01.02.02.80.01.03.03.80.01.04.04.80.01.05.05.80.01.00.00.00.00.00.00.00</v>
      </c>
      <c r="AJ131" t="str">
        <f t="shared" si="75"/>
        <v>06.50.00.00.80.01.01.01.80.01.02.02.80.01.03.03.80.01.04.04.80.01.05.05.80.01.00.00.00.00.00.00.00.00</v>
      </c>
      <c r="AK131" t="str">
        <f t="shared" si="76"/>
        <v>06.50.00.00.80.01.01.01.80.01.02.02.80.01.03.03.80.01.04.04.80.01.05.05.80.01.00.00.00.00.00.00.00.00.00</v>
      </c>
      <c r="AL131" t="str">
        <f t="shared" si="77"/>
        <v>06.50.00.00.80.01.01.01.80.01.02.02.80.01.03.03.80.01.04.04.80.01.05.05.80.01.00.00.00.00.00.00.00.00.00.00</v>
      </c>
      <c r="AM131" t="str">
        <f t="shared" si="78"/>
        <v>06.50.00.00.80.01.01.01.80.01.02.02.80.01.03.03.80.01.04.04.80.01.05.05.80.01.00.00.00.00.00.00.00.00.00.00.00</v>
      </c>
      <c r="AN131" t="str">
        <f t="shared" si="79"/>
        <v>06.50.00.00.80.01.01.01.80.01.02.02.80.01.03.03.80.01.04.04.80.01.05.05.80.01.00.00.00.00.00.00.00.00.00.00.00.00</v>
      </c>
      <c r="AO131" t="str">
        <f t="shared" si="80"/>
        <v>06.50.00.00.80.01.01.01.80.01.02.02.80.01.03.03.80.01.04.04.80.01.05.05.80.01.00.00.00.00.00.00.00.00.00.00.00.00.00</v>
      </c>
      <c r="AP131" t="str">
        <f t="shared" si="81"/>
        <v>06.50.00.00.80.01.01.01.80.01.02.02.80.01.03.03.80.01.04.04.80.01.05.05.80.01.00.00.00.00.00.00.00.00.00.00.00.00.00.00</v>
      </c>
      <c r="AQ131" t="str">
        <f t="shared" si="82"/>
        <v>06.50.00.00.80.01.01.01.80.01.02.02.80.01.03.03.80.01.04.04.80.01.05.05.80.01.00.00.00.00.00.00.00.00.00.00.00.00.00.00.00</v>
      </c>
      <c r="AR131" t="str">
        <f t="shared" si="83"/>
        <v>06.50.00.00.80.01.01.01.80.01.02.02.80.01.03.03.80.01.04.04.80.01.05.05.80.01.00.00.00.00.00.00.00.00.00.00.00.00.00.00.00.00</v>
      </c>
      <c r="AS131" t="str">
        <f t="shared" si="84"/>
        <v>06.50.00.00.80.01.01.01.80.01.02.02.80.01.03.03.80.01.04.04.80.01.05.05.80.01.00.00.00.00.00.00.00.00.00.00.00.00.00.00.00.00.00</v>
      </c>
      <c r="AT131" t="str">
        <f t="shared" si="85"/>
        <v>06.50.00.00.80.01.01.01.80.01.02.02.80.01.03.03.80.01.04.04.80.01.05.05.80.01.00.00.00.00.00.00.00.00.00.00.00.00.00.00.00.00.00.00</v>
      </c>
      <c r="AU131" t="str">
        <f t="shared" si="86"/>
        <v>06.50.00.00.80.01.01.01.80.01.02.02.80.01.03.03.80.01.04.04.80.01.05.05.80.01.00.00.00.00.00.00.00.00.00.00.00.00.00.00.00.00.00.00.00</v>
      </c>
      <c r="AV131" t="str">
        <f t="shared" si="87"/>
        <v>06.50.00.00.80.01.01.01.80.01.02.02.80.01.03.03.80.01.04.04.80.01.05.05.80.01.00.00.00.00.00.00.00.00.00.00.00.00.00.00.00.00.00.00.00.00</v>
      </c>
      <c r="AW131" t="str">
        <f t="shared" si="88"/>
        <v>06.50.00.00.80.01.01.01.80.01.02.02.80.01.03.03.80.01.04.04.80.01.05.05.80.01.00.00.00.00.00.00.00.00.00.00.00.00.00.00.00.00.00.00.00.00.00</v>
      </c>
      <c r="AX131" t="str">
        <f t="shared" si="89"/>
        <v>06.50.00.00.80.01.01.01.80.01.02.02.80.01.03.03.80.01.04.04.80.01.05.05.80.01.00.00.00.00.00.00.00.00.00.00.00.00.00.00.00.00.00.00.00.00.00.00</v>
      </c>
      <c r="AY131" t="str">
        <f t="shared" si="90"/>
        <v>06.50.00.00.80.01.01.01.80.01.02.02.80.01.03.03.80.01.04.04.80.01.05.05.80.01.00.00.00.00.00.00.00.00.00.00.00.00.00.00.00.00.00.00.00.00.00.00.00</v>
      </c>
      <c r="AZ131" t="str">
        <f t="shared" si="91"/>
        <v>06.50.00.00.80.01.01.01.80.01.02.02.80.01.03.03.80.01.04.04.80.01.05.05.80.01.00.00.00.00.00.00.00.00.00.00.00.00.00.00.00.00.00.00.00.00.00.00.00.00</v>
      </c>
      <c r="BA131" t="str">
        <f t="shared" si="92"/>
        <v>06.50.00.00.80.01.01.01.80.01.02.02.80.01.03.03.80.01.04.04.80.01.05.05.80.01.00.00.00.00.00.00.00.00.00.00.00.00.00.00.00.00.00.00.00.00.00.00.00.00.00</v>
      </c>
      <c r="BB131" t="str">
        <f t="shared" si="93"/>
        <v>06.50.00.00.80.01.01.01.80.01.02.02.80.01.03.03.80.01.04.04.80.01.05.05.80.01.00.00.00.00.00.00.00.00.00.00.00.00.00.00.00.00.00.00.00.00.00.00.00.00.00.00</v>
      </c>
      <c r="BC131" t="str">
        <f t="shared" si="94"/>
        <v>06.50.00.00.80.01.01.01.80.01.02.02.80.01.03.03.80.01.04.04.80.01.05.05.80.01.00.00.00.00.00.00.00.00.00.00.00.00.00.00.00.00.00.00.00.00.00.00.00.00.00.00.00</v>
      </c>
      <c r="BD131" t="str">
        <f t="shared" si="95"/>
        <v>06.50.00.00.80.01.01.01.80.01.02.02.80.01.03.03.80.01.04.04.80.01.05.05.80.01.00.00.00.00.00.00.00.00.00.00.00.00.00.00.00.00.00.00.00.00.00.00.00.00.00.00.00.00</v>
      </c>
      <c r="BE131" t="str">
        <f t="shared" si="96"/>
        <v>06.50.00.00.80.01.01.01.80.01.02.02.80.01.03.03.80.01.04.04.80.01.05.05.80.01.00.00.00.00.00.00.00.00.00.00.00.00.00.00.00.00.00.00.00.00.00.00.00.00.00.00.00.00.00</v>
      </c>
      <c r="BF131" t="str">
        <f t="shared" si="97"/>
        <v>06.50.00.00.80.01.01.01.80.01.02.02.80.01.03.03.80.01.04.04.80.01.05.05.80.01.00.00.00.00.00.00.00.00.00.00.00.00.00.00.00.00.00.00.00.00.00.00.00.00.00.00.00.00.00.00</v>
      </c>
      <c r="BG131" t="str">
        <f t="shared" si="98"/>
        <v>06.50.00.00.80.01.01.01.80.01.02.02.80.01.03.03.80.01.04.04.80.01.05.05.80.01.00.00.00.00.00.00.00.00.00.00.00.00.00.00.00.00.00.00.00.00.00.00.00.00.00.00.00.00.00.00.00</v>
      </c>
      <c r="BH131" t="str">
        <f t="shared" si="99"/>
        <v>06.50.00.00.80.01.01.01.80.01.02.02.80.01.03.03.80.01.04.04.80.01.05.05.80.01.00.00.00.00.00.00.00.00.00.00.00.00.00.00.00.00.00.00.00.00.00.00.00.00.00.00.00.00.00.00.00.00</v>
      </c>
      <c r="BI131" t="str">
        <f t="shared" si="100"/>
        <v>06.50.00.00.80.01.01.01.80.01.02.02.80.01.03.03.80.01.04.04.80.01.05.05.80.01.00.00.00.00.00.00.00.00.00.00.00.00.00.00.00.00.00.00.00.00.00.00.00.00.00.00.00.00.00.00.00.00.00</v>
      </c>
      <c r="BJ131" t="str">
        <f t="shared" si="101"/>
        <v>06.50.00.00.80.01.01.01.80.01.02.02.80.01.03.03.80.01.04.04.80.01.05.05.80.01.00.00.00.00.00.00.00.00.00.00.00.00.00.00.00.00.00.00.00.00.00.00.00.00.00.00.00.00.00.00.00.00.00.00</v>
      </c>
      <c r="BK131" t="str">
        <f t="shared" si="102"/>
        <v>06.50.00.00.80.01.01.01.80.01.02.02.80.01.03.03.80.01.04.04.80.01.05.05.80.01.00.00.00.00.00.00.00.00.00.00.00.00.00.00.00.00.00.00.00.00.00.00.00.00.00.00.00.00.00.00.00.00.00.00.00</v>
      </c>
      <c r="BL131" t="str">
        <f t="shared" si="103"/>
        <v>06.50.00.00.80.01.01.01.80.01.02.02.80.01.03.03.80.01.04.04.80.01.05.05.80.01.00.00.00.00.00.00.00.00.00.00.00.00.00.00.00.00.00.00.00.00.00.00.00.00.00.00.00.00.00.00.00.00.00.00.00.00</v>
      </c>
      <c r="BM131" t="str">
        <f t="shared" si="104"/>
        <v>06.50.00.00.80.01.01.01.80.01.02.02.80.01.03.03.80.01.04.04.80.01.05.05.80.01.00.00.00.00.00.00.00.00.00.00.00.00.00.00.00.00.00.00.00.00.00.00.00.00.00.00.00.00.00.00.00.00.00.00.00.00.00</v>
      </c>
      <c r="BN131" t="str">
        <f t="shared" si="105"/>
        <v>06.50.00.00.80.01.01.01.80.01.02.02.80.01.03.03.80.01.04.04.80.01.05.05.80.01.00.00.00.00.00.00.00.00.00.00.00.00.00.00.00.00.00.00.00.00.00.00.00.00.00.00.00.00.00.00.00.00.00.00.00.00.00.00</v>
      </c>
      <c r="BO131" t="str">
        <f t="shared" si="106"/>
        <v>06.50.00.00.80.01.01.01.80.01.02.02.80.01.03.03.80.01.04.04.80.01.05.05.80.01.00.00.00.00.00.00.00.00.00.00.00.00.00.00.00.00.00.00.00.00.00.00.00.00.00.00.00.00.00.00.00.00.00.00.00.00.00.00.00</v>
      </c>
      <c r="BP131" t="str">
        <f t="shared" si="106"/>
        <v>06.50.00.00.80.01.01.01.80.01.02.02.80.01.03.03.80.01.04.04.80.01.05.05.80.01.00.00.00.00.00.00.00.00.00.00.00.00.00.00.00.00.00.00.00.00.00.00.00.00.00.00.00.00.00.00.00.00.00.00.00.00.00.00.00.00</v>
      </c>
    </row>
    <row r="132" spans="1:69" hidden="1">
      <c r="A132">
        <f t="shared" si="41"/>
        <v>0</v>
      </c>
      <c r="C132" t="str">
        <f t="shared" si="42"/>
        <v>REC_2</v>
      </c>
      <c r="D132" t="str">
        <f t="shared" si="43"/>
        <v>06.50</v>
      </c>
      <c r="E132" t="str">
        <f t="shared" si="44"/>
        <v>06.50.00</v>
      </c>
      <c r="F132" t="str">
        <f t="shared" si="45"/>
        <v>06.50.00.00</v>
      </c>
      <c r="G132" t="str">
        <f t="shared" si="46"/>
        <v>06.50.00.00.80</v>
      </c>
      <c r="H132" t="str">
        <f t="shared" si="47"/>
        <v>06.50.00.00.80.01</v>
      </c>
      <c r="I132" t="str">
        <f t="shared" si="48"/>
        <v>06.50.00.00.80.01.01</v>
      </c>
      <c r="J132" t="str">
        <f t="shared" si="49"/>
        <v>06.50.00.00.80.01.01.01</v>
      </c>
      <c r="K132" t="str">
        <f t="shared" si="50"/>
        <v>06.50.00.00.80.01.01.01.80</v>
      </c>
      <c r="L132" t="str">
        <f t="shared" si="51"/>
        <v>06.50.00.00.80.01.01.01.80.01</v>
      </c>
      <c r="M132" t="str">
        <f t="shared" si="52"/>
        <v>06.50.00.00.80.01.01.01.80.01.02</v>
      </c>
      <c r="N132" t="str">
        <f t="shared" si="53"/>
        <v>06.50.00.00.80.01.01.01.80.01.02.02</v>
      </c>
      <c r="O132" t="str">
        <f t="shared" si="54"/>
        <v>06.50.00.00.80.01.01.01.80.01.02.02.80</v>
      </c>
      <c r="P132" t="str">
        <f t="shared" si="55"/>
        <v>06.50.00.00.80.01.01.01.80.01.02.02.80.01</v>
      </c>
      <c r="Q132" t="str">
        <f t="shared" si="56"/>
        <v>06.50.00.00.80.01.01.01.80.01.02.02.80.01.03</v>
      </c>
      <c r="R132" t="str">
        <f t="shared" si="57"/>
        <v>06.50.00.00.80.01.01.01.80.01.02.02.80.01.03.03</v>
      </c>
      <c r="S132" t="str">
        <f t="shared" si="58"/>
        <v>06.50.00.00.80.01.01.01.80.01.02.02.80.01.03.03.80</v>
      </c>
      <c r="T132" t="str">
        <f t="shared" si="59"/>
        <v>06.50.00.00.80.01.01.01.80.01.02.02.80.01.03.03.80.01</v>
      </c>
      <c r="U132" t="str">
        <f t="shared" si="60"/>
        <v>06.50.00.00.80.01.01.01.80.01.02.02.80.01.03.03.80.01.04</v>
      </c>
      <c r="V132" t="str">
        <f t="shared" si="61"/>
        <v>06.50.00.00.80.01.01.01.80.01.02.02.80.01.03.03.80.01.04.04</v>
      </c>
      <c r="W132" t="str">
        <f t="shared" si="62"/>
        <v>06.50.00.00.80.01.01.01.80.01.02.02.80.01.03.03.80.01.04.04.80</v>
      </c>
      <c r="X132" t="str">
        <f t="shared" si="63"/>
        <v>06.50.00.00.80.01.01.01.80.01.02.02.80.01.03.03.80.01.04.04.80.01</v>
      </c>
      <c r="Y132" t="str">
        <f t="shared" si="64"/>
        <v>06.50.00.00.80.01.01.01.80.01.02.02.80.01.03.03.80.01.04.04.80.01.05</v>
      </c>
      <c r="Z132" t="str">
        <f t="shared" si="65"/>
        <v>06.50.00.00.80.01.01.01.80.01.02.02.80.01.03.03.80.01.04.04.80.01.05.05</v>
      </c>
      <c r="AA132" t="str">
        <f t="shared" si="66"/>
        <v>06.50.00.00.80.01.01.01.80.01.02.02.80.01.03.03.80.01.04.04.80.01.05.05.80</v>
      </c>
      <c r="AB132" t="str">
        <f t="shared" si="67"/>
        <v>06.50.00.00.80.01.01.01.80.01.02.02.80.01.03.03.80.01.04.04.80.01.05.05.80.01</v>
      </c>
      <c r="AC132" t="str">
        <f t="shared" si="68"/>
        <v>06.50.00.00.80.01.01.01.80.01.02.02.80.01.03.03.80.01.04.04.80.01.05.05.80.01.00</v>
      </c>
      <c r="AD132" t="str">
        <f t="shared" si="69"/>
        <v>06.50.00.00.80.01.01.01.80.01.02.02.80.01.03.03.80.01.04.04.80.01.05.05.80.01.00.00</v>
      </c>
      <c r="AE132" t="str">
        <f t="shared" si="70"/>
        <v>06.50.00.00.80.01.01.01.80.01.02.02.80.01.03.03.80.01.04.04.80.01.05.05.80.01.00.00.00</v>
      </c>
      <c r="AF132" t="str">
        <f t="shared" si="71"/>
        <v>06.50.00.00.80.01.01.01.80.01.02.02.80.01.03.03.80.01.04.04.80.01.05.05.80.01.00.00.00.00</v>
      </c>
      <c r="AG132" t="str">
        <f t="shared" si="72"/>
        <v>06.50.00.00.80.01.01.01.80.01.02.02.80.01.03.03.80.01.04.04.80.01.05.05.80.01.00.00.00.00.00</v>
      </c>
      <c r="AH132" t="str">
        <f t="shared" si="73"/>
        <v>06.50.00.00.80.01.01.01.80.01.02.02.80.01.03.03.80.01.04.04.80.01.05.05.80.01.00.00.00.00.00.00</v>
      </c>
      <c r="AI132" t="str">
        <f t="shared" si="74"/>
        <v>06.50.00.00.80.01.01.01.80.01.02.02.80.01.03.03.80.01.04.04.80.01.05.05.80.01.00.00.00.00.00.00.00</v>
      </c>
      <c r="AJ132" t="str">
        <f t="shared" si="75"/>
        <v>06.50.00.00.80.01.01.01.80.01.02.02.80.01.03.03.80.01.04.04.80.01.05.05.80.01.00.00.00.00.00.00.00.00</v>
      </c>
      <c r="AK132" t="str">
        <f t="shared" si="76"/>
        <v>06.50.00.00.80.01.01.01.80.01.02.02.80.01.03.03.80.01.04.04.80.01.05.05.80.01.00.00.00.00.00.00.00.00.00</v>
      </c>
      <c r="AL132" t="str">
        <f t="shared" si="77"/>
        <v>06.50.00.00.80.01.01.01.80.01.02.02.80.01.03.03.80.01.04.04.80.01.05.05.80.01.00.00.00.00.00.00.00.00.00.00</v>
      </c>
      <c r="AM132" t="str">
        <f t="shared" si="78"/>
        <v>06.50.00.00.80.01.01.01.80.01.02.02.80.01.03.03.80.01.04.04.80.01.05.05.80.01.00.00.00.00.00.00.00.00.00.00.00</v>
      </c>
      <c r="AN132" t="str">
        <f t="shared" si="79"/>
        <v>06.50.00.00.80.01.01.01.80.01.02.02.80.01.03.03.80.01.04.04.80.01.05.05.80.01.00.00.00.00.00.00.00.00.00.00.00.00</v>
      </c>
      <c r="AO132" t="str">
        <f t="shared" si="80"/>
        <v>06.50.00.00.80.01.01.01.80.01.02.02.80.01.03.03.80.01.04.04.80.01.05.05.80.01.00.00.00.00.00.00.00.00.00.00.00.00.00</v>
      </c>
      <c r="AP132" t="str">
        <f t="shared" si="81"/>
        <v>06.50.00.00.80.01.01.01.80.01.02.02.80.01.03.03.80.01.04.04.80.01.05.05.80.01.00.00.00.00.00.00.00.00.00.00.00.00.00.00</v>
      </c>
      <c r="AQ132" t="str">
        <f t="shared" si="82"/>
        <v>06.50.00.00.80.01.01.01.80.01.02.02.80.01.03.03.80.01.04.04.80.01.05.05.80.01.00.00.00.00.00.00.00.00.00.00.00.00.00.00.00</v>
      </c>
      <c r="AR132" t="str">
        <f t="shared" si="83"/>
        <v>06.50.00.00.80.01.01.01.80.01.02.02.80.01.03.03.80.01.04.04.80.01.05.05.80.01.00.00.00.00.00.00.00.00.00.00.00.00.00.00.00.00</v>
      </c>
      <c r="AS132" t="str">
        <f t="shared" si="84"/>
        <v>06.50.00.00.80.01.01.01.80.01.02.02.80.01.03.03.80.01.04.04.80.01.05.05.80.01.00.00.00.00.00.00.00.00.00.00.00.00.00.00.00.00.00</v>
      </c>
      <c r="AT132" t="str">
        <f t="shared" si="85"/>
        <v>06.50.00.00.80.01.01.01.80.01.02.02.80.01.03.03.80.01.04.04.80.01.05.05.80.01.00.00.00.00.00.00.00.00.00.00.00.00.00.00.00.00.00.00</v>
      </c>
      <c r="AU132" t="str">
        <f t="shared" si="86"/>
        <v>06.50.00.00.80.01.01.01.80.01.02.02.80.01.03.03.80.01.04.04.80.01.05.05.80.01.00.00.00.00.00.00.00.00.00.00.00.00.00.00.00.00.00.00.00</v>
      </c>
      <c r="AV132" t="str">
        <f t="shared" si="87"/>
        <v>06.50.00.00.80.01.01.01.80.01.02.02.80.01.03.03.80.01.04.04.80.01.05.05.80.01.00.00.00.00.00.00.00.00.00.00.00.00.00.00.00.00.00.00.00.00</v>
      </c>
      <c r="AW132" t="str">
        <f t="shared" si="88"/>
        <v>06.50.00.00.80.01.01.01.80.01.02.02.80.01.03.03.80.01.04.04.80.01.05.05.80.01.00.00.00.00.00.00.00.00.00.00.00.00.00.00.00.00.00.00.00.00.00</v>
      </c>
      <c r="AX132" t="str">
        <f t="shared" si="89"/>
        <v>06.50.00.00.80.01.01.01.80.01.02.02.80.01.03.03.80.01.04.04.80.01.05.05.80.01.00.00.00.00.00.00.00.00.00.00.00.00.00.00.00.00.00.00.00.00.00.00</v>
      </c>
      <c r="AY132" t="str">
        <f t="shared" si="90"/>
        <v>06.50.00.00.80.01.01.01.80.01.02.02.80.01.03.03.80.01.04.04.80.01.05.05.80.01.00.00.00.00.00.00.00.00.00.00.00.00.00.00.00.00.00.00.00.00.00.00.00</v>
      </c>
      <c r="AZ132" t="str">
        <f t="shared" si="91"/>
        <v>06.50.00.00.80.01.01.01.80.01.02.02.80.01.03.03.80.01.04.04.80.01.05.05.80.01.00.00.00.00.00.00.00.00.00.00.00.00.00.00.00.00.00.00.00.00.00.00.00.00</v>
      </c>
      <c r="BA132" t="str">
        <f t="shared" si="92"/>
        <v>06.50.00.00.80.01.01.01.80.01.02.02.80.01.03.03.80.01.04.04.80.01.05.05.80.01.00.00.00.00.00.00.00.00.00.00.00.00.00.00.00.00.00.00.00.00.00.00.00.00.00</v>
      </c>
      <c r="BB132" t="str">
        <f t="shared" si="93"/>
        <v>06.50.00.00.80.01.01.01.80.01.02.02.80.01.03.03.80.01.04.04.80.01.05.05.80.01.00.00.00.00.00.00.00.00.00.00.00.00.00.00.00.00.00.00.00.00.00.00.00.00.00.00</v>
      </c>
      <c r="BC132" t="str">
        <f t="shared" si="94"/>
        <v>06.50.00.00.80.01.01.01.80.01.02.02.80.01.03.03.80.01.04.04.80.01.05.05.80.01.00.00.00.00.00.00.00.00.00.00.00.00.00.00.00.00.00.00.00.00.00.00.00.00.00.00.00</v>
      </c>
      <c r="BD132" t="str">
        <f t="shared" si="95"/>
        <v>06.50.00.00.80.01.01.01.80.01.02.02.80.01.03.03.80.01.04.04.80.01.05.05.80.01.00.00.00.00.00.00.00.00.00.00.00.00.00.00.00.00.00.00.00.00.00.00.00.00.00.00.00.00</v>
      </c>
      <c r="BE132" t="str">
        <f t="shared" si="96"/>
        <v>06.50.00.00.80.01.01.01.80.01.02.02.80.01.03.03.80.01.04.04.80.01.05.05.80.01.00.00.00.00.00.00.00.00.00.00.00.00.00.00.00.00.00.00.00.00.00.00.00.00.00.00.00.00.00</v>
      </c>
      <c r="BF132" t="str">
        <f t="shared" si="97"/>
        <v>06.50.00.00.80.01.01.01.80.01.02.02.80.01.03.03.80.01.04.04.80.01.05.05.80.01.00.00.00.00.00.00.00.00.00.00.00.00.00.00.00.00.00.00.00.00.00.00.00.00.00.00.00.00.00.00</v>
      </c>
      <c r="BG132" t="str">
        <f t="shared" si="98"/>
        <v>06.50.00.00.80.01.01.01.80.01.02.02.80.01.03.03.80.01.04.04.80.01.05.05.80.01.00.00.00.00.00.00.00.00.00.00.00.00.00.00.00.00.00.00.00.00.00.00.00.00.00.00.00.00.00.00.00</v>
      </c>
      <c r="BH132" t="str">
        <f t="shared" si="99"/>
        <v>06.50.00.00.80.01.01.01.80.01.02.02.80.01.03.03.80.01.04.04.80.01.05.05.80.01.00.00.00.00.00.00.00.00.00.00.00.00.00.00.00.00.00.00.00.00.00.00.00.00.00.00.00.00.00.00.00.00</v>
      </c>
      <c r="BI132" t="str">
        <f t="shared" si="100"/>
        <v>06.50.00.00.80.01.01.01.80.01.02.02.80.01.03.03.80.01.04.04.80.01.05.05.80.01.00.00.00.00.00.00.00.00.00.00.00.00.00.00.00.00.00.00.00.00.00.00.00.00.00.00.00.00.00.00.00.00.00</v>
      </c>
      <c r="BJ132" t="str">
        <f t="shared" si="101"/>
        <v>06.50.00.00.80.01.01.01.80.01.02.02.80.01.03.03.80.01.04.04.80.01.05.05.80.01.00.00.00.00.00.00.00.00.00.00.00.00.00.00.00.00.00.00.00.00.00.00.00.00.00.00.00.00.00.00.00.00.00.00</v>
      </c>
      <c r="BK132" t="str">
        <f t="shared" si="102"/>
        <v>06.50.00.00.80.01.01.01.80.01.02.02.80.01.03.03.80.01.04.04.80.01.05.05.80.01.00.00.00.00.00.00.00.00.00.00.00.00.00.00.00.00.00.00.00.00.00.00.00.00.00.00.00.00.00.00.00.00.00.00.00</v>
      </c>
      <c r="BL132" t="str">
        <f t="shared" si="103"/>
        <v>06.50.00.00.80.01.01.01.80.01.02.02.80.01.03.03.80.01.04.04.80.01.05.05.80.01.00.00.00.00.00.00.00.00.00.00.00.00.00.00.00.00.00.00.00.00.00.00.00.00.00.00.00.00.00.00.00.00.00.00.00.00</v>
      </c>
      <c r="BM132" t="str">
        <f t="shared" si="104"/>
        <v>06.50.00.00.80.01.01.01.80.01.02.02.80.01.03.03.80.01.04.04.80.01.05.05.80.01.00.00.00.00.00.00.00.00.00.00.00.00.00.00.00.00.00.00.00.00.00.00.00.00.00.00.00.00.00.00.00.00.00.00.00.00.00</v>
      </c>
      <c r="BN132" t="str">
        <f t="shared" si="105"/>
        <v>06.50.00.00.80.01.01.01.80.01.02.02.80.01.03.03.80.01.04.04.80.01.05.05.80.01.00.00.00.00.00.00.00.00.00.00.00.00.00.00.00.00.00.00.00.00.00.00.00.00.00.00.00.00.00.00.00.00.00.00.00.00.00.00</v>
      </c>
      <c r="BO132" t="str">
        <f t="shared" si="106"/>
        <v>06.50.00.00.80.01.01.01.80.01.02.02.80.01.03.03.80.01.04.04.80.01.05.05.80.01.00.00.00.00.00.00.00.00.00.00.00.00.00.00.00.00.00.00.00.00.00.00.00.00.00.00.00.00.00.00.00.00.00.00.00.00.00.00.00</v>
      </c>
      <c r="BP132" t="str">
        <f t="shared" si="106"/>
        <v>06.50.00.00.80.01.01.01.80.01.02.02.80.01.03.03.80.01.04.04.80.01.05.05.80.01.00.00.00.00.00.00.00.00.00.00.00.00.00.00.00.00.00.00.00.00.00.00.00.00.00.00.00.00.00.00.00.00.00.00.00.00.00.00.00.00</v>
      </c>
    </row>
    <row r="133" spans="1:69" hidden="1">
      <c r="A133">
        <f t="shared" si="41"/>
        <v>0</v>
      </c>
      <c r="C133" t="str">
        <f t="shared" si="42"/>
        <v>REC_3</v>
      </c>
      <c r="D133" t="str">
        <f t="shared" si="43"/>
        <v>06.50</v>
      </c>
      <c r="E133" t="str">
        <f t="shared" si="44"/>
        <v>06.50.02</v>
      </c>
      <c r="F133" t="str">
        <f t="shared" si="45"/>
        <v>06.50.02.02</v>
      </c>
      <c r="G133" t="str">
        <f t="shared" si="46"/>
        <v>06.50.02.02.80</v>
      </c>
      <c r="H133" t="str">
        <f t="shared" si="47"/>
        <v>06.50.02.02.80.01</v>
      </c>
      <c r="I133" t="str">
        <f t="shared" si="48"/>
        <v>06.50.02.02.80.01.05</v>
      </c>
      <c r="J133" t="str">
        <f t="shared" si="49"/>
        <v>06.50.02.02.80.01.05.05</v>
      </c>
      <c r="K133" t="str">
        <f t="shared" si="50"/>
        <v>06.50.02.02.80.01.05.05.80</v>
      </c>
      <c r="L133" t="str">
        <f t="shared" si="51"/>
        <v>06.50.02.02.80.01.05.05.80.01</v>
      </c>
      <c r="M133" t="str">
        <f t="shared" si="52"/>
        <v>06.50.02.02.80.01.05.05.80.01.05</v>
      </c>
      <c r="N133" t="str">
        <f t="shared" si="53"/>
        <v>06.50.02.02.80.01.05.05.80.01.05.05</v>
      </c>
      <c r="O133" t="str">
        <f t="shared" si="54"/>
        <v>06.50.02.02.80.01.05.05.80.01.05.05.80</v>
      </c>
      <c r="P133" t="str">
        <f t="shared" si="55"/>
        <v>06.50.02.02.80.01.05.05.80.01.05.05.80.01</v>
      </c>
      <c r="Q133" t="str">
        <f t="shared" si="56"/>
        <v>06.50.02.02.80.01.05.05.80.01.05.05.80.01.05</v>
      </c>
      <c r="R133" t="str">
        <f t="shared" si="57"/>
        <v>06.50.02.02.80.01.05.05.80.01.05.05.80.01.05.05</v>
      </c>
      <c r="S133" t="str">
        <f t="shared" si="58"/>
        <v>06.50.02.02.80.01.05.05.80.01.05.05.80.01.05.05.80</v>
      </c>
      <c r="T133" t="str">
        <f t="shared" si="59"/>
        <v>06.50.02.02.80.01.05.05.80.01.05.05.80.01.05.05.80.01</v>
      </c>
      <c r="U133" t="str">
        <f t="shared" si="60"/>
        <v>06.50.02.02.80.01.05.05.80.01.05.05.80.01.05.05.80.01.05</v>
      </c>
      <c r="V133" t="str">
        <f t="shared" si="61"/>
        <v>06.50.02.02.80.01.05.05.80.01.05.05.80.01.05.05.80.01.05.05</v>
      </c>
      <c r="W133" t="str">
        <f t="shared" si="62"/>
        <v>06.50.02.02.80.01.05.05.80.01.05.05.80.01.05.05.80.01.05.05.80</v>
      </c>
      <c r="X133" t="str">
        <f t="shared" si="63"/>
        <v>06.50.02.02.80.01.05.05.80.01.05.05.80.01.05.05.80.01.05.05.80.01</v>
      </c>
      <c r="Y133" t="str">
        <f t="shared" si="64"/>
        <v>06.50.02.02.80.01.05.05.80.01.05.05.80.01.05.05.80.01.05.05.80.01.05</v>
      </c>
      <c r="Z133" t="str">
        <f t="shared" si="65"/>
        <v>06.50.02.02.80.01.05.05.80.01.05.05.80.01.05.05.80.01.05.05.80.01.05.05</v>
      </c>
      <c r="AA133" t="str">
        <f t="shared" si="66"/>
        <v>06.50.02.02.80.01.05.05.80.01.05.05.80.01.05.05.80.01.05.05.80.01.05.05.80</v>
      </c>
      <c r="AB133" t="str">
        <f t="shared" si="67"/>
        <v>06.50.02.02.80.01.05.05.80.01.05.05.80.01.05.05.80.01.05.05.80.01.05.05.80.01</v>
      </c>
      <c r="AC133" t="str">
        <f t="shared" si="68"/>
        <v>06.50.02.02.80.01.05.05.80.01.05.05.80.01.05.05.80.01.05.05.80.01.05.05.80.01.00</v>
      </c>
      <c r="AD133" t="str">
        <f t="shared" si="69"/>
        <v>06.50.02.02.80.01.05.05.80.01.05.05.80.01.05.05.80.01.05.05.80.01.05.05.80.01.00.00</v>
      </c>
      <c r="AE133" t="str">
        <f t="shared" si="70"/>
        <v>06.50.02.02.80.01.05.05.80.01.05.05.80.01.05.05.80.01.05.05.80.01.05.05.80.01.00.00.00</v>
      </c>
      <c r="AF133" t="str">
        <f t="shared" si="71"/>
        <v>06.50.02.02.80.01.05.05.80.01.05.05.80.01.05.05.80.01.05.05.80.01.05.05.80.01.00.00.00.00</v>
      </c>
      <c r="AG133" t="str">
        <f t="shared" si="72"/>
        <v>06.50.02.02.80.01.05.05.80.01.05.05.80.01.05.05.80.01.05.05.80.01.05.05.80.01.00.00.00.00.00</v>
      </c>
      <c r="AH133" t="str">
        <f t="shared" si="73"/>
        <v>06.50.02.02.80.01.05.05.80.01.05.05.80.01.05.05.80.01.05.05.80.01.05.05.80.01.00.00.00.00.00.00</v>
      </c>
      <c r="AI133" t="str">
        <f t="shared" si="74"/>
        <v>06.50.02.02.80.01.05.05.80.01.05.05.80.01.05.05.80.01.05.05.80.01.05.05.80.01.00.00.00.00.00.00.00</v>
      </c>
      <c r="AJ133" t="str">
        <f t="shared" si="75"/>
        <v>06.50.02.02.80.01.05.05.80.01.05.05.80.01.05.05.80.01.05.05.80.01.05.05.80.01.00.00.00.00.00.00.00.00</v>
      </c>
      <c r="AK133" t="str">
        <f t="shared" si="76"/>
        <v>06.50.02.02.80.01.05.05.80.01.05.05.80.01.05.05.80.01.05.05.80.01.05.05.80.01.00.00.00.00.00.00.00.00.00</v>
      </c>
      <c r="AL133" t="str">
        <f t="shared" si="77"/>
        <v>06.50.02.02.80.01.05.05.80.01.05.05.80.01.05.05.80.01.05.05.80.01.05.05.80.01.00.00.00.00.00.00.00.00.00.00</v>
      </c>
      <c r="AM133" t="str">
        <f t="shared" si="78"/>
        <v>06.50.02.02.80.01.05.05.80.01.05.05.80.01.05.05.80.01.05.05.80.01.05.05.80.01.00.00.00.00.00.00.00.00.00.00.00</v>
      </c>
      <c r="AN133" t="str">
        <f t="shared" si="79"/>
        <v>06.50.02.02.80.01.05.05.80.01.05.05.80.01.05.05.80.01.05.05.80.01.05.05.80.01.00.00.00.00.00.00.00.00.00.00.00.00</v>
      </c>
      <c r="AO133" t="str">
        <f t="shared" si="80"/>
        <v>06.50.02.02.80.01.05.05.80.01.05.05.80.01.05.05.80.01.05.05.80.01.05.05.80.01.00.00.00.00.00.00.00.00.00.00.00.00.00</v>
      </c>
      <c r="AP133" t="str">
        <f t="shared" si="81"/>
        <v>06.50.02.02.80.01.05.05.80.01.05.05.80.01.05.05.80.01.05.05.80.01.05.05.80.01.00.00.00.00.00.00.00.00.00.00.00.00.00.00</v>
      </c>
      <c r="AQ133" t="str">
        <f t="shared" si="82"/>
        <v>06.50.02.02.80.01.05.05.80.01.05.05.80.01.05.05.80.01.05.05.80.01.05.05.80.01.00.00.00.00.00.00.00.00.00.00.00.00.00.00.00</v>
      </c>
      <c r="AR133" t="str">
        <f t="shared" si="83"/>
        <v>06.50.02.02.80.01.05.05.80.01.05.05.80.01.05.05.80.01.05.05.80.01.05.05.80.01.00.00.00.00.00.00.00.00.00.00.00.00.00.00.00.00</v>
      </c>
      <c r="AS133" t="str">
        <f t="shared" si="84"/>
        <v>06.50.02.02.80.01.05.05.80.01.05.05.80.01.05.05.80.01.05.05.80.01.05.05.80.01.00.00.00.00.00.00.00.00.00.00.00.00.00.00.00.00.00</v>
      </c>
      <c r="AT133" t="str">
        <f t="shared" si="85"/>
        <v>06.50.02.02.80.01.05.05.80.01.05.05.80.01.05.05.80.01.05.05.80.01.05.05.80.01.00.00.00.00.00.00.00.00.00.00.00.00.00.00.00.00.00.00</v>
      </c>
      <c r="AU133" t="str">
        <f t="shared" si="86"/>
        <v>06.50.02.02.80.01.05.05.80.01.05.05.80.01.05.05.80.01.05.05.80.01.05.05.80.01.00.00.00.00.00.00.00.00.00.00.00.00.00.00.00.00.00.00.00</v>
      </c>
      <c r="AV133" t="str">
        <f t="shared" si="87"/>
        <v>06.50.02.02.80.01.05.05.80.01.05.05.80.01.05.05.80.01.05.05.80.01.05.05.80.01.00.00.00.00.00.00.00.00.00.00.00.00.00.00.00.00.00.00.00.00</v>
      </c>
      <c r="AW133" t="str">
        <f t="shared" si="88"/>
        <v>06.50.02.02.80.01.05.05.80.01.05.05.80.01.05.05.80.01.05.05.80.01.05.05.80.01.00.00.00.00.00.00.00.00.00.00.00.00.00.00.00.00.00.00.00.00.00</v>
      </c>
      <c r="AX133" t="str">
        <f t="shared" si="89"/>
        <v>06.50.02.02.80.01.05.05.80.01.05.05.80.01.05.05.80.01.05.05.80.01.05.05.80.01.00.00.00.00.00.00.00.00.00.00.00.00.00.00.00.00.00.00.00.00.00.00</v>
      </c>
      <c r="AY133" t="str">
        <f t="shared" si="90"/>
        <v>06.50.02.02.80.01.05.05.80.01.05.05.80.01.05.05.80.01.05.05.80.01.05.05.80.01.00.00.00.00.00.00.00.00.00.00.00.00.00.00.00.00.00.00.00.00.00.00.00</v>
      </c>
      <c r="AZ133" t="str">
        <f t="shared" si="91"/>
        <v>06.50.02.02.80.01.05.05.80.01.05.05.80.01.05.05.80.01.05.05.80.01.05.05.80.01.00.00.00.00.00.00.00.00.00.00.00.00.00.00.00.00.00.00.00.00.00.00.00.00</v>
      </c>
      <c r="BA133" t="str">
        <f t="shared" si="92"/>
        <v>06.50.02.02.80.01.05.05.80.01.05.05.80.01.05.05.80.01.05.05.80.01.05.05.80.01.00.00.00.00.00.00.00.00.00.00.00.00.00.00.00.00.00.00.00.00.00.00.00.00.00</v>
      </c>
      <c r="BB133" t="str">
        <f t="shared" si="93"/>
        <v>06.50.02.02.80.01.05.05.80.01.05.05.80.01.05.05.80.01.05.05.80.01.05.05.80.01.00.00.00.00.00.00.00.00.00.00.00.00.00.00.00.00.00.00.00.00.00.00.00.00.00.00</v>
      </c>
      <c r="BC133" t="str">
        <f t="shared" si="94"/>
        <v>06.50.02.02.80.01.05.05.80.01.05.05.80.01.05.05.80.01.05.05.80.01.05.05.80.01.00.00.00.00.00.00.00.00.00.00.00.00.00.00.00.00.00.00.00.00.00.00.00.00.00.00.00</v>
      </c>
      <c r="BD133" t="str">
        <f t="shared" si="95"/>
        <v>06.50.02.02.80.01.05.05.80.01.05.05.80.01.05.05.80.01.05.05.80.01.05.05.80.01.00.00.00.00.00.00.00.00.00.00.00.00.00.00.00.00.00.00.00.00.00.00.00.00.00.00.00.00</v>
      </c>
      <c r="BE133" t="str">
        <f t="shared" si="96"/>
        <v>06.50.02.02.80.01.05.05.80.01.05.05.80.01.05.05.80.01.05.05.80.01.05.05.80.01.00.00.00.00.00.00.00.00.00.00.00.00.00.00.00.00.00.00.00.00.00.00.00.00.00.00.00.00.00</v>
      </c>
      <c r="BF133" t="str">
        <f t="shared" si="97"/>
        <v>06.50.02.02.80.01.05.05.80.01.05.05.80.01.05.05.80.01.05.05.80.01.05.05.80.01.00.00.00.00.00.00.00.00.00.00.00.00.00.00.00.00.00.00.00.00.00.00.00.00.00.00.00.00.00.00</v>
      </c>
      <c r="BG133" t="str">
        <f t="shared" si="98"/>
        <v>06.50.02.02.80.01.05.05.80.01.05.05.80.01.05.05.80.01.05.05.80.01.05.05.80.01.00.00.00.00.00.00.00.00.00.00.00.00.00.00.00.00.00.00.00.00.00.00.00.00.00.00.00.00.00.00.00</v>
      </c>
      <c r="BH133" t="str">
        <f t="shared" si="99"/>
        <v>06.50.02.02.80.01.05.05.80.01.05.05.80.01.05.05.80.01.05.05.80.01.05.05.80.01.00.00.00.00.00.00.00.00.00.00.00.00.00.00.00.00.00.00.00.00.00.00.00.00.00.00.00.00.00.00.00.00</v>
      </c>
      <c r="BI133" t="str">
        <f t="shared" si="100"/>
        <v>06.50.02.02.80.01.05.05.80.01.05.05.80.01.05.05.80.01.05.05.80.01.05.05.80.01.00.00.00.00.00.00.00.00.00.00.00.00.00.00.00.00.00.00.00.00.00.00.00.00.00.00.00.00.00.00.00.00.00</v>
      </c>
      <c r="BJ133" t="str">
        <f t="shared" si="101"/>
        <v>06.50.02.02.80.01.05.05.80.01.05.05.80.01.05.05.80.01.05.05.80.01.05.05.80.01.00.00.00.00.00.00.00.00.00.00.00.00.00.00.00.00.00.00.00.00.00.00.00.00.00.00.00.00.00.00.00.00.00.00</v>
      </c>
      <c r="BK133" t="str">
        <f t="shared" si="102"/>
        <v>06.50.02.02.80.01.05.05.80.01.05.05.80.01.05.05.80.01.05.05.80.01.05.05.80.01.00.00.00.00.00.00.00.00.00.00.00.00.00.00.00.00.00.00.00.00.00.00.00.00.00.00.00.00.00.00.00.00.00.00.00</v>
      </c>
      <c r="BL133" t="str">
        <f t="shared" si="103"/>
        <v>06.50.02.02.80.01.05.05.80.01.05.05.80.01.05.05.80.01.05.05.80.01.05.05.80.01.00.00.00.00.00.00.00.00.00.00.00.00.00.00.00.00.00.00.00.00.00.00.00.00.00.00.00.00.00.00.00.00.00.00.00.00</v>
      </c>
      <c r="BM133" t="str">
        <f t="shared" si="104"/>
        <v>06.50.02.02.80.01.05.05.80.01.05.05.80.01.05.05.80.01.05.05.80.01.05.05.80.01.00.00.00.00.00.00.00.00.00.00.00.00.00.00.00.00.00.00.00.00.00.00.00.00.00.00.00.00.00.00.00.00.00.00.00.00.00</v>
      </c>
      <c r="BN133" t="str">
        <f t="shared" si="105"/>
        <v>06.50.02.02.80.01.05.05.80.01.05.05.80.01.05.05.80.01.05.05.80.01.05.05.80.01.00.00.00.00.00.00.00.00.00.00.00.00.00.00.00.00.00.00.00.00.00.00.00.00.00.00.00.00.00.00.00.00.00.00.00.00.00.00</v>
      </c>
      <c r="BO133" t="str">
        <f t="shared" si="106"/>
        <v>06.50.02.02.80.01.05.05.80.01.05.05.80.01.05.05.80.01.05.05.80.01.05.05.80.01.00.00.00.00.00.00.00.00.00.00.00.00.00.00.00.00.00.00.00.00.00.00.00.00.00.00.00.00.00.00.00.00.00.00.00.00.00.00.00</v>
      </c>
      <c r="BP133" t="str">
        <f t="shared" si="106"/>
        <v>06.50.02.02.80.01.05.05.80.01.05.05.80.01.05.05.80.01.05.05.80.01.05.05.80.01.00.00.00.00.00.00.00.00.00.00.00.00.00.00.00.00.00.00.00.00.00.00.00.00.00.00.00.00.00.00.00.00.00.00.00.00.00.00.00.00</v>
      </c>
    </row>
    <row r="134" spans="1:69" hidden="1">
      <c r="A134">
        <f t="shared" si="41"/>
        <v>0</v>
      </c>
      <c r="C134" t="str">
        <f t="shared" si="42"/>
        <v>REC_4</v>
      </c>
      <c r="D134" t="str">
        <f t="shared" si="43"/>
        <v>06.50</v>
      </c>
      <c r="E134" t="str">
        <f t="shared" si="44"/>
        <v>06.50.05</v>
      </c>
      <c r="F134" t="str">
        <f t="shared" si="45"/>
        <v>06.50.05.05</v>
      </c>
      <c r="G134" t="str">
        <f t="shared" si="46"/>
        <v>06.50.05.05.80</v>
      </c>
      <c r="H134" t="str">
        <f t="shared" si="47"/>
        <v>06.50.05.05.80.01</v>
      </c>
      <c r="I134" t="str">
        <f t="shared" si="48"/>
        <v>06.50.05.05.80.01.04</v>
      </c>
      <c r="J134" t="str">
        <f t="shared" si="49"/>
        <v>06.50.05.05.80.01.04.04</v>
      </c>
      <c r="K134" t="str">
        <f t="shared" si="50"/>
        <v>06.50.05.05.80.01.04.04.80</v>
      </c>
      <c r="L134" t="str">
        <f t="shared" si="51"/>
        <v>06.50.05.05.80.01.04.04.80.01</v>
      </c>
      <c r="M134" t="str">
        <f t="shared" si="52"/>
        <v>06.50.05.05.80.01.04.04.80.01.02</v>
      </c>
      <c r="N134" t="str">
        <f t="shared" si="53"/>
        <v>06.50.05.05.80.01.04.04.80.01.02.02</v>
      </c>
      <c r="O134" t="str">
        <f t="shared" si="54"/>
        <v>06.50.05.05.80.01.04.04.80.01.02.02.80</v>
      </c>
      <c r="P134" t="str">
        <f t="shared" si="55"/>
        <v>06.50.05.05.80.01.04.04.80.01.02.02.80.01</v>
      </c>
      <c r="Q134" t="str">
        <f t="shared" si="56"/>
        <v>06.50.05.05.80.01.04.04.80.01.02.02.80.01.03</v>
      </c>
      <c r="R134" t="str">
        <f t="shared" si="57"/>
        <v>06.50.05.05.80.01.04.04.80.01.02.02.80.01.03.03</v>
      </c>
      <c r="S134" t="str">
        <f t="shared" si="58"/>
        <v>06.50.05.05.80.01.04.04.80.01.02.02.80.01.03.03.80</v>
      </c>
      <c r="T134" t="str">
        <f t="shared" si="59"/>
        <v>06.50.05.05.80.01.04.04.80.01.02.02.80.01.03.03.80.01</v>
      </c>
      <c r="U134" t="str">
        <f t="shared" si="60"/>
        <v>06.50.05.05.80.01.04.04.80.01.02.02.80.01.03.03.80.01.01</v>
      </c>
      <c r="V134" t="str">
        <f t="shared" si="61"/>
        <v>06.50.05.05.80.01.04.04.80.01.02.02.80.01.03.03.80.01.01.01</v>
      </c>
      <c r="W134" t="str">
        <f t="shared" si="62"/>
        <v>06.50.05.05.80.01.04.04.80.01.02.02.80.01.03.03.80.01.01.01.80</v>
      </c>
      <c r="X134" t="str">
        <f t="shared" si="63"/>
        <v>06.50.05.05.80.01.04.04.80.01.02.02.80.01.03.03.80.01.01.01.80.01</v>
      </c>
      <c r="Y134" t="str">
        <f t="shared" si="64"/>
        <v>06.50.05.05.80.01.04.04.80.01.02.02.80.01.03.03.80.01.01.01.80.01.05</v>
      </c>
      <c r="Z134" t="str">
        <f t="shared" si="65"/>
        <v>06.50.05.05.80.01.04.04.80.01.02.02.80.01.03.03.80.01.01.01.80.01.05.05</v>
      </c>
      <c r="AA134" t="str">
        <f t="shared" si="66"/>
        <v>06.50.05.05.80.01.04.04.80.01.02.02.80.01.03.03.80.01.01.01.80.01.05.05.80</v>
      </c>
      <c r="AB134" t="str">
        <f t="shared" si="67"/>
        <v>06.50.05.05.80.01.04.04.80.01.02.02.80.01.03.03.80.01.01.01.80.01.05.05.80.01</v>
      </c>
      <c r="AC134" t="str">
        <f t="shared" si="68"/>
        <v>06.50.05.05.80.01.04.04.80.01.02.02.80.01.03.03.80.01.01.01.80.01.05.05.80.01.00</v>
      </c>
      <c r="AD134" t="str">
        <f t="shared" si="69"/>
        <v>06.50.05.05.80.01.04.04.80.01.02.02.80.01.03.03.80.01.01.01.80.01.05.05.80.01.00.00</v>
      </c>
      <c r="AE134" t="str">
        <f t="shared" si="70"/>
        <v>06.50.05.05.80.01.04.04.80.01.02.02.80.01.03.03.80.01.01.01.80.01.05.05.80.01.00.00.00</v>
      </c>
      <c r="AF134" t="str">
        <f t="shared" si="71"/>
        <v>06.50.05.05.80.01.04.04.80.01.02.02.80.01.03.03.80.01.01.01.80.01.05.05.80.01.00.00.00.00</v>
      </c>
      <c r="AG134" t="str">
        <f t="shared" si="72"/>
        <v>06.50.05.05.80.01.04.04.80.01.02.02.80.01.03.03.80.01.01.01.80.01.05.05.80.01.00.00.00.00.00</v>
      </c>
      <c r="AH134" t="str">
        <f t="shared" si="73"/>
        <v>06.50.05.05.80.01.04.04.80.01.02.02.80.01.03.03.80.01.01.01.80.01.05.05.80.01.00.00.00.00.00.00</v>
      </c>
      <c r="AI134" t="str">
        <f t="shared" si="74"/>
        <v>06.50.05.05.80.01.04.04.80.01.02.02.80.01.03.03.80.01.01.01.80.01.05.05.80.01.00.00.00.00.00.00.00</v>
      </c>
      <c r="AJ134" t="str">
        <f t="shared" si="75"/>
        <v>06.50.05.05.80.01.04.04.80.01.02.02.80.01.03.03.80.01.01.01.80.01.05.05.80.01.00.00.00.00.00.00.00.00</v>
      </c>
      <c r="AK134" t="str">
        <f t="shared" si="76"/>
        <v>06.50.05.05.80.01.04.04.80.01.02.02.80.01.03.03.80.01.01.01.80.01.05.05.80.01.00.00.00.00.00.00.00.00.00</v>
      </c>
      <c r="AL134" t="str">
        <f t="shared" si="77"/>
        <v>06.50.05.05.80.01.04.04.80.01.02.02.80.01.03.03.80.01.01.01.80.01.05.05.80.01.00.00.00.00.00.00.00.00.00.00</v>
      </c>
      <c r="AM134" t="str">
        <f t="shared" si="78"/>
        <v>06.50.05.05.80.01.04.04.80.01.02.02.80.01.03.03.80.01.01.01.80.01.05.05.80.01.00.00.00.00.00.00.00.00.00.00.00</v>
      </c>
      <c r="AN134" t="str">
        <f t="shared" si="79"/>
        <v>06.50.05.05.80.01.04.04.80.01.02.02.80.01.03.03.80.01.01.01.80.01.05.05.80.01.00.00.00.00.00.00.00.00.00.00.00.00</v>
      </c>
      <c r="AO134" t="str">
        <f t="shared" si="80"/>
        <v>06.50.05.05.80.01.04.04.80.01.02.02.80.01.03.03.80.01.01.01.80.01.05.05.80.01.00.00.00.00.00.00.00.00.00.00.00.00.00</v>
      </c>
      <c r="AP134" t="str">
        <f t="shared" si="81"/>
        <v>06.50.05.05.80.01.04.04.80.01.02.02.80.01.03.03.80.01.01.01.80.01.05.05.80.01.00.00.00.00.00.00.00.00.00.00.00.00.00.00</v>
      </c>
      <c r="AQ134" t="str">
        <f t="shared" si="82"/>
        <v>06.50.05.05.80.01.04.04.80.01.02.02.80.01.03.03.80.01.01.01.80.01.05.05.80.01.00.00.00.00.00.00.00.00.00.00.00.00.00.00.00</v>
      </c>
      <c r="AR134" t="str">
        <f t="shared" si="83"/>
        <v>06.50.05.05.80.01.04.04.80.01.02.02.80.01.03.03.80.01.01.01.80.01.05.05.80.01.00.00.00.00.00.00.00.00.00.00.00.00.00.00.00.00</v>
      </c>
      <c r="AS134" t="str">
        <f t="shared" si="84"/>
        <v>06.50.05.05.80.01.04.04.80.01.02.02.80.01.03.03.80.01.01.01.80.01.05.05.80.01.00.00.00.00.00.00.00.00.00.00.00.00.00.00.00.00.00</v>
      </c>
      <c r="AT134" t="str">
        <f t="shared" si="85"/>
        <v>06.50.05.05.80.01.04.04.80.01.02.02.80.01.03.03.80.01.01.01.80.01.05.05.80.01.00.00.00.00.00.00.00.00.00.00.00.00.00.00.00.00.00.00</v>
      </c>
      <c r="AU134" t="str">
        <f t="shared" si="86"/>
        <v>06.50.05.05.80.01.04.04.80.01.02.02.80.01.03.03.80.01.01.01.80.01.05.05.80.01.00.00.00.00.00.00.00.00.00.00.00.00.00.00.00.00.00.00.00</v>
      </c>
      <c r="AV134" t="str">
        <f t="shared" si="87"/>
        <v>06.50.05.05.80.01.04.04.80.01.02.02.80.01.03.03.80.01.01.01.80.01.05.05.80.01.00.00.00.00.00.00.00.00.00.00.00.00.00.00.00.00.00.00.00.00</v>
      </c>
      <c r="AW134" t="str">
        <f t="shared" si="88"/>
        <v>06.50.05.05.80.01.04.04.80.01.02.02.80.01.03.03.80.01.01.01.80.01.05.05.80.01.00.00.00.00.00.00.00.00.00.00.00.00.00.00.00.00.00.00.00.00.00</v>
      </c>
      <c r="AX134" t="str">
        <f t="shared" si="89"/>
        <v>06.50.05.05.80.01.04.04.80.01.02.02.80.01.03.03.80.01.01.01.80.01.05.05.80.01.00.00.00.00.00.00.00.00.00.00.00.00.00.00.00.00.00.00.00.00.00.00</v>
      </c>
      <c r="AY134" t="str">
        <f t="shared" si="90"/>
        <v>06.50.05.05.80.01.04.04.80.01.02.02.80.01.03.03.80.01.01.01.80.01.05.05.80.01.00.00.00.00.00.00.00.00.00.00.00.00.00.00.00.00.00.00.00.00.00.00.00</v>
      </c>
      <c r="AZ134" t="str">
        <f t="shared" si="91"/>
        <v>06.50.05.05.80.01.04.04.80.01.02.02.80.01.03.03.80.01.01.01.80.01.05.05.80.01.00.00.00.00.00.00.00.00.00.00.00.00.00.00.00.00.00.00.00.00.00.00.00.00</v>
      </c>
      <c r="BA134" t="str">
        <f t="shared" si="92"/>
        <v>06.50.05.05.80.01.04.04.80.01.02.02.80.01.03.03.80.01.01.01.80.01.05.05.80.01.00.00.00.00.00.00.00.00.00.00.00.00.00.00.00.00.00.00.00.00.00.00.00.00.00</v>
      </c>
      <c r="BB134" t="str">
        <f t="shared" si="93"/>
        <v>06.50.05.05.80.01.04.04.80.01.02.02.80.01.03.03.80.01.01.01.80.01.05.05.80.01.00.00.00.00.00.00.00.00.00.00.00.00.00.00.00.00.00.00.00.00.00.00.00.00.00.00</v>
      </c>
      <c r="BC134" t="str">
        <f t="shared" si="94"/>
        <v>06.50.05.05.80.01.04.04.80.01.02.02.80.01.03.03.80.01.01.01.80.01.05.05.80.01.00.00.00.00.00.00.00.00.00.00.00.00.00.00.00.00.00.00.00.00.00.00.00.00.00.00.00</v>
      </c>
      <c r="BD134" t="str">
        <f t="shared" si="95"/>
        <v>06.50.05.05.80.01.04.04.80.01.02.02.80.01.03.03.80.01.01.01.80.01.05.05.80.01.00.00.00.00.00.00.00.00.00.00.00.00.00.00.00.00.00.00.00.00.00.00.00.00.00.00.00.00</v>
      </c>
      <c r="BE134" t="str">
        <f t="shared" si="96"/>
        <v>06.50.05.05.80.01.04.04.80.01.02.02.80.01.03.03.80.01.01.01.80.01.05.05.80.01.00.00.00.00.00.00.00.00.00.00.00.00.00.00.00.00.00.00.00.00.00.00.00.00.00.00.00.00.00</v>
      </c>
      <c r="BF134" t="str">
        <f t="shared" si="97"/>
        <v>06.50.05.05.80.01.04.04.80.01.02.02.80.01.03.03.80.01.01.01.80.01.05.05.80.01.00.00.00.00.00.00.00.00.00.00.00.00.00.00.00.00.00.00.00.00.00.00.00.00.00.00.00.00.00.00</v>
      </c>
      <c r="BG134" t="str">
        <f t="shared" si="98"/>
        <v>06.50.05.05.80.01.04.04.80.01.02.02.80.01.03.03.80.01.01.01.80.01.05.05.80.01.00.00.00.00.00.00.00.00.00.00.00.00.00.00.00.00.00.00.00.00.00.00.00.00.00.00.00.00.00.00.00</v>
      </c>
      <c r="BH134" t="str">
        <f t="shared" si="99"/>
        <v>06.50.05.05.80.01.04.04.80.01.02.02.80.01.03.03.80.01.01.01.80.01.05.05.80.01.00.00.00.00.00.00.00.00.00.00.00.00.00.00.00.00.00.00.00.00.00.00.00.00.00.00.00.00.00.00.00.00</v>
      </c>
      <c r="BI134" t="str">
        <f t="shared" si="100"/>
        <v>06.50.05.05.80.01.04.04.80.01.02.02.80.01.03.03.80.01.01.01.80.01.05.05.80.01.00.00.00.00.00.00.00.00.00.00.00.00.00.00.00.00.00.00.00.00.00.00.00.00.00.00.00.00.00.00.00.00.00</v>
      </c>
      <c r="BJ134" t="str">
        <f t="shared" si="101"/>
        <v>06.50.05.05.80.01.04.04.80.01.02.02.80.01.03.03.80.01.01.01.80.01.05.05.80.01.00.00.00.00.00.00.00.00.00.00.00.00.00.00.00.00.00.00.00.00.00.00.00.00.00.00.00.00.00.00.00.00.00.00</v>
      </c>
      <c r="BK134" t="str">
        <f t="shared" si="102"/>
        <v>06.50.05.05.80.01.04.04.80.01.02.02.80.01.03.03.80.01.01.01.80.01.05.05.80.01.00.00.00.00.00.00.00.00.00.00.00.00.00.00.00.00.00.00.00.00.00.00.00.00.00.00.00.00.00.00.00.00.00.00.00</v>
      </c>
      <c r="BL134" t="str">
        <f t="shared" si="103"/>
        <v>06.50.05.05.80.01.04.04.80.01.02.02.80.01.03.03.80.01.01.01.80.01.05.05.80.01.00.00.00.00.00.00.00.00.00.00.00.00.00.00.00.00.00.00.00.00.00.00.00.00.00.00.00.00.00.00.00.00.00.00.00.00</v>
      </c>
      <c r="BM134" t="str">
        <f t="shared" si="104"/>
        <v>06.50.05.05.80.01.04.04.80.01.02.02.80.01.03.03.80.01.01.01.80.01.05.05.80.01.00.00.00.00.00.00.00.00.00.00.00.00.00.00.00.00.00.00.00.00.00.00.00.00.00.00.00.00.00.00.00.00.00.00.00.00.00</v>
      </c>
      <c r="BN134" t="str">
        <f t="shared" si="105"/>
        <v>06.50.05.05.80.01.04.04.80.01.02.02.80.01.03.03.80.01.01.01.80.01.05.05.80.01.00.00.00.00.00.00.00.00.00.00.00.00.00.00.00.00.00.00.00.00.00.00.00.00.00.00.00.00.00.00.00.00.00.00.00.00.00.00</v>
      </c>
      <c r="BO134" t="str">
        <f t="shared" si="106"/>
        <v>06.50.05.05.80.01.04.04.80.01.02.02.80.01.03.03.80.01.01.01.80.01.05.05.80.01.00.00.00.00.00.00.00.00.00.00.00.00.00.00.00.00.00.00.00.00.00.00.00.00.00.00.00.00.00.00.00.00.00.00.00.00.00.00.00</v>
      </c>
      <c r="BP134" t="str">
        <f t="shared" si="106"/>
        <v>06.50.05.05.80.01.04.04.80.01.02.02.80.01.03.03.80.01.01.01.80.01.05.05.80.01.00.00.00.00.00.00.00.00.00.00.00.00.00.00.00.00.00.00.00.00.00.00.00.00.00.00.00.00.00.00.00.00.00.00.00.00.00.00.00.00</v>
      </c>
    </row>
    <row r="135" spans="1:69" hidden="1">
      <c r="A135">
        <f t="shared" si="41"/>
        <v>0</v>
      </c>
      <c r="C135" t="str">
        <f t="shared" si="42"/>
        <v>REC_5</v>
      </c>
      <c r="D135" t="str">
        <f t="shared" si="43"/>
        <v>06.00</v>
      </c>
      <c r="E135" t="str">
        <f t="shared" si="44"/>
        <v>06.00.00</v>
      </c>
      <c r="F135" t="str">
        <f t="shared" si="45"/>
        <v>06.00.00.00</v>
      </c>
      <c r="G135" t="str">
        <f t="shared" si="46"/>
        <v>06.00.00.00.80</v>
      </c>
      <c r="H135" t="str">
        <f t="shared" si="47"/>
        <v>06.00.00.00.80.01</v>
      </c>
      <c r="I135" t="str">
        <f t="shared" si="48"/>
        <v>06.00.00.00.80.01.00</v>
      </c>
      <c r="J135" t="str">
        <f t="shared" si="49"/>
        <v>06.00.00.00.80.01.00.00</v>
      </c>
      <c r="K135" t="str">
        <f t="shared" si="50"/>
        <v>06.00.00.00.80.01.00.00.80</v>
      </c>
      <c r="L135" t="str">
        <f t="shared" si="51"/>
        <v>06.00.00.00.80.01.00.00.80.01</v>
      </c>
      <c r="M135" t="str">
        <f t="shared" si="52"/>
        <v>06.00.00.00.80.01.00.00.80.01.02</v>
      </c>
      <c r="N135" t="str">
        <f t="shared" si="53"/>
        <v>06.00.00.00.80.01.00.00.80.01.02.02</v>
      </c>
      <c r="O135" t="str">
        <f t="shared" si="54"/>
        <v>06.00.00.00.80.01.00.00.80.01.02.02.80</v>
      </c>
      <c r="P135" t="str">
        <f t="shared" si="55"/>
        <v>06.00.00.00.80.01.00.00.80.01.02.02.80.01</v>
      </c>
      <c r="Q135" t="str">
        <f t="shared" si="56"/>
        <v>06.00.00.00.80.01.00.00.80.01.02.02.80.01.02</v>
      </c>
      <c r="R135" t="str">
        <f t="shared" si="57"/>
        <v>06.00.00.00.80.01.00.00.80.01.02.02.80.01.02.02</v>
      </c>
      <c r="S135" t="str">
        <f t="shared" si="58"/>
        <v>06.00.00.00.80.01.00.00.80.01.02.02.80.01.02.02.80</v>
      </c>
      <c r="T135" t="str">
        <f t="shared" si="59"/>
        <v>06.00.00.00.80.01.00.00.80.01.02.02.80.01.02.02.80.01</v>
      </c>
      <c r="U135" t="str">
        <f t="shared" si="60"/>
        <v>06.00.00.00.80.01.00.00.80.01.02.02.80.01.02.02.80.01.05</v>
      </c>
      <c r="V135" t="str">
        <f t="shared" si="61"/>
        <v>06.00.00.00.80.01.00.00.80.01.02.02.80.01.02.02.80.01.05.05</v>
      </c>
      <c r="W135" t="str">
        <f t="shared" si="62"/>
        <v>06.00.00.00.80.01.00.00.80.01.02.02.80.01.02.02.80.01.05.05.80</v>
      </c>
      <c r="X135" t="str">
        <f t="shared" si="63"/>
        <v>06.00.00.00.80.01.00.00.80.01.02.02.80.01.02.02.80.01.05.05.80.01</v>
      </c>
      <c r="Y135" t="str">
        <f t="shared" si="64"/>
        <v>06.00.00.00.80.01.00.00.80.01.02.02.80.01.02.02.80.01.05.05.80.01.05</v>
      </c>
      <c r="Z135" t="str">
        <f t="shared" si="65"/>
        <v>06.00.00.00.80.01.00.00.80.01.02.02.80.01.02.02.80.01.05.05.80.01.05.05</v>
      </c>
      <c r="AA135" t="str">
        <f t="shared" si="66"/>
        <v>06.00.00.00.80.01.00.00.80.01.02.02.80.01.02.02.80.01.05.05.80.01.05.05.80</v>
      </c>
      <c r="AB135" t="str">
        <f t="shared" si="67"/>
        <v>06.00.00.00.80.01.00.00.80.01.02.02.80.01.02.02.80.01.05.05.80.01.05.05.80.01</v>
      </c>
      <c r="AC135" t="str">
        <f t="shared" si="68"/>
        <v>06.00.00.00.80.01.00.00.80.01.02.02.80.01.02.02.80.01.05.05.80.01.05.05.80.01.00</v>
      </c>
      <c r="AD135" t="str">
        <f t="shared" si="69"/>
        <v>06.00.00.00.80.01.00.00.80.01.02.02.80.01.02.02.80.01.05.05.80.01.05.05.80.01.00.00</v>
      </c>
      <c r="AE135" t="str">
        <f t="shared" si="70"/>
        <v>06.00.00.00.80.01.00.00.80.01.02.02.80.01.02.02.80.01.05.05.80.01.05.05.80.01.00.00.00</v>
      </c>
      <c r="AF135" t="str">
        <f t="shared" si="71"/>
        <v>06.00.00.00.80.01.00.00.80.01.02.02.80.01.02.02.80.01.05.05.80.01.05.05.80.01.00.00.00.00</v>
      </c>
      <c r="AG135" t="str">
        <f t="shared" si="72"/>
        <v>06.00.00.00.80.01.00.00.80.01.02.02.80.01.02.02.80.01.05.05.80.01.05.05.80.01.00.00.00.00.00</v>
      </c>
      <c r="AH135" t="str">
        <f t="shared" si="73"/>
        <v>06.00.00.00.80.01.00.00.80.01.02.02.80.01.02.02.80.01.05.05.80.01.05.05.80.01.00.00.00.00.00.00</v>
      </c>
      <c r="AI135" t="str">
        <f t="shared" si="74"/>
        <v>06.00.00.00.80.01.00.00.80.01.02.02.80.01.02.02.80.01.05.05.80.01.05.05.80.01.00.00.00.00.00.00.00</v>
      </c>
      <c r="AJ135" t="str">
        <f t="shared" si="75"/>
        <v>06.00.00.00.80.01.00.00.80.01.02.02.80.01.02.02.80.01.05.05.80.01.05.05.80.01.00.00.00.00.00.00.00.00</v>
      </c>
      <c r="AK135" t="str">
        <f t="shared" si="76"/>
        <v>06.00.00.00.80.01.00.00.80.01.02.02.80.01.02.02.80.01.05.05.80.01.05.05.80.01.00.00.00.00.00.00.00.00.00</v>
      </c>
      <c r="AL135" t="str">
        <f t="shared" si="77"/>
        <v>06.00.00.00.80.01.00.00.80.01.02.02.80.01.02.02.80.01.05.05.80.01.05.05.80.01.00.00.00.00.00.00.00.00.00.00</v>
      </c>
      <c r="AM135" t="str">
        <f t="shared" si="78"/>
        <v>06.00.00.00.80.01.00.00.80.01.02.02.80.01.02.02.80.01.05.05.80.01.05.05.80.01.00.00.00.00.00.00.00.00.00.00.00</v>
      </c>
      <c r="AN135" t="str">
        <f t="shared" si="79"/>
        <v>06.00.00.00.80.01.00.00.80.01.02.02.80.01.02.02.80.01.05.05.80.01.05.05.80.01.00.00.00.00.00.00.00.00.00.00.00.00</v>
      </c>
      <c r="AO135" t="str">
        <f t="shared" si="80"/>
        <v>06.00.00.00.80.01.00.00.80.01.02.02.80.01.02.02.80.01.05.05.80.01.05.05.80.01.00.00.00.00.00.00.00.00.00.00.00.00.00</v>
      </c>
      <c r="AP135" t="str">
        <f t="shared" si="81"/>
        <v>06.00.00.00.80.01.00.00.80.01.02.02.80.01.02.02.80.01.05.05.80.01.05.05.80.01.00.00.00.00.00.00.00.00.00.00.00.00.00.00</v>
      </c>
      <c r="AQ135" t="str">
        <f t="shared" si="82"/>
        <v>06.00.00.00.80.01.00.00.80.01.02.02.80.01.02.02.80.01.05.05.80.01.05.05.80.01.00.00.00.00.00.00.00.00.00.00.00.00.00.00.00</v>
      </c>
      <c r="AR135" t="str">
        <f t="shared" si="83"/>
        <v>06.00.00.00.80.01.00.00.80.01.02.02.80.01.02.02.80.01.05.05.80.01.05.05.80.01.00.00.00.00.00.00.00.00.00.00.00.00.00.00.00.00</v>
      </c>
      <c r="AS135" t="str">
        <f t="shared" si="84"/>
        <v>06.00.00.00.80.01.00.00.80.01.02.02.80.01.02.02.80.01.05.05.80.01.05.05.80.01.00.00.00.00.00.00.00.00.00.00.00.00.00.00.00.00.00</v>
      </c>
      <c r="AT135" t="str">
        <f t="shared" si="85"/>
        <v>06.00.00.00.80.01.00.00.80.01.02.02.80.01.02.02.80.01.05.05.80.01.05.05.80.01.00.00.00.00.00.00.00.00.00.00.00.00.00.00.00.00.00.00</v>
      </c>
      <c r="AU135" t="str">
        <f t="shared" si="86"/>
        <v>06.00.00.00.80.01.00.00.80.01.02.02.80.01.02.02.80.01.05.05.80.01.05.05.80.01.00.00.00.00.00.00.00.00.00.00.00.00.00.00.00.00.00.00.00</v>
      </c>
      <c r="AV135" t="str">
        <f t="shared" si="87"/>
        <v>06.00.00.00.80.01.00.00.80.01.02.02.80.01.02.02.80.01.05.05.80.01.05.05.80.01.00.00.00.00.00.00.00.00.00.00.00.00.00.00.00.00.00.00.00.00</v>
      </c>
      <c r="AW135" t="str">
        <f t="shared" si="88"/>
        <v>06.00.00.00.80.01.00.00.80.01.02.02.80.01.02.02.80.01.05.05.80.01.05.05.80.01.00.00.00.00.00.00.00.00.00.00.00.00.00.00.00.00.00.00.00.00.00</v>
      </c>
      <c r="AX135" t="str">
        <f t="shared" si="89"/>
        <v>06.00.00.00.80.01.00.00.80.01.02.02.80.01.02.02.80.01.05.05.80.01.05.05.80.01.00.00.00.00.00.00.00.00.00.00.00.00.00.00.00.00.00.00.00.00.00.00</v>
      </c>
      <c r="AY135" t="str">
        <f t="shared" si="90"/>
        <v>06.00.00.00.80.01.00.00.80.01.02.02.80.01.02.02.80.01.05.05.80.01.05.05.80.01.00.00.00.00.00.00.00.00.00.00.00.00.00.00.00.00.00.00.00.00.00.00.00</v>
      </c>
      <c r="AZ135" t="str">
        <f t="shared" si="91"/>
        <v>06.00.00.00.80.01.00.00.80.01.02.02.80.01.02.02.80.01.05.05.80.01.05.05.80.01.00.00.00.00.00.00.00.00.00.00.00.00.00.00.00.00.00.00.00.00.00.00.00.00</v>
      </c>
      <c r="BA135" t="str">
        <f t="shared" si="92"/>
        <v>06.00.00.00.80.01.00.00.80.01.02.02.80.01.02.02.80.01.05.05.80.01.05.05.80.01.00.00.00.00.00.00.00.00.00.00.00.00.00.00.00.00.00.00.00.00.00.00.00.00.00</v>
      </c>
      <c r="BB135" t="str">
        <f t="shared" si="93"/>
        <v>06.00.00.00.80.01.00.00.80.01.02.02.80.01.02.02.80.01.05.05.80.01.05.05.80.01.00.00.00.00.00.00.00.00.00.00.00.00.00.00.00.00.00.00.00.00.00.00.00.00.00.00</v>
      </c>
      <c r="BC135" t="str">
        <f t="shared" si="94"/>
        <v>06.00.00.00.80.01.00.00.80.01.02.02.80.01.02.02.80.01.05.05.80.01.05.05.80.01.00.00.00.00.00.00.00.00.00.00.00.00.00.00.00.00.00.00.00.00.00.00.00.00.00.00.00</v>
      </c>
      <c r="BD135" t="str">
        <f t="shared" si="95"/>
        <v>06.00.00.00.80.01.00.00.80.01.02.02.80.01.02.02.80.01.05.05.80.01.05.05.80.01.00.00.00.00.00.00.00.00.00.00.00.00.00.00.00.00.00.00.00.00.00.00.00.00.00.00.00.00</v>
      </c>
      <c r="BE135" t="str">
        <f t="shared" si="96"/>
        <v>06.00.00.00.80.01.00.00.80.01.02.02.80.01.02.02.80.01.05.05.80.01.05.05.80.01.00.00.00.00.00.00.00.00.00.00.00.00.00.00.00.00.00.00.00.00.00.00.00.00.00.00.00.00.00</v>
      </c>
      <c r="BF135" t="str">
        <f t="shared" si="97"/>
        <v>06.00.00.00.80.01.00.00.80.01.02.02.80.01.02.02.80.01.05.05.80.01.05.05.80.01.00.00.00.00.00.00.00.00.00.00.00.00.00.00.00.00.00.00.00.00.00.00.00.00.00.00.00.00.00.00</v>
      </c>
      <c r="BG135" t="str">
        <f t="shared" si="98"/>
        <v>06.00.00.00.80.01.00.00.80.01.02.02.80.01.02.02.80.01.05.05.80.01.05.05.80.01.00.00.00.00.00.00.00.00.00.00.00.00.00.00.00.00.00.00.00.00.00.00.00.00.00.00.00.00.00.00.00</v>
      </c>
      <c r="BH135" t="str">
        <f t="shared" si="99"/>
        <v>06.00.00.00.80.01.00.00.80.01.02.02.80.01.02.02.80.01.05.05.80.01.05.05.80.01.00.00.00.00.00.00.00.00.00.00.00.00.00.00.00.00.00.00.00.00.00.00.00.00.00.00.00.00.00.00.00.00</v>
      </c>
      <c r="BI135" t="str">
        <f t="shared" si="100"/>
        <v>06.00.00.00.80.01.00.00.80.01.02.02.80.01.02.02.80.01.05.05.80.01.05.05.80.01.00.00.00.00.00.00.00.00.00.00.00.00.00.00.00.00.00.00.00.00.00.00.00.00.00.00.00.00.00.00.00.00.00</v>
      </c>
      <c r="BJ135" t="str">
        <f t="shared" si="101"/>
        <v>06.00.00.00.80.01.00.00.80.01.02.02.80.01.02.02.80.01.05.05.80.01.05.05.80.01.00.00.00.00.00.00.00.00.00.00.00.00.00.00.00.00.00.00.00.00.00.00.00.00.00.00.00.00.00.00.00.00.00.00</v>
      </c>
      <c r="BK135" t="str">
        <f t="shared" si="102"/>
        <v>06.00.00.00.80.01.00.00.80.01.02.02.80.01.02.02.80.01.05.05.80.01.05.05.80.01.00.00.00.00.00.00.00.00.00.00.00.00.00.00.00.00.00.00.00.00.00.00.00.00.00.00.00.00.00.00.00.00.00.00.00</v>
      </c>
      <c r="BL135" t="str">
        <f t="shared" si="103"/>
        <v>06.00.00.00.80.01.00.00.80.01.02.02.80.01.02.02.80.01.05.05.80.01.05.05.80.01.00.00.00.00.00.00.00.00.00.00.00.00.00.00.00.00.00.00.00.00.00.00.00.00.00.00.00.00.00.00.00.00.00.00.00.00</v>
      </c>
      <c r="BM135" t="str">
        <f t="shared" si="104"/>
        <v>06.00.00.00.80.01.00.00.80.01.02.02.80.01.02.02.80.01.05.05.80.01.05.05.80.01.00.00.00.00.00.00.00.00.00.00.00.00.00.00.00.00.00.00.00.00.00.00.00.00.00.00.00.00.00.00.00.00.00.00.00.00.00</v>
      </c>
      <c r="BN135" t="str">
        <f t="shared" si="105"/>
        <v>06.00.00.00.80.01.00.00.80.01.02.02.80.01.02.02.80.01.05.05.80.01.05.05.80.01.00.00.00.00.00.00.00.00.00.00.00.00.00.00.00.00.00.00.00.00.00.00.00.00.00.00.00.00.00.00.00.00.00.00.00.00.00.00</v>
      </c>
      <c r="BO135" t="str">
        <f t="shared" si="106"/>
        <v>06.00.00.00.80.01.00.00.80.01.02.02.80.01.02.02.80.01.05.05.80.01.05.05.80.01.00.00.00.00.00.00.00.00.00.00.00.00.00.00.00.00.00.00.00.00.00.00.00.00.00.00.00.00.00.00.00.00.00.00.00.00.00.00.00</v>
      </c>
      <c r="BP135" t="str">
        <f t="shared" si="106"/>
        <v>06.00.00.00.80.01.00.00.80.01.02.02.80.01.02.02.80.01.05.05.80.01.05.05.80.01.00.00.00.00.00.00.00.00.00.00.00.00.00.00.00.00.00.00.00.00.00.00.00.00.00.00.00.00.00.00.00.00.00.00.00.00.00.00.00.00</v>
      </c>
    </row>
  </sheetData>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dimension ref="A1:R45"/>
  <sheetViews>
    <sheetView topLeftCell="A13" workbookViewId="0">
      <selection activeCell="D30" sqref="D30"/>
    </sheetView>
  </sheetViews>
  <sheetFormatPr defaultRowHeight="15"/>
  <sheetData>
    <row r="1" spans="1:18">
      <c r="B1" t="s">
        <v>485</v>
      </c>
    </row>
    <row r="3" spans="1:18">
      <c r="A3" t="s">
        <v>483</v>
      </c>
    </row>
    <row r="4" spans="1:18">
      <c r="B4" t="s">
        <v>477</v>
      </c>
      <c r="R4" t="s">
        <v>478</v>
      </c>
    </row>
    <row r="5" spans="1:18">
      <c r="B5" t="s">
        <v>476</v>
      </c>
      <c r="R5" t="s">
        <v>502</v>
      </c>
    </row>
    <row r="6" spans="1:18">
      <c r="R6" t="s">
        <v>503</v>
      </c>
    </row>
    <row r="7" spans="1:18">
      <c r="R7" t="s">
        <v>479</v>
      </c>
    </row>
    <row r="8" spans="1:18">
      <c r="R8" t="s">
        <v>480</v>
      </c>
    </row>
    <row r="9" spans="1:18">
      <c r="R9" t="s">
        <v>481</v>
      </c>
    </row>
    <row r="10" spans="1:18">
      <c r="A10" t="s">
        <v>494</v>
      </c>
      <c r="R10" t="s">
        <v>482</v>
      </c>
    </row>
    <row r="11" spans="1:18">
      <c r="B11" t="s">
        <v>484</v>
      </c>
    </row>
    <row r="12" spans="1:18">
      <c r="B12" t="s">
        <v>504</v>
      </c>
      <c r="E12" t="s">
        <v>486</v>
      </c>
      <c r="G12" t="s">
        <v>505</v>
      </c>
    </row>
    <row r="13" spans="1:18">
      <c r="B13" t="s">
        <v>499</v>
      </c>
    </row>
    <row r="14" spans="1:18">
      <c r="B14" t="s">
        <v>487</v>
      </c>
    </row>
    <row r="15" spans="1:18">
      <c r="B15" t="s">
        <v>506</v>
      </c>
    </row>
    <row r="16" spans="1:18">
      <c r="B16" t="s">
        <v>501</v>
      </c>
    </row>
    <row r="17" spans="1:5">
      <c r="B17" t="s">
        <v>488</v>
      </c>
      <c r="D17" t="s">
        <v>490</v>
      </c>
    </row>
    <row r="18" spans="1:5">
      <c r="B18" t="s">
        <v>489</v>
      </c>
    </row>
    <row r="20" spans="1:5">
      <c r="B20" t="s">
        <v>491</v>
      </c>
    </row>
    <row r="23" spans="1:5">
      <c r="A23" t="s">
        <v>495</v>
      </c>
    </row>
    <row r="24" spans="1:5">
      <c r="B24" t="s">
        <v>484</v>
      </c>
    </row>
    <row r="25" spans="1:5">
      <c r="B25" t="s">
        <v>496</v>
      </c>
      <c r="E25" t="s">
        <v>498</v>
      </c>
    </row>
    <row r="26" spans="1:5">
      <c r="B26" t="s">
        <v>497</v>
      </c>
      <c r="E26" t="s">
        <v>498</v>
      </c>
    </row>
    <row r="27" spans="1:5">
      <c r="B27" t="s">
        <v>499</v>
      </c>
    </row>
    <row r="28" spans="1:5">
      <c r="B28" t="s">
        <v>500</v>
      </c>
    </row>
    <row r="29" spans="1:5">
      <c r="B29" t="s">
        <v>510</v>
      </c>
    </row>
    <row r="30" spans="1:5">
      <c r="B30" t="s">
        <v>501</v>
      </c>
    </row>
    <row r="32" spans="1:5">
      <c r="A32" t="s">
        <v>492</v>
      </c>
    </row>
    <row r="33" spans="1:4">
      <c r="B33" t="s">
        <v>493</v>
      </c>
    </row>
    <row r="34" spans="1:4">
      <c r="B34" t="s">
        <v>477</v>
      </c>
    </row>
    <row r="35" spans="1:4">
      <c r="B35" t="s">
        <v>507</v>
      </c>
    </row>
    <row r="36" spans="1:4">
      <c r="B36" t="s">
        <v>488</v>
      </c>
      <c r="D36" t="s">
        <v>490</v>
      </c>
    </row>
    <row r="37" spans="1:4">
      <c r="B37" t="s">
        <v>489</v>
      </c>
    </row>
    <row r="39" spans="1:4">
      <c r="B39" t="s">
        <v>491</v>
      </c>
    </row>
    <row r="42" spans="1:4">
      <c r="A42" t="s">
        <v>508</v>
      </c>
    </row>
    <row r="43" spans="1:4">
      <c r="B43" t="s">
        <v>509</v>
      </c>
    </row>
    <row r="44" spans="1:4">
      <c r="B44" t="s">
        <v>477</v>
      </c>
    </row>
    <row r="45" spans="1:4">
      <c r="B45" t="s">
        <v>510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3:J33"/>
  <sheetViews>
    <sheetView workbookViewId="0">
      <selection activeCell="A16" sqref="A16:J33"/>
    </sheetView>
  </sheetViews>
  <sheetFormatPr defaultRowHeight="15"/>
  <sheetData>
    <row r="3" spans="1:10">
      <c r="A3" t="s">
        <v>158</v>
      </c>
    </row>
    <row r="5" spans="1:10">
      <c r="A5" t="s">
        <v>74</v>
      </c>
      <c r="B5" t="s">
        <v>75</v>
      </c>
      <c r="C5" t="s">
        <v>16</v>
      </c>
      <c r="D5" t="s">
        <v>17</v>
      </c>
      <c r="E5" t="s">
        <v>18</v>
      </c>
      <c r="F5" t="s">
        <v>32</v>
      </c>
    </row>
    <row r="6" spans="1:10">
      <c r="A6" t="s">
        <v>100</v>
      </c>
      <c r="B6" t="s">
        <v>101</v>
      </c>
      <c r="C6">
        <v>4</v>
      </c>
      <c r="D6">
        <v>8</v>
      </c>
      <c r="E6" s="2" t="s">
        <v>146</v>
      </c>
      <c r="F6">
        <v>0</v>
      </c>
    </row>
    <row r="7" spans="1:10">
      <c r="A7" t="s">
        <v>107</v>
      </c>
      <c r="B7" t="s">
        <v>141</v>
      </c>
      <c r="C7">
        <v>6</v>
      </c>
      <c r="D7">
        <v>8</v>
      </c>
      <c r="E7" s="2" t="s">
        <v>147</v>
      </c>
      <c r="F7">
        <v>0</v>
      </c>
    </row>
    <row r="8" spans="1:10">
      <c r="A8" t="s">
        <v>108</v>
      </c>
      <c r="B8" t="s">
        <v>143</v>
      </c>
      <c r="C8">
        <v>3</v>
      </c>
      <c r="D8">
        <v>9</v>
      </c>
      <c r="E8" s="2" t="s">
        <v>137</v>
      </c>
      <c r="F8">
        <v>0</v>
      </c>
    </row>
    <row r="9" spans="1:10">
      <c r="A9" t="s">
        <v>109</v>
      </c>
      <c r="B9" t="s">
        <v>102</v>
      </c>
      <c r="C9">
        <v>5</v>
      </c>
      <c r="D9">
        <v>9</v>
      </c>
      <c r="E9" s="2" t="s">
        <v>148</v>
      </c>
      <c r="F9">
        <v>0</v>
      </c>
    </row>
    <row r="10" spans="1:10">
      <c r="A10" t="s">
        <v>110</v>
      </c>
      <c r="B10" t="s">
        <v>144</v>
      </c>
      <c r="C10">
        <v>7</v>
      </c>
      <c r="D10">
        <v>9</v>
      </c>
      <c r="E10" s="2" t="s">
        <v>149</v>
      </c>
      <c r="F10">
        <v>0</v>
      </c>
    </row>
    <row r="11" spans="1:10">
      <c r="A11" t="s">
        <v>111</v>
      </c>
      <c r="B11" t="s">
        <v>142</v>
      </c>
      <c r="C11">
        <v>2</v>
      </c>
      <c r="D11" s="2" t="s">
        <v>151</v>
      </c>
      <c r="E11" s="2" t="s">
        <v>150</v>
      </c>
      <c r="F11">
        <v>0</v>
      </c>
    </row>
    <row r="14" spans="1:10">
      <c r="A14" t="s">
        <v>159</v>
      </c>
    </row>
    <row r="16" spans="1:10">
      <c r="C16" t="s">
        <v>2</v>
      </c>
      <c r="D16" t="s">
        <v>3</v>
      </c>
      <c r="E16" t="s">
        <v>4</v>
      </c>
      <c r="F16" t="s">
        <v>5</v>
      </c>
      <c r="G16" s="4" t="s">
        <v>6</v>
      </c>
      <c r="H16" s="4" t="s">
        <v>7</v>
      </c>
      <c r="I16" s="4" t="s">
        <v>8</v>
      </c>
      <c r="J16" s="4" t="s">
        <v>9</v>
      </c>
    </row>
    <row r="17" spans="1:10">
      <c r="A17" t="s">
        <v>74</v>
      </c>
      <c r="B17" t="s">
        <v>75</v>
      </c>
      <c r="C17" t="s">
        <v>16</v>
      </c>
      <c r="D17" t="s">
        <v>17</v>
      </c>
      <c r="E17" t="s">
        <v>0</v>
      </c>
      <c r="F17" t="s">
        <v>1</v>
      </c>
      <c r="G17" t="s">
        <v>29</v>
      </c>
      <c r="H17" t="s">
        <v>28</v>
      </c>
      <c r="I17" t="s">
        <v>14</v>
      </c>
      <c r="J17" t="s">
        <v>31</v>
      </c>
    </row>
    <row r="18" spans="1:10">
      <c r="A18" t="s">
        <v>76</v>
      </c>
      <c r="B18" t="s">
        <v>99</v>
      </c>
      <c r="C18">
        <v>3</v>
      </c>
      <c r="D18">
        <v>4</v>
      </c>
      <c r="E18">
        <v>97</v>
      </c>
      <c r="F18">
        <v>1</v>
      </c>
      <c r="G18">
        <v>1</v>
      </c>
      <c r="H18">
        <v>3</v>
      </c>
      <c r="I18">
        <v>0</v>
      </c>
      <c r="J18">
        <v>0</v>
      </c>
    </row>
    <row r="19" spans="1:10">
      <c r="A19" t="s">
        <v>77</v>
      </c>
      <c r="B19" t="s">
        <v>115</v>
      </c>
      <c r="C19">
        <v>5</v>
      </c>
      <c r="D19">
        <v>4</v>
      </c>
      <c r="E19">
        <v>97</v>
      </c>
      <c r="F19">
        <v>1</v>
      </c>
      <c r="G19">
        <v>1</v>
      </c>
      <c r="H19">
        <v>3</v>
      </c>
      <c r="I19">
        <v>0</v>
      </c>
      <c r="J19">
        <v>0</v>
      </c>
    </row>
    <row r="20" spans="1:10">
      <c r="A20" t="s">
        <v>78</v>
      </c>
      <c r="B20" t="s">
        <v>92</v>
      </c>
      <c r="C20">
        <v>7</v>
      </c>
      <c r="D20">
        <v>4</v>
      </c>
      <c r="E20">
        <v>97</v>
      </c>
      <c r="F20">
        <v>1</v>
      </c>
      <c r="G20">
        <v>1</v>
      </c>
      <c r="H20">
        <v>3</v>
      </c>
      <c r="I20">
        <v>0</v>
      </c>
      <c r="J20">
        <v>0</v>
      </c>
    </row>
    <row r="21" spans="1:10">
      <c r="A21" t="s">
        <v>79</v>
      </c>
      <c r="B21" t="s">
        <v>116</v>
      </c>
      <c r="C21">
        <v>2</v>
      </c>
      <c r="D21">
        <v>3</v>
      </c>
      <c r="E21">
        <v>97</v>
      </c>
      <c r="F21">
        <v>1</v>
      </c>
      <c r="G21">
        <v>1</v>
      </c>
      <c r="H21">
        <v>3</v>
      </c>
      <c r="I21">
        <v>0</v>
      </c>
      <c r="J21">
        <v>0</v>
      </c>
    </row>
    <row r="22" spans="1:10">
      <c r="A22" t="s">
        <v>80</v>
      </c>
      <c r="B22" t="s">
        <v>93</v>
      </c>
      <c r="C22">
        <v>4</v>
      </c>
      <c r="D22">
        <v>3</v>
      </c>
      <c r="E22">
        <v>97</v>
      </c>
      <c r="F22">
        <v>1</v>
      </c>
      <c r="G22">
        <v>1</v>
      </c>
      <c r="H22">
        <v>3</v>
      </c>
      <c r="I22">
        <v>0</v>
      </c>
      <c r="J22">
        <v>0</v>
      </c>
    </row>
    <row r="23" spans="1:10">
      <c r="A23" t="s">
        <v>82</v>
      </c>
      <c r="B23" t="s">
        <v>117</v>
      </c>
      <c r="C23">
        <v>6</v>
      </c>
      <c r="D23">
        <v>3</v>
      </c>
      <c r="E23">
        <v>97</v>
      </c>
      <c r="F23">
        <v>1</v>
      </c>
      <c r="G23">
        <v>1</v>
      </c>
      <c r="H23">
        <v>3</v>
      </c>
      <c r="I23">
        <v>0</v>
      </c>
      <c r="J23">
        <v>0</v>
      </c>
    </row>
    <row r="24" spans="1:10">
      <c r="A24" t="s">
        <v>81</v>
      </c>
      <c r="B24" t="s">
        <v>94</v>
      </c>
      <c r="C24">
        <v>8</v>
      </c>
      <c r="D24">
        <v>3</v>
      </c>
      <c r="E24">
        <v>97</v>
      </c>
      <c r="F24">
        <v>1</v>
      </c>
      <c r="G24">
        <v>1</v>
      </c>
      <c r="H24">
        <v>3</v>
      </c>
      <c r="I24">
        <v>0</v>
      </c>
      <c r="J24">
        <v>0</v>
      </c>
    </row>
    <row r="25" spans="1:10">
      <c r="A25" t="s">
        <v>83</v>
      </c>
      <c r="B25" t="s">
        <v>118</v>
      </c>
      <c r="C25">
        <v>3</v>
      </c>
      <c r="D25">
        <v>2</v>
      </c>
      <c r="E25">
        <v>97</v>
      </c>
      <c r="F25">
        <v>1</v>
      </c>
      <c r="G25">
        <v>1</v>
      </c>
      <c r="H25">
        <v>3</v>
      </c>
      <c r="I25">
        <v>0</v>
      </c>
      <c r="J25">
        <v>0</v>
      </c>
    </row>
    <row r="26" spans="1:10">
      <c r="A26" t="s">
        <v>84</v>
      </c>
      <c r="B26" t="s">
        <v>95</v>
      </c>
      <c r="C26">
        <v>5</v>
      </c>
      <c r="D26">
        <v>2</v>
      </c>
      <c r="E26">
        <v>97</v>
      </c>
      <c r="F26">
        <v>1</v>
      </c>
      <c r="G26">
        <v>1</v>
      </c>
      <c r="H26">
        <v>3</v>
      </c>
      <c r="I26">
        <v>0</v>
      </c>
      <c r="J26">
        <v>0</v>
      </c>
    </row>
    <row r="27" spans="1:10">
      <c r="A27" t="s">
        <v>85</v>
      </c>
      <c r="B27" t="s">
        <v>119</v>
      </c>
      <c r="C27">
        <v>7</v>
      </c>
      <c r="D27">
        <v>2</v>
      </c>
      <c r="E27">
        <v>97</v>
      </c>
      <c r="F27">
        <v>1</v>
      </c>
      <c r="G27">
        <v>1</v>
      </c>
      <c r="H27">
        <v>3</v>
      </c>
      <c r="I27">
        <v>0</v>
      </c>
      <c r="J27">
        <v>0</v>
      </c>
    </row>
    <row r="28" spans="1:10">
      <c r="A28" t="s">
        <v>86</v>
      </c>
      <c r="B28" t="s">
        <v>96</v>
      </c>
      <c r="C28">
        <v>2</v>
      </c>
      <c r="D28">
        <v>1</v>
      </c>
      <c r="E28">
        <v>97</v>
      </c>
      <c r="F28">
        <v>1</v>
      </c>
      <c r="G28">
        <v>1</v>
      </c>
      <c r="H28">
        <v>3</v>
      </c>
      <c r="I28">
        <v>0</v>
      </c>
      <c r="J28">
        <v>0</v>
      </c>
    </row>
    <row r="29" spans="1:10">
      <c r="A29" t="s">
        <v>87</v>
      </c>
      <c r="B29" t="s">
        <v>120</v>
      </c>
      <c r="C29">
        <v>8</v>
      </c>
      <c r="D29">
        <v>1</v>
      </c>
      <c r="E29">
        <v>97</v>
      </c>
      <c r="F29">
        <v>1</v>
      </c>
      <c r="G29">
        <v>1</v>
      </c>
      <c r="H29">
        <v>3</v>
      </c>
      <c r="I29">
        <v>0</v>
      </c>
      <c r="J29">
        <v>0</v>
      </c>
    </row>
    <row r="30" spans="1:10">
      <c r="A30" t="s">
        <v>88</v>
      </c>
      <c r="B30" t="s">
        <v>97</v>
      </c>
      <c r="C30">
        <v>0</v>
      </c>
      <c r="D30">
        <v>0</v>
      </c>
      <c r="E30">
        <v>0</v>
      </c>
      <c r="F30">
        <v>0</v>
      </c>
      <c r="G30">
        <v>0</v>
      </c>
      <c r="H30">
        <v>0</v>
      </c>
      <c r="I30">
        <v>0</v>
      </c>
      <c r="J30">
        <v>0</v>
      </c>
    </row>
    <row r="31" spans="1:10">
      <c r="A31" t="s">
        <v>89</v>
      </c>
      <c r="B31" t="s">
        <v>121</v>
      </c>
      <c r="C31">
        <v>0</v>
      </c>
      <c r="D31">
        <v>0</v>
      </c>
      <c r="E31">
        <v>0</v>
      </c>
      <c r="F31">
        <v>0</v>
      </c>
      <c r="G31">
        <v>0</v>
      </c>
      <c r="H31">
        <v>0</v>
      </c>
      <c r="I31">
        <v>0</v>
      </c>
      <c r="J31">
        <v>0</v>
      </c>
    </row>
    <row r="32" spans="1:10">
      <c r="A32" t="s">
        <v>90</v>
      </c>
      <c r="B32" t="s">
        <v>98</v>
      </c>
      <c r="C32">
        <v>0</v>
      </c>
      <c r="D32">
        <v>0</v>
      </c>
      <c r="E32">
        <v>0</v>
      </c>
      <c r="F32">
        <v>0</v>
      </c>
      <c r="G32">
        <v>0</v>
      </c>
      <c r="H32">
        <v>0</v>
      </c>
      <c r="I32">
        <v>0</v>
      </c>
      <c r="J32">
        <v>0</v>
      </c>
    </row>
    <row r="33" spans="1:10">
      <c r="A33" t="s">
        <v>91</v>
      </c>
      <c r="B33" t="s">
        <v>122</v>
      </c>
      <c r="C33">
        <v>0</v>
      </c>
      <c r="D33">
        <v>0</v>
      </c>
      <c r="E33">
        <v>0</v>
      </c>
      <c r="F33">
        <v>0</v>
      </c>
      <c r="G33">
        <v>0</v>
      </c>
      <c r="H33">
        <v>0</v>
      </c>
      <c r="I33">
        <v>0</v>
      </c>
      <c r="J33">
        <v>0</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dimension ref="A1:C80"/>
  <sheetViews>
    <sheetView workbookViewId="0">
      <selection sqref="A1:C80"/>
    </sheetView>
  </sheetViews>
  <sheetFormatPr defaultRowHeight="15"/>
  <sheetData>
    <row r="1" spans="1:3">
      <c r="A1" t="s">
        <v>243</v>
      </c>
    </row>
    <row r="2" spans="1:3">
      <c r="A2" t="str">
        <f>CONCATENATE($D$1,".",A89)</f>
        <v>.</v>
      </c>
      <c r="B2" t="s">
        <v>66</v>
      </c>
      <c r="C2">
        <f>BW119</f>
        <v>0</v>
      </c>
    </row>
    <row r="3" spans="1:3">
      <c r="A3" t="str">
        <f>CONCATENATE(A2,".","CHAR_NAME.START")</f>
        <v>..CHAR_NAME.START</v>
      </c>
      <c r="B3" t="s">
        <v>205</v>
      </c>
      <c r="C3" s="25" t="s">
        <v>390</v>
      </c>
    </row>
    <row r="4" spans="1:3">
      <c r="A4" t="str">
        <f>CONCATENATE(A2,".","CHAR_NAME.END")</f>
        <v>..CHAR_NAME.END</v>
      </c>
    </row>
    <row r="5" spans="1:3">
      <c r="A5" t="str">
        <f>CONCATENATE(A2,".","CHAR_NAME.SIZE")</f>
        <v>..CHAR_NAME.SIZE</v>
      </c>
      <c r="B5" t="s">
        <v>208</v>
      </c>
      <c r="C5" t="str">
        <f>CONCATENATE(A4,"-",A3)</f>
        <v>..CHAR_NAME.END-..CHAR_NAME.START</v>
      </c>
    </row>
    <row r="6" spans="1:3">
      <c r="B6" t="s">
        <v>206</v>
      </c>
      <c r="C6" s="25" t="str">
        <f>CONCATENATE("CHR_SHEET.PC.CHARACTER_NAME.MAX_SIZE","-",A5,"+1",",$AA")</f>
        <v>CHR_SHEET.PC.CHARACTER_NAME.MAX_SIZE-..CHAR_NAME.SIZE+1,$AA</v>
      </c>
    </row>
    <row r="7" spans="1:3">
      <c r="A7" t="str">
        <f>CONCATENATE(A2,".","WP_LEFT_NAME.START")</f>
        <v>..WP_LEFT_NAME.START</v>
      </c>
      <c r="B7" t="s">
        <v>205</v>
      </c>
      <c r="C7" s="25" t="s">
        <v>391</v>
      </c>
    </row>
    <row r="8" spans="1:3">
      <c r="A8" t="str">
        <f>CONCATENATE(A2,".","WP_LEFT_NAME.END")</f>
        <v>..WP_LEFT_NAME.END</v>
      </c>
    </row>
    <row r="9" spans="1:3">
      <c r="A9" t="str">
        <f>CONCATENATE(A2,".","WP_LEFT_NAME.SIZE")</f>
        <v>..WP_LEFT_NAME.SIZE</v>
      </c>
      <c r="B9" t="s">
        <v>208</v>
      </c>
      <c r="C9" t="str">
        <f>CONCATENATE(A8,"-",A7)</f>
        <v>..WP_LEFT_NAME.END-..WP_LEFT_NAME.START</v>
      </c>
    </row>
    <row r="10" spans="1:3">
      <c r="B10" t="s">
        <v>206</v>
      </c>
      <c r="C10" s="25" t="str">
        <f>CONCATENATE("CHR_SHEET.PC.WP_LEFT_NAME.MAX_SIZE","-",A9,"+1",",$AA")</f>
        <v>CHR_SHEET.PC.WP_LEFT_NAME.MAX_SIZE-..WP_LEFT_NAME.SIZE+1,$AA</v>
      </c>
    </row>
    <row r="11" spans="1:3">
      <c r="A11" t="str">
        <f>CONCATENATE(A2,".","WP_RIGHT_NAME.START")</f>
        <v>..WP_RIGHT_NAME.START</v>
      </c>
      <c r="B11" t="s">
        <v>205</v>
      </c>
      <c r="C11" s="25" t="s">
        <v>392</v>
      </c>
    </row>
    <row r="12" spans="1:3">
      <c r="A12" t="str">
        <f>CONCATENATE(A2,".","WP_RIGHT_NAME.END")</f>
        <v>..WP_RIGHT_NAME.END</v>
      </c>
    </row>
    <row r="13" spans="1:3">
      <c r="A13" t="str">
        <f>CONCATENATE(A2,".","WP_RIGHT_NAME.SIZE")</f>
        <v>..WP_RIGHT_NAME.SIZE</v>
      </c>
      <c r="B13" t="s">
        <v>208</v>
      </c>
      <c r="C13" t="str">
        <f>CONCATENATE(A12,"-",A11)</f>
        <v>..WP_RIGHT_NAME.END-..WP_RIGHT_NAME.START</v>
      </c>
    </row>
    <row r="14" spans="1:3">
      <c r="B14" t="s">
        <v>206</v>
      </c>
      <c r="C14" s="25" t="str">
        <f>CONCATENATE("CHR_SHEET.PC.WP_RIGHT_NAME.MAX_SIZE","-",A13,"+1",",$AA")</f>
        <v>CHR_SHEET.PC.WP_RIGHT_NAME.MAX_SIZE-..WP_RIGHT_NAME.SIZE+1,$AA</v>
      </c>
    </row>
    <row r="15" spans="1:3">
      <c r="A15" t="str">
        <f>CONCATENATE($D$1,".",A90)</f>
        <v>.</v>
      </c>
      <c r="B15" t="s">
        <v>66</v>
      </c>
      <c r="C15">
        <f>BW120</f>
        <v>0</v>
      </c>
    </row>
    <row r="16" spans="1:3">
      <c r="A16" t="str">
        <f>CONCATENATE(A15,".","CHAR_NAME.START")</f>
        <v>..CHAR_NAME.START</v>
      </c>
      <c r="B16" t="s">
        <v>205</v>
      </c>
      <c r="C16" s="25" t="s">
        <v>373</v>
      </c>
    </row>
    <row r="17" spans="1:3">
      <c r="A17" t="str">
        <f>CONCATENATE(A15,".","CHAR_NAME.END")</f>
        <v>..CHAR_NAME.END</v>
      </c>
    </row>
    <row r="18" spans="1:3">
      <c r="A18" t="str">
        <f>CONCATENATE(A15,".","CHAR_NAME.SIZE")</f>
        <v>..CHAR_NAME.SIZE</v>
      </c>
      <c r="B18" t="s">
        <v>208</v>
      </c>
      <c r="C18" t="str">
        <f>CONCATENATE(A17,"-",A16)</f>
        <v>..CHAR_NAME.END-..CHAR_NAME.START</v>
      </c>
    </row>
    <row r="19" spans="1:3">
      <c r="B19" t="s">
        <v>206</v>
      </c>
      <c r="C19" s="25" t="str">
        <f>CONCATENATE("CHR_SHEET.PC.CHARACTER_NAME.MAX_SIZE","-",A18,"+1",",$AA")</f>
        <v>CHR_SHEET.PC.CHARACTER_NAME.MAX_SIZE-..CHAR_NAME.SIZE+1,$AA</v>
      </c>
    </row>
    <row r="20" spans="1:3">
      <c r="A20" t="str">
        <f>CONCATENATE(A15,".","WP_LEFT_NAME.START")</f>
        <v>..WP_LEFT_NAME.START</v>
      </c>
      <c r="B20" t="s">
        <v>205</v>
      </c>
      <c r="C20" s="25" t="s">
        <v>375</v>
      </c>
    </row>
    <row r="21" spans="1:3">
      <c r="A21" t="str">
        <f>CONCATENATE(A15,".","WP_LEFT_NAME.END")</f>
        <v>..WP_LEFT_NAME.END</v>
      </c>
    </row>
    <row r="22" spans="1:3">
      <c r="A22" t="str">
        <f>CONCATENATE(A15,".","WP_LEFT_NAME.SIZE")</f>
        <v>..WP_LEFT_NAME.SIZE</v>
      </c>
      <c r="B22" t="s">
        <v>208</v>
      </c>
      <c r="C22" t="str">
        <f>CONCATENATE(A21,"-",A20)</f>
        <v>..WP_LEFT_NAME.END-..WP_LEFT_NAME.START</v>
      </c>
    </row>
    <row r="23" spans="1:3">
      <c r="B23" t="s">
        <v>206</v>
      </c>
      <c r="C23" s="25" t="str">
        <f>CONCATENATE("CHR_SHEET.PC.WP_LEFT_NAME.MAX_SIZE","-",A22,"+1",",$AA")</f>
        <v>CHR_SHEET.PC.WP_LEFT_NAME.MAX_SIZE-..WP_LEFT_NAME.SIZE+1,$AA</v>
      </c>
    </row>
    <row r="24" spans="1:3">
      <c r="A24" t="str">
        <f>CONCATENATE(A15,".","WP_RIGHT_NAME.START")</f>
        <v>..WP_RIGHT_NAME.START</v>
      </c>
      <c r="B24" t="s">
        <v>205</v>
      </c>
      <c r="C24" s="25" t="s">
        <v>376</v>
      </c>
    </row>
    <row r="25" spans="1:3">
      <c r="A25" t="str">
        <f>CONCATENATE(A15,".","WP_RIGHT_NAME.END")</f>
        <v>..WP_RIGHT_NAME.END</v>
      </c>
    </row>
    <row r="26" spans="1:3">
      <c r="A26" t="str">
        <f>CONCATENATE(A15,".","WP_RIGHT_NAME.SIZE")</f>
        <v>..WP_RIGHT_NAME.SIZE</v>
      </c>
      <c r="B26" t="s">
        <v>208</v>
      </c>
      <c r="C26" t="str">
        <f>CONCATENATE(A25,"-",A24)</f>
        <v>..WP_RIGHT_NAME.END-..WP_RIGHT_NAME.START</v>
      </c>
    </row>
    <row r="27" spans="1:3">
      <c r="B27" t="s">
        <v>206</v>
      </c>
      <c r="C27" s="25" t="str">
        <f>CONCATENATE("CHR_SHEET.PC.WP_RIGHT_NAME.MAX_SIZE","-",A26,"+1",",$AA")</f>
        <v>CHR_SHEET.PC.WP_RIGHT_NAME.MAX_SIZE-..WP_RIGHT_NAME.SIZE+1,$AA</v>
      </c>
    </row>
    <row r="28" spans="1:3">
      <c r="A28" t="str">
        <f>CONCATENATE($D$1,".",A91)</f>
        <v>.</v>
      </c>
      <c r="B28" t="s">
        <v>66</v>
      </c>
      <c r="C28">
        <f>BW121</f>
        <v>0</v>
      </c>
    </row>
    <row r="29" spans="1:3">
      <c r="A29" t="str">
        <f>CONCATENATE(A28,".","CHAR_NAME.START")</f>
        <v>..CHAR_NAME.START</v>
      </c>
      <c r="B29" t="s">
        <v>205</v>
      </c>
      <c r="C29" s="25" t="s">
        <v>374</v>
      </c>
    </row>
    <row r="30" spans="1:3">
      <c r="A30" t="str">
        <f>CONCATENATE(A28,".","CHAR_NAME.END")</f>
        <v>..CHAR_NAME.END</v>
      </c>
    </row>
    <row r="31" spans="1:3">
      <c r="A31" t="str">
        <f>CONCATENATE(A28,".","CHAR_NAME.SIZE")</f>
        <v>..CHAR_NAME.SIZE</v>
      </c>
      <c r="B31" t="s">
        <v>208</v>
      </c>
      <c r="C31" t="str">
        <f>CONCATENATE(A30,"-",A29)</f>
        <v>..CHAR_NAME.END-..CHAR_NAME.START</v>
      </c>
    </row>
    <row r="32" spans="1:3">
      <c r="B32" t="s">
        <v>206</v>
      </c>
      <c r="C32" s="25" t="str">
        <f>CONCATENATE("CHR_SHEET.PC.CHARACTER_NAME.MAX_SIZE","-",A31,"+1",",$AA")</f>
        <v>CHR_SHEET.PC.CHARACTER_NAME.MAX_SIZE-..CHAR_NAME.SIZE+1,$AA</v>
      </c>
    </row>
    <row r="33" spans="1:3">
      <c r="A33" t="str">
        <f>CONCATENATE(A28,".","WP_LEFT_NAME.START")</f>
        <v>..WP_LEFT_NAME.START</v>
      </c>
      <c r="B33" t="s">
        <v>205</v>
      </c>
      <c r="C33" s="25" t="s">
        <v>377</v>
      </c>
    </row>
    <row r="34" spans="1:3">
      <c r="A34" t="str">
        <f>CONCATENATE(A28,".","WP_LEFT_NAME.END")</f>
        <v>..WP_LEFT_NAME.END</v>
      </c>
    </row>
    <row r="35" spans="1:3">
      <c r="A35" t="str">
        <f>CONCATENATE(A28,".","WP_LEFT_NAME.SIZE")</f>
        <v>..WP_LEFT_NAME.SIZE</v>
      </c>
      <c r="B35" t="s">
        <v>208</v>
      </c>
      <c r="C35" t="str">
        <f>CONCATENATE(A34,"-",A33)</f>
        <v>..WP_LEFT_NAME.END-..WP_LEFT_NAME.START</v>
      </c>
    </row>
    <row r="36" spans="1:3">
      <c r="B36" t="s">
        <v>206</v>
      </c>
      <c r="C36" s="25" t="str">
        <f>CONCATENATE("CHR_SHEET.PC.WP_LEFT_NAME.MAX_SIZE","-",A35,"+1",",$AA")</f>
        <v>CHR_SHEET.PC.WP_LEFT_NAME.MAX_SIZE-..WP_LEFT_NAME.SIZE+1,$AA</v>
      </c>
    </row>
    <row r="37" spans="1:3">
      <c r="A37" t="str">
        <f>CONCATENATE(A28,".","WP_RIGHT_NAME.START")</f>
        <v>..WP_RIGHT_NAME.START</v>
      </c>
      <c r="B37" t="s">
        <v>205</v>
      </c>
      <c r="C37" s="25" t="s">
        <v>378</v>
      </c>
    </row>
    <row r="38" spans="1:3">
      <c r="A38" t="str">
        <f>CONCATENATE(A28,".","WP_RIGHT_NAME.END")</f>
        <v>..WP_RIGHT_NAME.END</v>
      </c>
    </row>
    <row r="39" spans="1:3">
      <c r="A39" t="str">
        <f>CONCATENATE(A28,".","WP_RIGHT_NAME.SIZE")</f>
        <v>..WP_RIGHT_NAME.SIZE</v>
      </c>
      <c r="B39" t="s">
        <v>208</v>
      </c>
      <c r="C39" t="str">
        <f>CONCATENATE(A38,"-",A37)</f>
        <v>..WP_RIGHT_NAME.END-..WP_RIGHT_NAME.START</v>
      </c>
    </row>
    <row r="40" spans="1:3">
      <c r="B40" t="s">
        <v>206</v>
      </c>
      <c r="C40" s="25" t="str">
        <f>CONCATENATE("CHR_SHEET.PC.WP_RIGHT_NAME.MAX_SIZE","-",A39,"+1",",$AA")</f>
        <v>CHR_SHEET.PC.WP_RIGHT_NAME.MAX_SIZE-..WP_RIGHT_NAME.SIZE+1,$AA</v>
      </c>
    </row>
    <row r="41" spans="1:3">
      <c r="A41" t="str">
        <f>CONCATENATE($D$1,".",A92)</f>
        <v>.</v>
      </c>
      <c r="B41" t="s">
        <v>66</v>
      </c>
      <c r="C41">
        <f>BW122</f>
        <v>0</v>
      </c>
    </row>
    <row r="42" spans="1:3">
      <c r="A42" t="str">
        <f>CONCATENATE(A41,".","CHAR_NAME.START")</f>
        <v>..CHAR_NAME.START</v>
      </c>
      <c r="B42" t="s">
        <v>205</v>
      </c>
      <c r="C42" s="25" t="s">
        <v>379</v>
      </c>
    </row>
    <row r="43" spans="1:3">
      <c r="A43" t="str">
        <f>CONCATENATE(A41,".","CHAR_NAME.END")</f>
        <v>..CHAR_NAME.END</v>
      </c>
    </row>
    <row r="44" spans="1:3">
      <c r="A44" t="str">
        <f>CONCATENATE(A41,".","CHAR_NAME.SIZE")</f>
        <v>..CHAR_NAME.SIZE</v>
      </c>
      <c r="B44" t="s">
        <v>208</v>
      </c>
      <c r="C44" t="str">
        <f>CONCATENATE(A43,"-",A42)</f>
        <v>..CHAR_NAME.END-..CHAR_NAME.START</v>
      </c>
    </row>
    <row r="45" spans="1:3">
      <c r="B45" t="s">
        <v>206</v>
      </c>
      <c r="C45" s="25" t="str">
        <f>CONCATENATE("CHR_SHEET.PC.CHARACTER_NAME.MAX_SIZE","-",A44,"+1",",$AA")</f>
        <v>CHR_SHEET.PC.CHARACTER_NAME.MAX_SIZE-..CHAR_NAME.SIZE+1,$AA</v>
      </c>
    </row>
    <row r="46" spans="1:3">
      <c r="A46" t="str">
        <f>CONCATENATE(A41,".","WP_LEFT_NAME.START")</f>
        <v>..WP_LEFT_NAME.START</v>
      </c>
      <c r="B46" t="s">
        <v>205</v>
      </c>
      <c r="C46" s="25" t="s">
        <v>382</v>
      </c>
    </row>
    <row r="47" spans="1:3">
      <c r="A47" t="str">
        <f>CONCATENATE(A41,".","WP_LEFT_NAME.END")</f>
        <v>..WP_LEFT_NAME.END</v>
      </c>
    </row>
    <row r="48" spans="1:3">
      <c r="A48" t="str">
        <f>CONCATENATE(A41,".","WP_LEFT_NAME.SIZE")</f>
        <v>..WP_LEFT_NAME.SIZE</v>
      </c>
      <c r="B48" t="s">
        <v>208</v>
      </c>
      <c r="C48" t="str">
        <f>CONCATENATE(A47,"-",A46)</f>
        <v>..WP_LEFT_NAME.END-..WP_LEFT_NAME.START</v>
      </c>
    </row>
    <row r="49" spans="1:3">
      <c r="B49" t="s">
        <v>206</v>
      </c>
      <c r="C49" s="25" t="str">
        <f>CONCATENATE("CHR_SHEET.PC.WP_LEFT_NAME.MAX_SIZE","-",A48,"+1",",$AA")</f>
        <v>CHR_SHEET.PC.WP_LEFT_NAME.MAX_SIZE-..WP_LEFT_NAME.SIZE+1,$AA</v>
      </c>
    </row>
    <row r="50" spans="1:3">
      <c r="A50" t="str">
        <f>CONCATENATE(A41,".","WP_RIGHT_NAME.START")</f>
        <v>..WP_RIGHT_NAME.START</v>
      </c>
      <c r="B50" t="s">
        <v>205</v>
      </c>
      <c r="C50" s="25" t="s">
        <v>383</v>
      </c>
    </row>
    <row r="51" spans="1:3">
      <c r="A51" t="str">
        <f>CONCATENATE(A41,".","WP_RIGHT_NAME.END")</f>
        <v>..WP_RIGHT_NAME.END</v>
      </c>
    </row>
    <row r="52" spans="1:3">
      <c r="A52" t="str">
        <f>CONCATENATE(A41,".","WP_RIGHT_NAME.SIZE")</f>
        <v>..WP_RIGHT_NAME.SIZE</v>
      </c>
      <c r="B52" t="s">
        <v>208</v>
      </c>
      <c r="C52" t="str">
        <f>CONCATENATE(A51,"-",A50)</f>
        <v>..WP_RIGHT_NAME.END-..WP_RIGHT_NAME.START</v>
      </c>
    </row>
    <row r="53" spans="1:3">
      <c r="B53" t="s">
        <v>206</v>
      </c>
      <c r="C53" s="25" t="str">
        <f>CONCATENATE("CHR_SHEET.PC.WP_RIGHT_NAME.MAX_SIZE","-",A52,"+1",",$AA")</f>
        <v>CHR_SHEET.PC.WP_RIGHT_NAME.MAX_SIZE-..WP_RIGHT_NAME.SIZE+1,$AA</v>
      </c>
    </row>
    <row r="54" spans="1:3">
      <c r="A54" t="str">
        <f>CONCATENATE($D$1,".",A93)</f>
        <v>.</v>
      </c>
      <c r="B54" t="s">
        <v>66</v>
      </c>
      <c r="C54">
        <f>BW123</f>
        <v>0</v>
      </c>
    </row>
    <row r="55" spans="1:3">
      <c r="A55" t="str">
        <f>CONCATENATE(A54,".","CHAR_NAME.START")</f>
        <v>..CHAR_NAME.START</v>
      </c>
      <c r="B55" t="s">
        <v>205</v>
      </c>
      <c r="C55" s="25" t="s">
        <v>380</v>
      </c>
    </row>
    <row r="56" spans="1:3">
      <c r="A56" t="str">
        <f>CONCATENATE(A54,".","CHAR_NAME.END")</f>
        <v>..CHAR_NAME.END</v>
      </c>
    </row>
    <row r="57" spans="1:3">
      <c r="A57" t="str">
        <f>CONCATENATE(A54,".","CHAR_NAME.SIZE")</f>
        <v>..CHAR_NAME.SIZE</v>
      </c>
      <c r="B57" t="s">
        <v>208</v>
      </c>
      <c r="C57" t="str">
        <f>CONCATENATE(A56,"-",A55)</f>
        <v>..CHAR_NAME.END-..CHAR_NAME.START</v>
      </c>
    </row>
    <row r="58" spans="1:3">
      <c r="B58" t="s">
        <v>206</v>
      </c>
      <c r="C58" s="25" t="str">
        <f>CONCATENATE("CHR_SHEET.PC.CHARACTER_NAME.MAX_SIZE","-",A57,"+1",",$AA")</f>
        <v>CHR_SHEET.PC.CHARACTER_NAME.MAX_SIZE-..CHAR_NAME.SIZE+1,$AA</v>
      </c>
    </row>
    <row r="59" spans="1:3">
      <c r="A59" t="str">
        <f>CONCATENATE(A54,".","WP_LEFT_NAME.START")</f>
        <v>..WP_LEFT_NAME.START</v>
      </c>
      <c r="B59" t="s">
        <v>205</v>
      </c>
      <c r="C59" s="25" t="s">
        <v>384</v>
      </c>
    </row>
    <row r="60" spans="1:3">
      <c r="A60" t="str">
        <f>CONCATENATE(A54,".","WP_LEFT_NAME.END")</f>
        <v>..WP_LEFT_NAME.END</v>
      </c>
    </row>
    <row r="61" spans="1:3">
      <c r="A61" t="str">
        <f>CONCATENATE(A54,".","WP_LEFT_NAME.SIZE")</f>
        <v>..WP_LEFT_NAME.SIZE</v>
      </c>
      <c r="B61" t="s">
        <v>208</v>
      </c>
      <c r="C61" t="str">
        <f>CONCATENATE(A60,"-",A59)</f>
        <v>..WP_LEFT_NAME.END-..WP_LEFT_NAME.START</v>
      </c>
    </row>
    <row r="62" spans="1:3">
      <c r="B62" t="s">
        <v>206</v>
      </c>
      <c r="C62" s="25" t="str">
        <f>CONCATENATE("CHR_SHEET.PC.WP_LEFT_NAME.MAX_SIZE","-",A61,"+1",",$AA")</f>
        <v>CHR_SHEET.PC.WP_LEFT_NAME.MAX_SIZE-..WP_LEFT_NAME.SIZE+1,$AA</v>
      </c>
    </row>
    <row r="63" spans="1:3">
      <c r="A63" t="str">
        <f>CONCATENATE(A54,".","WP_RIGHT_NAME.START")</f>
        <v>..WP_RIGHT_NAME.START</v>
      </c>
      <c r="B63" t="s">
        <v>205</v>
      </c>
      <c r="C63" s="25" t="s">
        <v>385</v>
      </c>
    </row>
    <row r="64" spans="1:3">
      <c r="A64" t="str">
        <f>CONCATENATE(A54,".","WP_RIGHT_NAME.END")</f>
        <v>..WP_RIGHT_NAME.END</v>
      </c>
    </row>
    <row r="65" spans="1:3">
      <c r="A65" t="str">
        <f>CONCATENATE(A54,".","WP_RIGHT_NAME.SIZE")</f>
        <v>..WP_RIGHT_NAME.SIZE</v>
      </c>
      <c r="B65" t="s">
        <v>208</v>
      </c>
      <c r="C65" t="str">
        <f>CONCATENATE(A64,"-",A63)</f>
        <v>..WP_RIGHT_NAME.END-..WP_RIGHT_NAME.START</v>
      </c>
    </row>
    <row r="66" spans="1:3">
      <c r="B66" t="s">
        <v>206</v>
      </c>
      <c r="C66" s="25" t="str">
        <f>CONCATENATE("CHR_SHEET.PC.WP_RIGHT_NAME.MAX_SIZE","-",A65,"+1",",$AA")</f>
        <v>CHR_SHEET.PC.WP_RIGHT_NAME.MAX_SIZE-..WP_RIGHT_NAME.SIZE+1,$AA</v>
      </c>
    </row>
    <row r="67" spans="1:3">
      <c r="A67" t="str">
        <f>CONCATENATE($D$1,".",A94)</f>
        <v>.</v>
      </c>
      <c r="B67" t="s">
        <v>66</v>
      </c>
      <c r="C67">
        <f>BW124</f>
        <v>0</v>
      </c>
    </row>
    <row r="68" spans="1:3">
      <c r="A68" t="str">
        <f>CONCATENATE(A67,".","CHAR_NAME.START")</f>
        <v>..CHAR_NAME.START</v>
      </c>
      <c r="B68" t="s">
        <v>205</v>
      </c>
      <c r="C68" s="25" t="s">
        <v>381</v>
      </c>
    </row>
    <row r="69" spans="1:3">
      <c r="A69" t="str">
        <f>CONCATENATE(A67,".","CHAR_NAME.END")</f>
        <v>..CHAR_NAME.END</v>
      </c>
    </row>
    <row r="70" spans="1:3">
      <c r="A70" t="str">
        <f>CONCATENATE(A67,".","CHAR_NAME.SIZE")</f>
        <v>..CHAR_NAME.SIZE</v>
      </c>
      <c r="B70" t="s">
        <v>208</v>
      </c>
      <c r="C70" t="str">
        <f>CONCATENATE(A69,"-",A68)</f>
        <v>..CHAR_NAME.END-..CHAR_NAME.START</v>
      </c>
    </row>
    <row r="71" spans="1:3">
      <c r="B71" t="s">
        <v>206</v>
      </c>
      <c r="C71" s="25" t="str">
        <f>CONCATENATE("CHR_SHEET.PC.CHARACTER_NAME.MAX_SIZE","-",A70,"+1",",$AA")</f>
        <v>CHR_SHEET.PC.CHARACTER_NAME.MAX_SIZE-..CHAR_NAME.SIZE+1,$AA</v>
      </c>
    </row>
    <row r="72" spans="1:3">
      <c r="A72" t="str">
        <f>CONCATENATE(A67,".","WP_LEFT_NAME.START")</f>
        <v>..WP_LEFT_NAME.START</v>
      </c>
      <c r="B72" t="s">
        <v>205</v>
      </c>
      <c r="C72" s="25" t="s">
        <v>386</v>
      </c>
    </row>
    <row r="73" spans="1:3">
      <c r="A73" t="str">
        <f>CONCATENATE(A67,".","WP_LEFT_NAME.END")</f>
        <v>..WP_LEFT_NAME.END</v>
      </c>
    </row>
    <row r="74" spans="1:3">
      <c r="A74" t="str">
        <f>CONCATENATE(A67,".","WP_LEFT_NAME.SIZE")</f>
        <v>..WP_LEFT_NAME.SIZE</v>
      </c>
      <c r="B74" t="s">
        <v>208</v>
      </c>
      <c r="C74" t="str">
        <f>CONCATENATE(A73,"-",A72)</f>
        <v>..WP_LEFT_NAME.END-..WP_LEFT_NAME.START</v>
      </c>
    </row>
    <row r="75" spans="1:3">
      <c r="B75" t="s">
        <v>206</v>
      </c>
      <c r="C75" s="25" t="str">
        <f>CONCATENATE("CHR_SHEET.PC.WP_LEFT_NAME.MAX_SIZE","-",A74,"+1",",$AA")</f>
        <v>CHR_SHEET.PC.WP_LEFT_NAME.MAX_SIZE-..WP_LEFT_NAME.SIZE+1,$AA</v>
      </c>
    </row>
    <row r="76" spans="1:3">
      <c r="A76" t="str">
        <f>CONCATENATE(A67,".","WP_RIGHT_NAME.START")</f>
        <v>..WP_RIGHT_NAME.START</v>
      </c>
      <c r="B76" t="s">
        <v>205</v>
      </c>
      <c r="C76" s="25" t="s">
        <v>387</v>
      </c>
    </row>
    <row r="77" spans="1:3">
      <c r="A77" t="str">
        <f>CONCATENATE(A67,".","WP_RIGHT_NAME.END")</f>
        <v>..WP_RIGHT_NAME.END</v>
      </c>
    </row>
    <row r="78" spans="1:3">
      <c r="A78" t="str">
        <f>CONCATENATE(A67,".","WP_RIGHT_NAME.SIZE")</f>
        <v>..WP_RIGHT_NAME.SIZE</v>
      </c>
      <c r="B78" t="s">
        <v>208</v>
      </c>
      <c r="C78" t="str">
        <f>CONCATENATE(A77,"-",A76)</f>
        <v>..WP_RIGHT_NAME.END-..WP_RIGHT_NAME.START</v>
      </c>
    </row>
    <row r="79" spans="1:3">
      <c r="B79" t="s">
        <v>206</v>
      </c>
      <c r="C79" s="25" t="str">
        <f>CONCATENATE("CHR_SHEET.PC.WP_RIGHT_NAME.MAX_SIZE","-",A78,"+1",",$AA")</f>
        <v>CHR_SHEET.PC.WP_RIGHT_NAME.MAX_SIZE-..WP_RIGHT_NAME.SIZE+1,$AA</v>
      </c>
    </row>
    <row r="80" spans="1:3">
      <c r="A80" t="s">
        <v>244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sheetPr>
    <pageSetUpPr fitToPage="1"/>
  </sheetPr>
  <dimension ref="B1:DZ33"/>
  <sheetViews>
    <sheetView workbookViewId="0">
      <selection activeCell="G15" sqref="G15"/>
    </sheetView>
  </sheetViews>
  <sheetFormatPr defaultRowHeight="15"/>
  <cols>
    <col min="1" max="1" width="3.28515625" customWidth="1"/>
    <col min="2" max="2" width="15.5703125" customWidth="1"/>
    <col min="3" max="3" width="16.7109375" customWidth="1"/>
    <col min="4" max="4" width="11.28515625" customWidth="1"/>
    <col min="5" max="5" width="13.7109375" customWidth="1"/>
    <col min="6" max="6" width="11.85546875" customWidth="1"/>
    <col min="7" max="7" width="11" customWidth="1"/>
    <col min="8" max="8" width="13.7109375" customWidth="1"/>
    <col min="9" max="9" width="18.28515625" customWidth="1"/>
    <col min="10" max="10" width="19.5703125" customWidth="1"/>
    <col min="11" max="11" width="14.85546875" customWidth="1"/>
    <col min="12" max="12" width="19.7109375" customWidth="1"/>
    <col min="13" max="13" width="20.140625" customWidth="1"/>
    <col min="14" max="14" width="20.28515625" customWidth="1"/>
    <col min="15" max="15" width="18.85546875" customWidth="1"/>
    <col min="16" max="16" width="18.5703125" customWidth="1"/>
    <col min="17" max="17" width="25.42578125" customWidth="1"/>
    <col min="18" max="18" width="36" customWidth="1"/>
    <col min="19" max="19" width="14.140625" customWidth="1"/>
    <col min="20" max="20" width="11" customWidth="1"/>
    <col min="21" max="21" width="12.140625" customWidth="1"/>
    <col min="22" max="22" width="24.28515625" customWidth="1"/>
    <col min="23" max="23" width="24.140625" customWidth="1"/>
    <col min="24" max="24" width="25.42578125" customWidth="1"/>
    <col min="25" max="25" width="31.85546875" customWidth="1"/>
    <col min="26" max="26" width="14.28515625" customWidth="1"/>
    <col min="27" max="27" width="20.140625" customWidth="1"/>
    <col min="28" max="28" width="17.7109375" customWidth="1"/>
    <col min="29" max="29" width="20.7109375" customWidth="1"/>
    <col min="30" max="30" width="12.140625" customWidth="1"/>
    <col min="31" max="31" width="12.42578125" customWidth="1"/>
    <col min="32" max="32" width="21.42578125" customWidth="1"/>
    <col min="33" max="33" width="11.85546875" customWidth="1"/>
    <col min="34" max="34" width="19.140625" customWidth="1"/>
    <col min="35" max="35" width="26.7109375" customWidth="1"/>
    <col min="36" max="36" width="12.85546875" customWidth="1"/>
    <col min="37" max="37" width="18.140625" customWidth="1"/>
    <col min="38" max="38" width="24.28515625" customWidth="1"/>
    <col min="39" max="39" width="10.42578125" customWidth="1"/>
    <col min="40" max="40" width="15.140625" customWidth="1"/>
    <col min="41" max="41" width="19.42578125" customWidth="1"/>
    <col min="73" max="73" width="25.85546875" customWidth="1"/>
    <col min="74" max="74" width="20.42578125" customWidth="1"/>
    <col min="75" max="75" width="15.5703125" customWidth="1"/>
    <col min="76" max="76" width="16.140625" customWidth="1"/>
    <col min="77" max="77" width="10.5703125" customWidth="1"/>
    <col min="92" max="92" width="10.140625" customWidth="1"/>
    <col min="111" max="111" width="10.140625" customWidth="1"/>
    <col min="130" max="130" width="10.5703125" customWidth="1"/>
  </cols>
  <sheetData>
    <row r="1" spans="3:130">
      <c r="E1" s="26"/>
      <c r="F1" s="25" t="s">
        <v>154</v>
      </c>
    </row>
    <row r="2" spans="3:130">
      <c r="E2" s="24"/>
      <c r="F2" s="25" t="s">
        <v>226</v>
      </c>
    </row>
    <row r="3" spans="3:130">
      <c r="C3" t="s">
        <v>44</v>
      </c>
      <c r="S3" s="18">
        <v>16</v>
      </c>
      <c r="T3">
        <f t="shared" ref="T3:AH3" si="0">S3+1</f>
        <v>17</v>
      </c>
      <c r="U3">
        <f t="shared" si="0"/>
        <v>18</v>
      </c>
      <c r="V3">
        <f t="shared" si="0"/>
        <v>19</v>
      </c>
      <c r="W3">
        <f t="shared" si="0"/>
        <v>20</v>
      </c>
      <c r="X3">
        <f t="shared" si="0"/>
        <v>21</v>
      </c>
      <c r="Y3">
        <f t="shared" si="0"/>
        <v>22</v>
      </c>
      <c r="Z3">
        <f t="shared" si="0"/>
        <v>23</v>
      </c>
      <c r="AA3">
        <f t="shared" si="0"/>
        <v>24</v>
      </c>
      <c r="AB3">
        <f t="shared" si="0"/>
        <v>25</v>
      </c>
      <c r="AC3">
        <f t="shared" si="0"/>
        <v>26</v>
      </c>
      <c r="AD3">
        <f t="shared" si="0"/>
        <v>27</v>
      </c>
      <c r="AE3">
        <f t="shared" si="0"/>
        <v>28</v>
      </c>
      <c r="AF3">
        <f t="shared" si="0"/>
        <v>29</v>
      </c>
      <c r="AG3">
        <f t="shared" si="0"/>
        <v>30</v>
      </c>
      <c r="AH3">
        <f t="shared" si="0"/>
        <v>31</v>
      </c>
    </row>
    <row r="4" spans="3:130">
      <c r="C4" s="5" t="s">
        <v>33</v>
      </c>
      <c r="P4" t="s">
        <v>264</v>
      </c>
      <c r="S4" t="str">
        <f>DEC2HEX(S3)</f>
        <v>10</v>
      </c>
      <c r="T4" s="2" t="str">
        <f t="shared" ref="T4:AG4" si="1">DEC2HEX(T3)</f>
        <v>11</v>
      </c>
      <c r="U4" s="2" t="str">
        <f t="shared" si="1"/>
        <v>12</v>
      </c>
      <c r="V4" s="2" t="str">
        <f t="shared" si="1"/>
        <v>13</v>
      </c>
      <c r="W4" s="2" t="str">
        <f t="shared" si="1"/>
        <v>14</v>
      </c>
      <c r="X4" s="2" t="str">
        <f t="shared" si="1"/>
        <v>15</v>
      </c>
      <c r="Y4" s="2" t="str">
        <f t="shared" si="1"/>
        <v>16</v>
      </c>
      <c r="Z4" s="2" t="str">
        <f t="shared" si="1"/>
        <v>17</v>
      </c>
      <c r="AA4" s="2" t="str">
        <f t="shared" si="1"/>
        <v>18</v>
      </c>
      <c r="AB4" s="2" t="str">
        <f t="shared" si="1"/>
        <v>19</v>
      </c>
      <c r="AC4" s="2" t="str">
        <f t="shared" si="1"/>
        <v>1A</v>
      </c>
      <c r="AD4" s="2" t="str">
        <f t="shared" si="1"/>
        <v>1B</v>
      </c>
      <c r="AE4" s="2" t="str">
        <f t="shared" si="1"/>
        <v>1C</v>
      </c>
      <c r="AF4" s="2" t="str">
        <f t="shared" si="1"/>
        <v>1D</v>
      </c>
      <c r="AG4" s="2" t="str">
        <f t="shared" si="1"/>
        <v>1E</v>
      </c>
      <c r="AH4" s="2" t="str">
        <f>DEC2HEX(AH3)</f>
        <v>1F</v>
      </c>
    </row>
    <row r="5" spans="3:130">
      <c r="J5" s="10" t="s">
        <v>63</v>
      </c>
      <c r="K5" s="11"/>
      <c r="L5" s="12"/>
      <c r="M5" s="22" t="s">
        <v>240</v>
      </c>
      <c r="N5" s="11"/>
      <c r="O5" s="11"/>
      <c r="P5" s="12"/>
      <c r="Q5" s="64"/>
      <c r="R5" s="12"/>
      <c r="S5" s="23"/>
      <c r="T5" s="22" t="s">
        <v>276</v>
      </c>
      <c r="U5" s="11"/>
      <c r="V5" s="11"/>
      <c r="W5" s="11"/>
      <c r="X5" s="11"/>
      <c r="Y5" s="11"/>
      <c r="Z5" s="11"/>
      <c r="AA5" s="11"/>
      <c r="AB5" s="11"/>
      <c r="AC5" s="11"/>
      <c r="AD5" s="11"/>
      <c r="AE5" s="11"/>
      <c r="AF5" s="11"/>
      <c r="AG5" s="11"/>
      <c r="AH5" s="12"/>
    </row>
    <row r="6" spans="3:130">
      <c r="C6" t="s">
        <v>2</v>
      </c>
      <c r="D6" t="s">
        <v>3</v>
      </c>
      <c r="E6" t="s">
        <v>4</v>
      </c>
      <c r="F6" t="s">
        <v>5</v>
      </c>
      <c r="G6" t="s">
        <v>6</v>
      </c>
      <c r="H6" s="4" t="s">
        <v>7</v>
      </c>
      <c r="I6" s="4" t="s">
        <v>8</v>
      </c>
      <c r="J6" s="13" t="s">
        <v>9</v>
      </c>
      <c r="K6" s="6" t="s">
        <v>10</v>
      </c>
      <c r="L6" s="7" t="s">
        <v>11</v>
      </c>
      <c r="M6" s="13" t="s">
        <v>12</v>
      </c>
      <c r="N6" s="6" t="s">
        <v>13</v>
      </c>
      <c r="O6" s="6" t="s">
        <v>37</v>
      </c>
      <c r="P6" s="7" t="s">
        <v>38</v>
      </c>
      <c r="Q6" s="13" t="s">
        <v>39</v>
      </c>
      <c r="R6" s="7" t="s">
        <v>40</v>
      </c>
      <c r="S6" s="16" t="str">
        <f t="shared" ref="S6:AG6" si="2">CONCATENATE("Byte $",S4)</f>
        <v>Byte $10</v>
      </c>
      <c r="T6" s="6" t="str">
        <f t="shared" si="2"/>
        <v>Byte $11</v>
      </c>
      <c r="U6" s="6" t="str">
        <f t="shared" si="2"/>
        <v>Byte $12</v>
      </c>
      <c r="V6" s="6" t="str">
        <f t="shared" si="2"/>
        <v>Byte $13</v>
      </c>
      <c r="W6" s="6" t="str">
        <f t="shared" si="2"/>
        <v>Byte $14</v>
      </c>
      <c r="X6" s="6" t="str">
        <f t="shared" si="2"/>
        <v>Byte $15</v>
      </c>
      <c r="Y6" s="6" t="str">
        <f t="shared" si="2"/>
        <v>Byte $16</v>
      </c>
      <c r="Z6" s="6" t="str">
        <f t="shared" si="2"/>
        <v>Byte $17</v>
      </c>
      <c r="AA6" s="6" t="str">
        <f t="shared" si="2"/>
        <v>Byte $18</v>
      </c>
      <c r="AB6" s="6" t="str">
        <f t="shared" si="2"/>
        <v>Byte $19</v>
      </c>
      <c r="AC6" s="6" t="str">
        <f t="shared" si="2"/>
        <v>Byte $1A</v>
      </c>
      <c r="AD6" s="6" t="str">
        <f t="shared" si="2"/>
        <v>Byte $1B</v>
      </c>
      <c r="AE6" s="6" t="str">
        <f t="shared" si="2"/>
        <v>Byte $1C</v>
      </c>
      <c r="AF6" s="6" t="str">
        <f t="shared" si="2"/>
        <v>Byte $1D</v>
      </c>
      <c r="AG6" s="6" t="str">
        <f t="shared" si="2"/>
        <v>Byte $1E</v>
      </c>
      <c r="AH6" s="7" t="str">
        <f>CONCATENATE("Byte $",AH4)</f>
        <v>Byte $1F</v>
      </c>
    </row>
    <row r="7" spans="3:130">
      <c r="C7" t="s">
        <v>430</v>
      </c>
      <c r="D7" t="s">
        <v>35</v>
      </c>
      <c r="E7" t="s">
        <v>400</v>
      </c>
      <c r="F7" t="s">
        <v>401</v>
      </c>
      <c r="G7" t="s">
        <v>404</v>
      </c>
      <c r="H7" t="s">
        <v>405</v>
      </c>
      <c r="I7" s="4" t="s">
        <v>407</v>
      </c>
      <c r="J7" s="32" t="s">
        <v>238</v>
      </c>
      <c r="K7" s="27" t="s">
        <v>36</v>
      </c>
      <c r="L7" s="28" t="s">
        <v>239</v>
      </c>
      <c r="M7" s="58" t="s">
        <v>47</v>
      </c>
      <c r="N7" s="21" t="s">
        <v>65</v>
      </c>
      <c r="O7" s="48" t="s">
        <v>251</v>
      </c>
      <c r="P7" s="46" t="s">
        <v>46</v>
      </c>
      <c r="Q7" s="58" t="s">
        <v>229</v>
      </c>
      <c r="R7" s="46" t="s">
        <v>412</v>
      </c>
      <c r="S7" s="68" t="s">
        <v>443</v>
      </c>
      <c r="T7" s="14" t="s">
        <v>516</v>
      </c>
      <c r="U7" s="14"/>
      <c r="V7" s="14"/>
      <c r="W7" s="14"/>
      <c r="X7" s="14"/>
      <c r="Y7" s="14"/>
      <c r="Z7" s="14"/>
      <c r="AA7" s="14"/>
      <c r="AB7" s="14"/>
      <c r="AC7" s="14"/>
      <c r="AD7" s="14"/>
      <c r="AE7" s="14"/>
      <c r="AF7" s="14"/>
      <c r="AG7" s="14"/>
      <c r="AH7" s="53" t="s">
        <v>514</v>
      </c>
    </row>
    <row r="8" spans="3:130">
      <c r="J8" s="15"/>
      <c r="K8" s="15"/>
      <c r="L8" s="15"/>
      <c r="M8" s="15"/>
      <c r="N8" s="15"/>
      <c r="O8" s="15"/>
      <c r="P8" s="15"/>
      <c r="CM8" t="s">
        <v>274</v>
      </c>
    </row>
    <row r="9" spans="3:130" s="14" customFormat="1">
      <c r="BZ9" s="14">
        <f>CA9+1</f>
        <v>13</v>
      </c>
      <c r="CA9" s="14">
        <f>CB9+1</f>
        <v>12</v>
      </c>
      <c r="CB9" s="14">
        <f>CC9+1</f>
        <v>11</v>
      </c>
      <c r="CC9" s="14">
        <f t="shared" ref="CC9:CJ9" si="3">CD9+1</f>
        <v>10</v>
      </c>
      <c r="CD9" s="14">
        <f t="shared" si="3"/>
        <v>9</v>
      </c>
      <c r="CE9" s="14">
        <f t="shared" si="3"/>
        <v>8</v>
      </c>
      <c r="CF9" s="14">
        <f t="shared" si="3"/>
        <v>7</v>
      </c>
      <c r="CG9" s="14">
        <f t="shared" si="3"/>
        <v>6</v>
      </c>
      <c r="CH9" s="14">
        <f t="shared" si="3"/>
        <v>5</v>
      </c>
      <c r="CI9" s="14">
        <f t="shared" si="3"/>
        <v>4</v>
      </c>
      <c r="CJ9" s="14">
        <f t="shared" si="3"/>
        <v>3</v>
      </c>
      <c r="CK9" s="14">
        <f>CL9+1</f>
        <v>2</v>
      </c>
      <c r="CL9" s="14">
        <v>1</v>
      </c>
      <c r="CM9" s="14">
        <f t="shared" ref="CM9:DC9" si="4">CN9+1</f>
        <v>40</v>
      </c>
      <c r="CN9" s="14">
        <f t="shared" si="4"/>
        <v>39</v>
      </c>
      <c r="CO9" s="14">
        <f t="shared" si="4"/>
        <v>38</v>
      </c>
      <c r="CP9" s="14">
        <f t="shared" si="4"/>
        <v>37</v>
      </c>
      <c r="CQ9" s="14">
        <f t="shared" si="4"/>
        <v>36</v>
      </c>
      <c r="CR9" s="14">
        <f t="shared" si="4"/>
        <v>35</v>
      </c>
      <c r="CS9" s="14">
        <f t="shared" si="4"/>
        <v>34</v>
      </c>
      <c r="CT9" s="14">
        <f t="shared" si="4"/>
        <v>33</v>
      </c>
      <c r="CU9" s="14">
        <f t="shared" si="4"/>
        <v>32</v>
      </c>
      <c r="CV9" s="14">
        <f t="shared" si="4"/>
        <v>31</v>
      </c>
      <c r="CW9" s="14">
        <f t="shared" si="4"/>
        <v>30</v>
      </c>
      <c r="CX9" s="14">
        <f t="shared" si="4"/>
        <v>29</v>
      </c>
      <c r="CY9" s="14">
        <f t="shared" si="4"/>
        <v>28</v>
      </c>
      <c r="CZ9" s="14">
        <f t="shared" si="4"/>
        <v>27</v>
      </c>
      <c r="DA9" s="14">
        <f t="shared" si="4"/>
        <v>26</v>
      </c>
      <c r="DB9" s="14">
        <f t="shared" si="4"/>
        <v>25</v>
      </c>
      <c r="DC9" s="14">
        <f t="shared" si="4"/>
        <v>24</v>
      </c>
      <c r="DD9" s="14">
        <f t="shared" ref="DD9:DI9" si="5">DE9+1</f>
        <v>23</v>
      </c>
      <c r="DE9" s="14">
        <f t="shared" si="5"/>
        <v>22</v>
      </c>
      <c r="DF9" s="14">
        <f t="shared" si="5"/>
        <v>21</v>
      </c>
      <c r="DG9" s="14">
        <f t="shared" si="5"/>
        <v>20</v>
      </c>
      <c r="DH9" s="14">
        <f t="shared" si="5"/>
        <v>19</v>
      </c>
      <c r="DI9" s="14">
        <f t="shared" si="5"/>
        <v>18</v>
      </c>
      <c r="DJ9" s="14">
        <f t="shared" ref="DJ9:DX9" si="6">DK9+1</f>
        <v>17</v>
      </c>
      <c r="DK9" s="14">
        <f t="shared" si="6"/>
        <v>16</v>
      </c>
      <c r="DL9" s="14">
        <f t="shared" si="6"/>
        <v>15</v>
      </c>
      <c r="DM9" s="14">
        <f t="shared" si="6"/>
        <v>14</v>
      </c>
      <c r="DN9" s="14">
        <f t="shared" si="6"/>
        <v>13</v>
      </c>
      <c r="DO9" s="14">
        <f t="shared" si="6"/>
        <v>12</v>
      </c>
      <c r="DP9" s="14">
        <f t="shared" si="6"/>
        <v>11</v>
      </c>
      <c r="DQ9" s="14">
        <f t="shared" si="6"/>
        <v>10</v>
      </c>
      <c r="DR9" s="14">
        <f t="shared" si="6"/>
        <v>9</v>
      </c>
      <c r="DS9" s="14">
        <f t="shared" si="6"/>
        <v>8</v>
      </c>
      <c r="DT9" s="14">
        <f t="shared" si="6"/>
        <v>7</v>
      </c>
      <c r="DU9" s="14">
        <f t="shared" si="6"/>
        <v>6</v>
      </c>
      <c r="DV9" s="14">
        <f t="shared" si="6"/>
        <v>5</v>
      </c>
      <c r="DW9" s="14">
        <f t="shared" si="6"/>
        <v>4</v>
      </c>
      <c r="DX9" s="14">
        <f t="shared" si="6"/>
        <v>3</v>
      </c>
      <c r="DY9" s="14">
        <f>DZ9+1</f>
        <v>2</v>
      </c>
      <c r="DZ9" s="14">
        <v>1</v>
      </c>
    </row>
    <row r="10" spans="3:130">
      <c r="J10" s="15"/>
      <c r="K10" s="15"/>
      <c r="L10" s="15"/>
      <c r="M10" s="15"/>
      <c r="N10" s="15"/>
      <c r="O10" s="15"/>
      <c r="P10" s="15"/>
    </row>
    <row r="11" spans="3:130">
      <c r="C11" t="s">
        <v>45</v>
      </c>
      <c r="L11" s="1" t="s">
        <v>156</v>
      </c>
    </row>
    <row r="12" spans="3:130">
      <c r="C12" s="5" t="s">
        <v>34</v>
      </c>
      <c r="L12" s="1"/>
      <c r="Z12" s="24" t="s">
        <v>220</v>
      </c>
      <c r="AI12" s="18">
        <v>32</v>
      </c>
      <c r="AJ12">
        <f>AI12+1</f>
        <v>33</v>
      </c>
      <c r="AK12">
        <f>AJ12+1</f>
        <v>34</v>
      </c>
      <c r="AL12">
        <f>AK12+1</f>
        <v>35</v>
      </c>
      <c r="AM12">
        <f>AL12+1</f>
        <v>36</v>
      </c>
      <c r="AN12">
        <f>AM12+1</f>
        <v>37</v>
      </c>
      <c r="AO12">
        <f t="shared" ref="AO12:BT12" si="7">AN12+1</f>
        <v>38</v>
      </c>
      <c r="AP12">
        <f t="shared" si="7"/>
        <v>39</v>
      </c>
      <c r="AQ12">
        <f t="shared" si="7"/>
        <v>40</v>
      </c>
      <c r="AR12">
        <f t="shared" si="7"/>
        <v>41</v>
      </c>
      <c r="AS12">
        <f t="shared" si="7"/>
        <v>42</v>
      </c>
      <c r="AT12">
        <f t="shared" si="7"/>
        <v>43</v>
      </c>
      <c r="AU12">
        <f t="shared" si="7"/>
        <v>44</v>
      </c>
      <c r="AV12">
        <f t="shared" si="7"/>
        <v>45</v>
      </c>
      <c r="AW12">
        <f t="shared" si="7"/>
        <v>46</v>
      </c>
      <c r="AX12">
        <f t="shared" si="7"/>
        <v>47</v>
      </c>
      <c r="AY12">
        <f t="shared" si="7"/>
        <v>48</v>
      </c>
      <c r="AZ12">
        <f t="shared" si="7"/>
        <v>49</v>
      </c>
      <c r="BA12">
        <f t="shared" si="7"/>
        <v>50</v>
      </c>
      <c r="BB12">
        <f t="shared" si="7"/>
        <v>51</v>
      </c>
      <c r="BC12">
        <f t="shared" si="7"/>
        <v>52</v>
      </c>
      <c r="BD12">
        <f t="shared" si="7"/>
        <v>53</v>
      </c>
      <c r="BE12">
        <f t="shared" si="7"/>
        <v>54</v>
      </c>
      <c r="BF12">
        <f t="shared" si="7"/>
        <v>55</v>
      </c>
      <c r="BG12">
        <f t="shared" si="7"/>
        <v>56</v>
      </c>
      <c r="BH12">
        <f t="shared" si="7"/>
        <v>57</v>
      </c>
      <c r="BI12">
        <f t="shared" si="7"/>
        <v>58</v>
      </c>
      <c r="BJ12">
        <f t="shared" si="7"/>
        <v>59</v>
      </c>
      <c r="BK12">
        <f t="shared" si="7"/>
        <v>60</v>
      </c>
      <c r="BL12">
        <f t="shared" si="7"/>
        <v>61</v>
      </c>
      <c r="BM12">
        <f t="shared" si="7"/>
        <v>62</v>
      </c>
      <c r="BN12">
        <f t="shared" si="7"/>
        <v>63</v>
      </c>
      <c r="BO12">
        <f t="shared" si="7"/>
        <v>64</v>
      </c>
      <c r="BP12">
        <f t="shared" si="7"/>
        <v>65</v>
      </c>
      <c r="BQ12">
        <f t="shared" si="7"/>
        <v>66</v>
      </c>
      <c r="BR12">
        <f t="shared" si="7"/>
        <v>67</v>
      </c>
      <c r="BS12">
        <f t="shared" si="7"/>
        <v>68</v>
      </c>
      <c r="BT12">
        <f t="shared" si="7"/>
        <v>69</v>
      </c>
      <c r="BU12">
        <f>BT12+1</f>
        <v>70</v>
      </c>
      <c r="BV12">
        <f t="shared" ref="BV12:DB12" si="8">BU12+1</f>
        <v>71</v>
      </c>
      <c r="BW12">
        <f t="shared" si="8"/>
        <v>72</v>
      </c>
      <c r="BX12">
        <f t="shared" si="8"/>
        <v>73</v>
      </c>
      <c r="BY12">
        <f t="shared" si="8"/>
        <v>74</v>
      </c>
      <c r="BZ12">
        <f t="shared" si="8"/>
        <v>75</v>
      </c>
      <c r="CA12">
        <f t="shared" si="8"/>
        <v>76</v>
      </c>
      <c r="CB12">
        <f t="shared" si="8"/>
        <v>77</v>
      </c>
      <c r="CC12">
        <f t="shared" si="8"/>
        <v>78</v>
      </c>
      <c r="CD12">
        <f t="shared" si="8"/>
        <v>79</v>
      </c>
      <c r="CE12">
        <f t="shared" si="8"/>
        <v>80</v>
      </c>
      <c r="CF12">
        <f t="shared" si="8"/>
        <v>81</v>
      </c>
      <c r="CG12">
        <f t="shared" si="8"/>
        <v>82</v>
      </c>
      <c r="CH12">
        <f t="shared" si="8"/>
        <v>83</v>
      </c>
      <c r="CI12">
        <f t="shared" si="8"/>
        <v>84</v>
      </c>
      <c r="CJ12">
        <f t="shared" si="8"/>
        <v>85</v>
      </c>
      <c r="CK12">
        <f t="shared" si="8"/>
        <v>86</v>
      </c>
      <c r="CL12">
        <f t="shared" si="8"/>
        <v>87</v>
      </c>
      <c r="CM12">
        <f t="shared" si="8"/>
        <v>88</v>
      </c>
      <c r="CN12">
        <f t="shared" si="8"/>
        <v>89</v>
      </c>
      <c r="CO12">
        <f t="shared" si="8"/>
        <v>90</v>
      </c>
      <c r="CP12">
        <f t="shared" si="8"/>
        <v>91</v>
      </c>
      <c r="CQ12">
        <f t="shared" si="8"/>
        <v>92</v>
      </c>
      <c r="CR12">
        <f t="shared" si="8"/>
        <v>93</v>
      </c>
      <c r="CS12">
        <f t="shared" si="8"/>
        <v>94</v>
      </c>
      <c r="CT12">
        <f t="shared" si="8"/>
        <v>95</v>
      </c>
      <c r="CU12">
        <f t="shared" si="8"/>
        <v>96</v>
      </c>
      <c r="CV12">
        <f t="shared" si="8"/>
        <v>97</v>
      </c>
      <c r="CW12">
        <f t="shared" si="8"/>
        <v>98</v>
      </c>
      <c r="CX12">
        <f t="shared" si="8"/>
        <v>99</v>
      </c>
      <c r="CY12">
        <f t="shared" si="8"/>
        <v>100</v>
      </c>
      <c r="CZ12">
        <f t="shared" si="8"/>
        <v>101</v>
      </c>
      <c r="DA12">
        <f t="shared" si="8"/>
        <v>102</v>
      </c>
      <c r="DB12">
        <f t="shared" si="8"/>
        <v>103</v>
      </c>
      <c r="DC12">
        <f>DB12+1</f>
        <v>104</v>
      </c>
      <c r="DD12">
        <f t="shared" ref="DD12:DT12" si="9">DC12+1</f>
        <v>105</v>
      </c>
      <c r="DE12">
        <f t="shared" si="9"/>
        <v>106</v>
      </c>
      <c r="DF12">
        <f t="shared" si="9"/>
        <v>107</v>
      </c>
      <c r="DG12">
        <f t="shared" si="9"/>
        <v>108</v>
      </c>
      <c r="DH12">
        <f t="shared" si="9"/>
        <v>109</v>
      </c>
      <c r="DI12">
        <f t="shared" si="9"/>
        <v>110</v>
      </c>
      <c r="DJ12">
        <f t="shared" si="9"/>
        <v>111</v>
      </c>
      <c r="DK12">
        <f t="shared" si="9"/>
        <v>112</v>
      </c>
      <c r="DL12">
        <f t="shared" si="9"/>
        <v>113</v>
      </c>
      <c r="DM12">
        <f t="shared" si="9"/>
        <v>114</v>
      </c>
      <c r="DN12">
        <f t="shared" si="9"/>
        <v>115</v>
      </c>
      <c r="DO12">
        <f t="shared" si="9"/>
        <v>116</v>
      </c>
      <c r="DP12">
        <f t="shared" si="9"/>
        <v>117</v>
      </c>
      <c r="DQ12">
        <f t="shared" si="9"/>
        <v>118</v>
      </c>
      <c r="DR12">
        <f t="shared" si="9"/>
        <v>119</v>
      </c>
      <c r="DS12">
        <f t="shared" si="9"/>
        <v>120</v>
      </c>
      <c r="DT12">
        <f t="shared" si="9"/>
        <v>121</v>
      </c>
      <c r="DU12">
        <f t="shared" ref="DU12:DZ12" si="10">DT12+1</f>
        <v>122</v>
      </c>
      <c r="DV12">
        <f t="shared" si="10"/>
        <v>123</v>
      </c>
      <c r="DW12">
        <f t="shared" si="10"/>
        <v>124</v>
      </c>
      <c r="DX12">
        <f t="shared" si="10"/>
        <v>125</v>
      </c>
      <c r="DY12">
        <f t="shared" si="10"/>
        <v>126</v>
      </c>
      <c r="DZ12">
        <f t="shared" si="10"/>
        <v>127</v>
      </c>
    </row>
    <row r="13" spans="3:130">
      <c r="C13" s="5"/>
      <c r="L13" s="1"/>
      <c r="Z13" s="24" t="s">
        <v>221</v>
      </c>
      <c r="AI13" t="str">
        <f t="shared" ref="AI13:BN13" si="11">DEC2HEX(AI12)</f>
        <v>20</v>
      </c>
      <c r="AJ13" s="2" t="str">
        <f t="shared" si="11"/>
        <v>21</v>
      </c>
      <c r="AK13" s="2" t="str">
        <f t="shared" si="11"/>
        <v>22</v>
      </c>
      <c r="AL13" s="2" t="str">
        <f t="shared" si="11"/>
        <v>23</v>
      </c>
      <c r="AM13" s="2" t="str">
        <f t="shared" si="11"/>
        <v>24</v>
      </c>
      <c r="AN13" s="2" t="str">
        <f t="shared" si="11"/>
        <v>25</v>
      </c>
      <c r="AO13" s="2" t="str">
        <f t="shared" si="11"/>
        <v>26</v>
      </c>
      <c r="AP13" s="2" t="str">
        <f t="shared" si="11"/>
        <v>27</v>
      </c>
      <c r="AQ13" s="2" t="str">
        <f t="shared" si="11"/>
        <v>28</v>
      </c>
      <c r="AR13" s="2" t="str">
        <f t="shared" si="11"/>
        <v>29</v>
      </c>
      <c r="AS13" s="2" t="str">
        <f t="shared" si="11"/>
        <v>2A</v>
      </c>
      <c r="AT13" s="2" t="str">
        <f t="shared" si="11"/>
        <v>2B</v>
      </c>
      <c r="AU13" s="2" t="str">
        <f t="shared" si="11"/>
        <v>2C</v>
      </c>
      <c r="AV13" s="2" t="str">
        <f t="shared" si="11"/>
        <v>2D</v>
      </c>
      <c r="AW13" s="2" t="str">
        <f t="shared" si="11"/>
        <v>2E</v>
      </c>
      <c r="AX13" s="2" t="str">
        <f t="shared" si="11"/>
        <v>2F</v>
      </c>
      <c r="AY13" s="2" t="str">
        <f t="shared" si="11"/>
        <v>30</v>
      </c>
      <c r="AZ13" s="2" t="str">
        <f t="shared" si="11"/>
        <v>31</v>
      </c>
      <c r="BA13" s="2" t="str">
        <f t="shared" si="11"/>
        <v>32</v>
      </c>
      <c r="BB13" s="2" t="str">
        <f t="shared" si="11"/>
        <v>33</v>
      </c>
      <c r="BC13" s="2" t="str">
        <f t="shared" si="11"/>
        <v>34</v>
      </c>
      <c r="BD13" s="2" t="str">
        <f t="shared" si="11"/>
        <v>35</v>
      </c>
      <c r="BE13" s="2" t="str">
        <f t="shared" si="11"/>
        <v>36</v>
      </c>
      <c r="BF13" s="2" t="str">
        <f t="shared" si="11"/>
        <v>37</v>
      </c>
      <c r="BG13" s="2" t="str">
        <f t="shared" si="11"/>
        <v>38</v>
      </c>
      <c r="BH13" s="2" t="str">
        <f t="shared" si="11"/>
        <v>39</v>
      </c>
      <c r="BI13" s="2" t="str">
        <f t="shared" si="11"/>
        <v>3A</v>
      </c>
      <c r="BJ13" s="2" t="str">
        <f t="shared" si="11"/>
        <v>3B</v>
      </c>
      <c r="BK13" s="2" t="str">
        <f t="shared" si="11"/>
        <v>3C</v>
      </c>
      <c r="BL13" s="2" t="str">
        <f t="shared" si="11"/>
        <v>3D</v>
      </c>
      <c r="BM13" s="2" t="str">
        <f t="shared" si="11"/>
        <v>3E</v>
      </c>
      <c r="BN13" s="2" t="str">
        <f t="shared" si="11"/>
        <v>3F</v>
      </c>
      <c r="BO13" s="2" t="str">
        <f t="shared" ref="BO13:CT13" si="12">DEC2HEX(BO12)</f>
        <v>40</v>
      </c>
      <c r="BP13" s="2" t="str">
        <f t="shared" si="12"/>
        <v>41</v>
      </c>
      <c r="BQ13" s="2" t="str">
        <f t="shared" si="12"/>
        <v>42</v>
      </c>
      <c r="BR13" s="2" t="str">
        <f t="shared" si="12"/>
        <v>43</v>
      </c>
      <c r="BS13" s="2" t="str">
        <f t="shared" si="12"/>
        <v>44</v>
      </c>
      <c r="BT13" s="2" t="str">
        <f t="shared" si="12"/>
        <v>45</v>
      </c>
      <c r="BU13" s="2" t="str">
        <f t="shared" si="12"/>
        <v>46</v>
      </c>
      <c r="BV13" s="2" t="str">
        <f t="shared" si="12"/>
        <v>47</v>
      </c>
      <c r="BW13" s="2" t="str">
        <f t="shared" si="12"/>
        <v>48</v>
      </c>
      <c r="BX13" s="2" t="str">
        <f t="shared" si="12"/>
        <v>49</v>
      </c>
      <c r="BY13" s="2" t="str">
        <f t="shared" si="12"/>
        <v>4A</v>
      </c>
      <c r="BZ13" s="2" t="str">
        <f t="shared" si="12"/>
        <v>4B</v>
      </c>
      <c r="CA13" s="2" t="str">
        <f t="shared" si="12"/>
        <v>4C</v>
      </c>
      <c r="CB13" s="2" t="str">
        <f t="shared" si="12"/>
        <v>4D</v>
      </c>
      <c r="CC13" s="2" t="str">
        <f t="shared" si="12"/>
        <v>4E</v>
      </c>
      <c r="CD13" s="2" t="str">
        <f t="shared" si="12"/>
        <v>4F</v>
      </c>
      <c r="CE13" s="2" t="str">
        <f t="shared" si="12"/>
        <v>50</v>
      </c>
      <c r="CF13" s="2" t="str">
        <f t="shared" si="12"/>
        <v>51</v>
      </c>
      <c r="CG13" s="2" t="str">
        <f t="shared" si="12"/>
        <v>52</v>
      </c>
      <c r="CH13" s="2" t="str">
        <f t="shared" si="12"/>
        <v>53</v>
      </c>
      <c r="CI13" s="2" t="str">
        <f t="shared" si="12"/>
        <v>54</v>
      </c>
      <c r="CJ13" s="2" t="str">
        <f t="shared" si="12"/>
        <v>55</v>
      </c>
      <c r="CK13" s="2" t="str">
        <f t="shared" si="12"/>
        <v>56</v>
      </c>
      <c r="CL13" s="2" t="str">
        <f t="shared" si="12"/>
        <v>57</v>
      </c>
      <c r="CM13" s="2" t="str">
        <f t="shared" si="12"/>
        <v>58</v>
      </c>
      <c r="CN13" s="2" t="str">
        <f t="shared" si="12"/>
        <v>59</v>
      </c>
      <c r="CO13" s="2" t="str">
        <f t="shared" si="12"/>
        <v>5A</v>
      </c>
      <c r="CP13" s="2" t="str">
        <f t="shared" si="12"/>
        <v>5B</v>
      </c>
      <c r="CQ13" s="2" t="str">
        <f t="shared" si="12"/>
        <v>5C</v>
      </c>
      <c r="CR13" s="2" t="str">
        <f t="shared" si="12"/>
        <v>5D</v>
      </c>
      <c r="CS13" s="2" t="str">
        <f t="shared" si="12"/>
        <v>5E</v>
      </c>
      <c r="CT13" s="2" t="str">
        <f t="shared" si="12"/>
        <v>5F</v>
      </c>
      <c r="CU13" s="2" t="str">
        <f t="shared" ref="CU13:DZ13" si="13">DEC2HEX(CU12)</f>
        <v>60</v>
      </c>
      <c r="CV13" s="2" t="str">
        <f t="shared" si="13"/>
        <v>61</v>
      </c>
      <c r="CW13" s="2" t="str">
        <f t="shared" si="13"/>
        <v>62</v>
      </c>
      <c r="CX13" s="2" t="str">
        <f t="shared" si="13"/>
        <v>63</v>
      </c>
      <c r="CY13" s="2" t="str">
        <f t="shared" si="13"/>
        <v>64</v>
      </c>
      <c r="CZ13" s="2" t="str">
        <f t="shared" si="13"/>
        <v>65</v>
      </c>
      <c r="DA13" s="2" t="str">
        <f t="shared" si="13"/>
        <v>66</v>
      </c>
      <c r="DB13" s="2" t="str">
        <f t="shared" si="13"/>
        <v>67</v>
      </c>
      <c r="DC13" s="2" t="str">
        <f t="shared" si="13"/>
        <v>68</v>
      </c>
      <c r="DD13" s="2" t="str">
        <f t="shared" si="13"/>
        <v>69</v>
      </c>
      <c r="DE13" s="2" t="str">
        <f t="shared" si="13"/>
        <v>6A</v>
      </c>
      <c r="DF13" s="2" t="str">
        <f t="shared" si="13"/>
        <v>6B</v>
      </c>
      <c r="DG13" s="2" t="str">
        <f t="shared" si="13"/>
        <v>6C</v>
      </c>
      <c r="DH13" s="2" t="str">
        <f t="shared" si="13"/>
        <v>6D</v>
      </c>
      <c r="DI13" s="2" t="str">
        <f t="shared" si="13"/>
        <v>6E</v>
      </c>
      <c r="DJ13" s="2" t="str">
        <f t="shared" si="13"/>
        <v>6F</v>
      </c>
      <c r="DK13" s="2" t="str">
        <f t="shared" si="13"/>
        <v>70</v>
      </c>
      <c r="DL13" s="2" t="str">
        <f t="shared" si="13"/>
        <v>71</v>
      </c>
      <c r="DM13" s="2" t="str">
        <f t="shared" si="13"/>
        <v>72</v>
      </c>
      <c r="DN13" s="2" t="str">
        <f t="shared" si="13"/>
        <v>73</v>
      </c>
      <c r="DO13" s="2" t="str">
        <f t="shared" si="13"/>
        <v>74</v>
      </c>
      <c r="DP13" s="2" t="str">
        <f t="shared" si="13"/>
        <v>75</v>
      </c>
      <c r="DQ13" s="2" t="str">
        <f t="shared" si="13"/>
        <v>76</v>
      </c>
      <c r="DR13" s="2" t="str">
        <f t="shared" si="13"/>
        <v>77</v>
      </c>
      <c r="DS13" s="2" t="str">
        <f t="shared" si="13"/>
        <v>78</v>
      </c>
      <c r="DT13" s="2" t="str">
        <f t="shared" si="13"/>
        <v>79</v>
      </c>
      <c r="DU13" s="2" t="str">
        <f t="shared" si="13"/>
        <v>7A</v>
      </c>
      <c r="DV13" s="2" t="str">
        <f t="shared" si="13"/>
        <v>7B</v>
      </c>
      <c r="DW13" s="2" t="str">
        <f t="shared" si="13"/>
        <v>7C</v>
      </c>
      <c r="DX13" s="2" t="str">
        <f t="shared" si="13"/>
        <v>7D</v>
      </c>
      <c r="DY13" s="2" t="str">
        <f t="shared" si="13"/>
        <v>7E</v>
      </c>
      <c r="DZ13" s="2" t="str">
        <f t="shared" si="13"/>
        <v>7F</v>
      </c>
    </row>
    <row r="14" spans="3:130">
      <c r="E14" t="s">
        <v>399</v>
      </c>
      <c r="I14" s="8"/>
      <c r="J14" s="10" t="s">
        <v>63</v>
      </c>
      <c r="K14" s="11"/>
      <c r="L14" s="11"/>
      <c r="M14" s="12"/>
      <c r="N14" s="10" t="s">
        <v>270</v>
      </c>
      <c r="O14" s="10" t="s">
        <v>271</v>
      </c>
      <c r="P14" s="22"/>
      <c r="Q14" s="11"/>
      <c r="R14" s="12"/>
      <c r="S14" s="10" t="s">
        <v>62</v>
      </c>
      <c r="T14" s="11"/>
      <c r="U14" s="22"/>
      <c r="V14" s="12"/>
      <c r="W14" s="56" t="s">
        <v>272</v>
      </c>
      <c r="X14" s="11"/>
      <c r="Y14" s="56"/>
      <c r="Z14" s="55" t="s">
        <v>155</v>
      </c>
      <c r="AA14" s="23"/>
      <c r="AB14" s="22" t="s">
        <v>273</v>
      </c>
      <c r="AC14" s="11"/>
      <c r="AD14" s="22"/>
      <c r="AE14" s="22"/>
      <c r="AF14" s="22"/>
      <c r="AG14" s="11"/>
      <c r="AH14" s="11"/>
      <c r="AI14" s="22"/>
      <c r="AJ14" s="11"/>
      <c r="AK14" s="11"/>
      <c r="AL14" s="11"/>
      <c r="AM14" s="11"/>
      <c r="AN14" s="11"/>
      <c r="AO14" s="11"/>
      <c r="AP14" s="11"/>
      <c r="AQ14" s="11"/>
      <c r="AR14" s="11"/>
      <c r="AS14" s="11"/>
      <c r="AT14" s="11"/>
      <c r="AU14" s="12"/>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22"/>
      <c r="BZ14" s="10" t="s">
        <v>276</v>
      </c>
      <c r="CA14" s="11"/>
      <c r="CB14" s="11"/>
      <c r="CC14" s="11"/>
      <c r="CD14" s="11"/>
      <c r="CE14" s="11"/>
      <c r="CF14" s="11"/>
      <c r="CG14" s="11"/>
      <c r="CH14" s="11"/>
      <c r="CI14" s="11"/>
      <c r="CJ14" s="11"/>
      <c r="CK14" s="11"/>
      <c r="CL14" s="11"/>
      <c r="CM14" s="11"/>
      <c r="CN14" s="11"/>
      <c r="CO14" s="10" t="s">
        <v>276</v>
      </c>
      <c r="CP14" s="11"/>
      <c r="CQ14" s="11"/>
      <c r="CR14" s="11"/>
      <c r="CS14" s="11"/>
      <c r="CT14" s="11"/>
      <c r="CU14" s="11"/>
      <c r="CV14" s="11"/>
      <c r="CW14" s="11"/>
      <c r="CX14" s="11"/>
      <c r="CY14" s="11"/>
      <c r="CZ14" s="11"/>
      <c r="DA14" s="11"/>
      <c r="DB14" s="11"/>
      <c r="DC14" s="11"/>
      <c r="DD14" s="11"/>
      <c r="DE14" s="11"/>
      <c r="DF14" s="11"/>
      <c r="DG14" s="12"/>
      <c r="DH14" s="10" t="s">
        <v>276</v>
      </c>
      <c r="DI14" s="11"/>
      <c r="DJ14" s="11"/>
      <c r="DK14" s="11"/>
      <c r="DL14" s="11"/>
      <c r="DM14" s="11"/>
      <c r="DN14" s="11"/>
      <c r="DO14" s="11"/>
      <c r="DP14" s="11"/>
      <c r="DQ14" s="11"/>
      <c r="DR14" s="11"/>
      <c r="DS14" s="11"/>
      <c r="DT14" s="11"/>
      <c r="DU14" s="11"/>
      <c r="DV14" s="11"/>
      <c r="DW14" s="11"/>
      <c r="DX14" s="11"/>
      <c r="DY14" s="11"/>
      <c r="DZ14" s="12"/>
    </row>
    <row r="15" spans="3:130">
      <c r="C15" t="s">
        <v>2</v>
      </c>
      <c r="D15" t="s">
        <v>3</v>
      </c>
      <c r="E15" t="s">
        <v>4</v>
      </c>
      <c r="F15" t="s">
        <v>5</v>
      </c>
      <c r="G15" t="s">
        <v>6</v>
      </c>
      <c r="H15" s="4" t="s">
        <v>7</v>
      </c>
      <c r="I15" s="4" t="s">
        <v>8</v>
      </c>
      <c r="J15" s="13" t="s">
        <v>9</v>
      </c>
      <c r="K15" s="6" t="s">
        <v>10</v>
      </c>
      <c r="L15" s="6" t="s">
        <v>11</v>
      </c>
      <c r="M15" s="7" t="s">
        <v>12</v>
      </c>
      <c r="N15" s="13" t="s">
        <v>13</v>
      </c>
      <c r="O15" s="13" t="s">
        <v>37</v>
      </c>
      <c r="P15" s="6" t="s">
        <v>38</v>
      </c>
      <c r="Q15" s="6" t="s">
        <v>39</v>
      </c>
      <c r="R15" s="7" t="s">
        <v>40</v>
      </c>
      <c r="S15" s="4" t="s">
        <v>49</v>
      </c>
      <c r="T15" s="6" t="s">
        <v>50</v>
      </c>
      <c r="U15" s="6" t="s">
        <v>126</v>
      </c>
      <c r="V15" s="7" t="s">
        <v>127</v>
      </c>
      <c r="W15" s="6" t="s">
        <v>128</v>
      </c>
      <c r="X15" s="6" t="s">
        <v>129</v>
      </c>
      <c r="Y15" s="6" t="s">
        <v>130</v>
      </c>
      <c r="Z15" s="7" t="s">
        <v>64</v>
      </c>
      <c r="AA15" s="16" t="s">
        <v>58</v>
      </c>
      <c r="AB15" s="6" t="s">
        <v>59</v>
      </c>
      <c r="AC15" s="6" t="s">
        <v>53</v>
      </c>
      <c r="AD15" s="6" t="s">
        <v>54</v>
      </c>
      <c r="AE15" s="6" t="s">
        <v>131</v>
      </c>
      <c r="AF15" s="6" t="s">
        <v>55</v>
      </c>
      <c r="AG15" s="6" t="s">
        <v>57</v>
      </c>
      <c r="AH15" s="6" t="s">
        <v>56</v>
      </c>
      <c r="AI15" s="6" t="str">
        <f t="shared" ref="AI15:AN15" si="14">CONCATENATE("Byte $",AI13)</f>
        <v>Byte $20</v>
      </c>
      <c r="AJ15" s="6" t="str">
        <f t="shared" si="14"/>
        <v>Byte $21</v>
      </c>
      <c r="AK15" s="6" t="str">
        <f t="shared" si="14"/>
        <v>Byte $22</v>
      </c>
      <c r="AL15" s="6" t="str">
        <f t="shared" si="14"/>
        <v>Byte $23</v>
      </c>
      <c r="AM15" s="6" t="str">
        <f t="shared" si="14"/>
        <v>Byte $24</v>
      </c>
      <c r="AN15" s="6" t="str">
        <f t="shared" si="14"/>
        <v>Byte $25</v>
      </c>
      <c r="AO15" s="6" t="str">
        <f t="shared" ref="AO15:BT15" si="15">CONCATENATE("Byte $",AO13)</f>
        <v>Byte $26</v>
      </c>
      <c r="AP15" s="6" t="str">
        <f t="shared" si="15"/>
        <v>Byte $27</v>
      </c>
      <c r="AQ15" s="6" t="str">
        <f t="shared" si="15"/>
        <v>Byte $28</v>
      </c>
      <c r="AR15" s="6" t="str">
        <f t="shared" si="15"/>
        <v>Byte $29</v>
      </c>
      <c r="AS15" s="6" t="str">
        <f t="shared" si="15"/>
        <v>Byte $2A</v>
      </c>
      <c r="AT15" s="6" t="str">
        <f t="shared" si="15"/>
        <v>Byte $2B</v>
      </c>
      <c r="AU15" s="7" t="str">
        <f t="shared" si="15"/>
        <v>Byte $2C</v>
      </c>
      <c r="AV15" s="6" t="str">
        <f t="shared" si="15"/>
        <v>Byte $2D</v>
      </c>
      <c r="AW15" s="6" t="str">
        <f t="shared" si="15"/>
        <v>Byte $2E</v>
      </c>
      <c r="AX15" s="6" t="str">
        <f t="shared" si="15"/>
        <v>Byte $2F</v>
      </c>
      <c r="AY15" s="6" t="str">
        <f t="shared" si="15"/>
        <v>Byte $30</v>
      </c>
      <c r="AZ15" s="6" t="str">
        <f t="shared" si="15"/>
        <v>Byte $31</v>
      </c>
      <c r="BA15" s="6" t="str">
        <f t="shared" si="15"/>
        <v>Byte $32</v>
      </c>
      <c r="BB15" s="6" t="str">
        <f t="shared" si="15"/>
        <v>Byte $33</v>
      </c>
      <c r="BC15" s="6" t="str">
        <f t="shared" si="15"/>
        <v>Byte $34</v>
      </c>
      <c r="BD15" s="6" t="str">
        <f t="shared" si="15"/>
        <v>Byte $35</v>
      </c>
      <c r="BE15" s="6" t="str">
        <f t="shared" si="15"/>
        <v>Byte $36</v>
      </c>
      <c r="BF15" s="6" t="str">
        <f t="shared" si="15"/>
        <v>Byte $37</v>
      </c>
      <c r="BG15" s="6" t="str">
        <f t="shared" si="15"/>
        <v>Byte $38</v>
      </c>
      <c r="BH15" s="6" t="str">
        <f t="shared" si="15"/>
        <v>Byte $39</v>
      </c>
      <c r="BI15" s="6" t="str">
        <f t="shared" si="15"/>
        <v>Byte $3A</v>
      </c>
      <c r="BJ15" s="6" t="str">
        <f t="shared" si="15"/>
        <v>Byte $3B</v>
      </c>
      <c r="BK15" s="6" t="str">
        <f t="shared" si="15"/>
        <v>Byte $3C</v>
      </c>
      <c r="BL15" s="6" t="str">
        <f t="shared" si="15"/>
        <v>Byte $3D</v>
      </c>
      <c r="BM15" s="6" t="str">
        <f t="shared" si="15"/>
        <v>Byte $3E</v>
      </c>
      <c r="BN15" s="6" t="str">
        <f t="shared" si="15"/>
        <v>Byte $3F</v>
      </c>
      <c r="BO15" s="6" t="str">
        <f t="shared" si="15"/>
        <v>Byte $40</v>
      </c>
      <c r="BP15" s="6" t="str">
        <f t="shared" si="15"/>
        <v>Byte $41</v>
      </c>
      <c r="BQ15" s="6" t="str">
        <f t="shared" si="15"/>
        <v>Byte $42</v>
      </c>
      <c r="BR15" s="6" t="str">
        <f t="shared" si="15"/>
        <v>Byte $43</v>
      </c>
      <c r="BS15" s="6" t="str">
        <f t="shared" si="15"/>
        <v>Byte $44</v>
      </c>
      <c r="BT15" s="6" t="str">
        <f t="shared" si="15"/>
        <v>Byte $45</v>
      </c>
      <c r="BU15" s="6" t="str">
        <f>CONCATENATE("Byte $",BU13)</f>
        <v>Byte $46</v>
      </c>
      <c r="BV15" s="6" t="str">
        <f t="shared" ref="BV15:DB15" si="16">CONCATENATE("Byte $",BV13)</f>
        <v>Byte $47</v>
      </c>
      <c r="BW15" s="6" t="str">
        <f t="shared" si="16"/>
        <v>Byte $48</v>
      </c>
      <c r="BX15" s="6" t="str">
        <f t="shared" si="16"/>
        <v>Byte $49</v>
      </c>
      <c r="BY15" s="6" t="str">
        <f>CONCATENATE("Byte $",BY13)</f>
        <v>Byte $4A</v>
      </c>
      <c r="BZ15" s="13" t="str">
        <f>CONCATENATE("Byte $",BZ13)</f>
        <v>Byte $4B</v>
      </c>
      <c r="CA15" s="6" t="str">
        <f t="shared" si="16"/>
        <v>Byte $4C</v>
      </c>
      <c r="CB15" s="6" t="str">
        <f t="shared" si="16"/>
        <v>Byte $4D</v>
      </c>
      <c r="CC15" s="6" t="str">
        <f t="shared" si="16"/>
        <v>Byte $4E</v>
      </c>
      <c r="CD15" s="6" t="str">
        <f t="shared" si="16"/>
        <v>Byte $4F</v>
      </c>
      <c r="CE15" s="6" t="str">
        <f t="shared" si="16"/>
        <v>Byte $50</v>
      </c>
      <c r="CF15" s="6" t="str">
        <f t="shared" si="16"/>
        <v>Byte $51</v>
      </c>
      <c r="CG15" s="6" t="str">
        <f t="shared" si="16"/>
        <v>Byte $52</v>
      </c>
      <c r="CH15" s="6" t="str">
        <f t="shared" si="16"/>
        <v>Byte $53</v>
      </c>
      <c r="CI15" s="6" t="str">
        <f t="shared" si="16"/>
        <v>Byte $54</v>
      </c>
      <c r="CJ15" s="6" t="str">
        <f t="shared" si="16"/>
        <v>Byte $55</v>
      </c>
      <c r="CK15" s="6" t="str">
        <f t="shared" si="16"/>
        <v>Byte $56</v>
      </c>
      <c r="CL15" s="6" t="str">
        <f t="shared" si="16"/>
        <v>Byte $57</v>
      </c>
      <c r="CM15" s="6" t="str">
        <f>CONCATENATE("Byte $",CM13)</f>
        <v>Byte $58</v>
      </c>
      <c r="CN15" s="7" t="str">
        <f t="shared" si="16"/>
        <v>Byte $59</v>
      </c>
      <c r="CO15" s="6" t="str">
        <f>CONCATENATE("Byte $",CO13)</f>
        <v>Byte $5A</v>
      </c>
      <c r="CP15" s="6" t="str">
        <f t="shared" si="16"/>
        <v>Byte $5B</v>
      </c>
      <c r="CQ15" s="6" t="str">
        <f t="shared" si="16"/>
        <v>Byte $5C</v>
      </c>
      <c r="CR15" s="6" t="str">
        <f t="shared" si="16"/>
        <v>Byte $5D</v>
      </c>
      <c r="CS15" s="6" t="str">
        <f t="shared" si="16"/>
        <v>Byte $5E</v>
      </c>
      <c r="CT15" s="6" t="str">
        <f t="shared" si="16"/>
        <v>Byte $5F</v>
      </c>
      <c r="CU15" s="6" t="str">
        <f t="shared" si="16"/>
        <v>Byte $60</v>
      </c>
      <c r="CV15" s="6" t="str">
        <f t="shared" si="16"/>
        <v>Byte $61</v>
      </c>
      <c r="CW15" s="6" t="str">
        <f t="shared" si="16"/>
        <v>Byte $62</v>
      </c>
      <c r="CX15" s="6" t="str">
        <f t="shared" si="16"/>
        <v>Byte $63</v>
      </c>
      <c r="CY15" s="6" t="str">
        <f t="shared" si="16"/>
        <v>Byte $64</v>
      </c>
      <c r="CZ15" s="6" t="str">
        <f t="shared" si="16"/>
        <v>Byte $65</v>
      </c>
      <c r="DA15" s="6" t="str">
        <f t="shared" si="16"/>
        <v>Byte $66</v>
      </c>
      <c r="DB15" s="6" t="str">
        <f t="shared" si="16"/>
        <v>Byte $67</v>
      </c>
      <c r="DC15" s="6" t="str">
        <f>CONCATENATE("Byte $",DC13)</f>
        <v>Byte $68</v>
      </c>
      <c r="DD15" s="6" t="str">
        <f t="shared" ref="DD15:DT15" si="17">CONCATENATE("Byte $",DD13)</f>
        <v>Byte $69</v>
      </c>
      <c r="DE15" s="6" t="str">
        <f t="shared" si="17"/>
        <v>Byte $6A</v>
      </c>
      <c r="DF15" s="6" t="str">
        <f t="shared" si="17"/>
        <v>Byte $6B</v>
      </c>
      <c r="DG15" s="7" t="str">
        <f>CONCATENATE("Byte $",DG13)</f>
        <v>Byte $6C</v>
      </c>
      <c r="DH15" s="6" t="str">
        <f>CONCATENATE("Byte $",DH13)</f>
        <v>Byte $6D</v>
      </c>
      <c r="DI15" s="6" t="str">
        <f t="shared" si="17"/>
        <v>Byte $6E</v>
      </c>
      <c r="DJ15" s="6" t="str">
        <f t="shared" si="17"/>
        <v>Byte $6F</v>
      </c>
      <c r="DK15" s="6" t="str">
        <f t="shared" si="17"/>
        <v>Byte $70</v>
      </c>
      <c r="DL15" s="6" t="str">
        <f t="shared" si="17"/>
        <v>Byte $71</v>
      </c>
      <c r="DM15" s="6" t="str">
        <f t="shared" si="17"/>
        <v>Byte $72</v>
      </c>
      <c r="DN15" s="6" t="str">
        <f t="shared" si="17"/>
        <v>Byte $73</v>
      </c>
      <c r="DO15" s="6" t="str">
        <f t="shared" si="17"/>
        <v>Byte $74</v>
      </c>
      <c r="DP15" s="6" t="str">
        <f t="shared" si="17"/>
        <v>Byte $75</v>
      </c>
      <c r="DQ15" s="6" t="str">
        <f t="shared" si="17"/>
        <v>Byte $76</v>
      </c>
      <c r="DR15" s="6" t="str">
        <f t="shared" si="17"/>
        <v>Byte $77</v>
      </c>
      <c r="DS15" s="6" t="str">
        <f t="shared" si="17"/>
        <v>Byte $78</v>
      </c>
      <c r="DT15" s="6" t="str">
        <f t="shared" si="17"/>
        <v>Byte $79</v>
      </c>
      <c r="DU15" s="6" t="str">
        <f t="shared" ref="DU15:DZ15" si="18">CONCATENATE("Byte $",DU13)</f>
        <v>Byte $7A</v>
      </c>
      <c r="DV15" s="6" t="str">
        <f t="shared" si="18"/>
        <v>Byte $7B</v>
      </c>
      <c r="DW15" s="6" t="str">
        <f t="shared" si="18"/>
        <v>Byte $7C</v>
      </c>
      <c r="DX15" s="6" t="str">
        <f t="shared" si="18"/>
        <v>Byte $7D</v>
      </c>
      <c r="DY15" s="6" t="str">
        <f t="shared" si="18"/>
        <v>Byte $7E</v>
      </c>
      <c r="DZ15" s="7" t="str">
        <f t="shared" si="18"/>
        <v>Byte $7F</v>
      </c>
    </row>
    <row r="16" spans="3:130">
      <c r="C16" t="s">
        <v>153</v>
      </c>
      <c r="D16" t="s">
        <v>35</v>
      </c>
      <c r="E16" t="s">
        <v>400</v>
      </c>
      <c r="F16" t="s">
        <v>401</v>
      </c>
      <c r="G16" t="s">
        <v>404</v>
      </c>
      <c r="H16" t="s">
        <v>402</v>
      </c>
      <c r="I16" t="s">
        <v>403</v>
      </c>
      <c r="J16" s="32" t="s">
        <v>238</v>
      </c>
      <c r="K16" s="27" t="s">
        <v>36</v>
      </c>
      <c r="L16" s="27" t="s">
        <v>236</v>
      </c>
      <c r="M16" s="28" t="s">
        <v>237</v>
      </c>
      <c r="N16" s="54" t="s">
        <v>227</v>
      </c>
      <c r="O16" s="58" t="s">
        <v>251</v>
      </c>
      <c r="P16" s="48" t="s">
        <v>46</v>
      </c>
      <c r="Q16" s="21" t="s">
        <v>395</v>
      </c>
      <c r="R16" s="53" t="s">
        <v>396</v>
      </c>
      <c r="S16" s="21" t="s">
        <v>60</v>
      </c>
      <c r="T16" s="21" t="s">
        <v>61</v>
      </c>
      <c r="U16" s="42" t="s">
        <v>51</v>
      </c>
      <c r="V16" s="14" t="s">
        <v>708</v>
      </c>
      <c r="W16" s="59" t="s">
        <v>228</v>
      </c>
      <c r="X16" s="27" t="s">
        <v>410</v>
      </c>
      <c r="Y16" s="27" t="s">
        <v>409</v>
      </c>
      <c r="Z16" s="28" t="s">
        <v>408</v>
      </c>
      <c r="AA16" s="17" t="s">
        <v>152</v>
      </c>
      <c r="AB16" s="27" t="s">
        <v>41</v>
      </c>
      <c r="AC16" s="57" t="s">
        <v>265</v>
      </c>
      <c r="AD16" s="53" t="s">
        <v>396</v>
      </c>
      <c r="AE16" s="27" t="s">
        <v>42</v>
      </c>
      <c r="AF16" s="57" t="s">
        <v>266</v>
      </c>
      <c r="AG16" s="53" t="s">
        <v>396</v>
      </c>
      <c r="AH16" s="27" t="s">
        <v>43</v>
      </c>
      <c r="AI16" s="57" t="s">
        <v>267</v>
      </c>
      <c r="AJ16" s="53" t="s">
        <v>396</v>
      </c>
      <c r="AK16" s="41" t="s">
        <v>48</v>
      </c>
      <c r="AL16" s="57" t="s">
        <v>268</v>
      </c>
      <c r="AM16" s="53" t="s">
        <v>396</v>
      </c>
      <c r="AN16" s="41" t="s">
        <v>262</v>
      </c>
      <c r="AO16" s="48" t="s">
        <v>269</v>
      </c>
      <c r="AP16" s="53" t="s">
        <v>396</v>
      </c>
      <c r="AQ16" s="14"/>
      <c r="AR16" s="14"/>
      <c r="AS16" s="14"/>
      <c r="AT16" s="14"/>
      <c r="AU16" s="53"/>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t="s">
        <v>439</v>
      </c>
      <c r="BV16" s="14" t="s">
        <v>406</v>
      </c>
      <c r="BW16" s="14" t="s">
        <v>397</v>
      </c>
      <c r="BX16" s="14" t="s">
        <v>398</v>
      </c>
      <c r="BY16" s="62" t="s">
        <v>443</v>
      </c>
      <c r="BZ16" s="52" t="s">
        <v>275</v>
      </c>
      <c r="CA16" s="14"/>
      <c r="CB16" s="14"/>
      <c r="CC16" s="14"/>
      <c r="CD16" s="14"/>
      <c r="CE16" s="14"/>
      <c r="CF16" s="14"/>
      <c r="CG16" s="14"/>
      <c r="CH16" s="14"/>
      <c r="CI16" s="14"/>
      <c r="CJ16" s="14"/>
      <c r="CK16" s="14"/>
      <c r="CL16" s="14"/>
      <c r="CM16" s="14"/>
      <c r="CN16" s="53" t="s">
        <v>514</v>
      </c>
      <c r="CO16" s="14" t="s">
        <v>460</v>
      </c>
      <c r="CP16" s="14"/>
      <c r="CQ16" s="14"/>
      <c r="CR16" s="14"/>
      <c r="CS16" s="14"/>
      <c r="CT16" s="14"/>
      <c r="CU16" s="14"/>
      <c r="CV16" s="14"/>
      <c r="CW16" s="14"/>
      <c r="CX16" s="14"/>
      <c r="CY16" s="14"/>
      <c r="CZ16" s="14"/>
      <c r="DA16" s="14"/>
      <c r="DB16" s="14"/>
      <c r="DC16" s="14"/>
      <c r="DD16" s="14"/>
      <c r="DE16" s="14"/>
      <c r="DF16" s="14"/>
      <c r="DG16" s="53" t="s">
        <v>514</v>
      </c>
      <c r="DH16" s="14" t="s">
        <v>461</v>
      </c>
      <c r="DI16" s="14"/>
      <c r="DJ16" s="14"/>
      <c r="DK16" s="14"/>
      <c r="DL16" s="14"/>
      <c r="DM16" s="14"/>
      <c r="DN16" s="14"/>
      <c r="DO16" s="14"/>
      <c r="DP16" s="14"/>
      <c r="DQ16" s="14"/>
      <c r="DR16" s="14"/>
      <c r="DS16" s="14"/>
      <c r="DT16" s="14"/>
      <c r="DU16" s="14"/>
      <c r="DV16" s="14"/>
      <c r="DW16" s="14"/>
      <c r="DX16" s="14"/>
      <c r="DY16" s="14"/>
      <c r="DZ16" s="53" t="s">
        <v>514</v>
      </c>
    </row>
    <row r="17" spans="2:19">
      <c r="J17" s="15"/>
      <c r="K17" s="15"/>
      <c r="L17" s="15"/>
      <c r="M17" s="15"/>
      <c r="S17" s="25"/>
    </row>
    <row r="18" spans="2:19">
      <c r="C18" t="s">
        <v>475</v>
      </c>
    </row>
    <row r="20" spans="2:19">
      <c r="C20" t="s">
        <v>52</v>
      </c>
    </row>
    <row r="22" spans="2:19" s="14" customFormat="1"/>
    <row r="24" spans="2:19">
      <c r="C24" s="29" t="s">
        <v>245</v>
      </c>
      <c r="D24" s="30"/>
    </row>
    <row r="25" spans="2:19">
      <c r="C25" s="29"/>
      <c r="D25" s="30"/>
    </row>
    <row r="26" spans="2:19">
      <c r="B26" s="29" t="s">
        <v>616</v>
      </c>
      <c r="C26" s="18" t="s">
        <v>702</v>
      </c>
      <c r="D26" s="84"/>
      <c r="E26" s="18">
        <v>1</v>
      </c>
      <c r="F26" s="18"/>
      <c r="G26" s="18">
        <v>2</v>
      </c>
      <c r="H26" s="18"/>
      <c r="I26" s="18">
        <v>3</v>
      </c>
      <c r="J26" s="18"/>
      <c r="K26" s="18">
        <v>4</v>
      </c>
      <c r="L26" s="18"/>
      <c r="M26" s="18">
        <v>5</v>
      </c>
      <c r="N26" s="18"/>
      <c r="O26" s="18">
        <v>6</v>
      </c>
      <c r="P26" s="18"/>
      <c r="Q26" s="18">
        <v>7</v>
      </c>
      <c r="R26" s="18"/>
    </row>
    <row r="27" spans="2:19">
      <c r="D27" s="30"/>
      <c r="G27" t="s">
        <v>217</v>
      </c>
      <c r="I27" t="s">
        <v>217</v>
      </c>
      <c r="K27" t="s">
        <v>217</v>
      </c>
    </row>
    <row r="28" spans="2:19">
      <c r="C28" t="s">
        <v>2</v>
      </c>
      <c r="D28" t="s">
        <v>3</v>
      </c>
      <c r="E28" t="s">
        <v>4</v>
      </c>
      <c r="F28" t="s">
        <v>5</v>
      </c>
      <c r="G28" t="s">
        <v>6</v>
      </c>
      <c r="H28" s="4" t="s">
        <v>7</v>
      </c>
      <c r="I28" s="4" t="s">
        <v>8</v>
      </c>
      <c r="J28" t="s">
        <v>9</v>
      </c>
      <c r="K28" t="s">
        <v>10</v>
      </c>
      <c r="L28" t="s">
        <v>11</v>
      </c>
      <c r="M28" t="s">
        <v>12</v>
      </c>
      <c r="N28" t="s">
        <v>13</v>
      </c>
      <c r="O28" s="4" t="s">
        <v>37</v>
      </c>
      <c r="P28" s="4" t="s">
        <v>38</v>
      </c>
      <c r="Q28" s="4" t="s">
        <v>39</v>
      </c>
      <c r="R28" s="4" t="s">
        <v>40</v>
      </c>
    </row>
    <row r="29" spans="2:19">
      <c r="C29" s="30" t="s">
        <v>162</v>
      </c>
      <c r="D29" s="30" t="s">
        <v>163</v>
      </c>
      <c r="E29" s="30" t="s">
        <v>164</v>
      </c>
      <c r="F29" s="30" t="s">
        <v>165</v>
      </c>
      <c r="G29" s="30" t="s">
        <v>166</v>
      </c>
      <c r="H29" t="s">
        <v>167</v>
      </c>
      <c r="I29" t="s">
        <v>168</v>
      </c>
      <c r="J29" t="s">
        <v>169</v>
      </c>
      <c r="K29" t="s">
        <v>170</v>
      </c>
      <c r="L29" t="s">
        <v>171</v>
      </c>
      <c r="M29" t="s">
        <v>172</v>
      </c>
      <c r="N29" t="s">
        <v>173</v>
      </c>
      <c r="O29" s="9" t="s">
        <v>232</v>
      </c>
      <c r="P29" s="9" t="s">
        <v>233</v>
      </c>
      <c r="Q29" s="9" t="s">
        <v>234</v>
      </c>
      <c r="R29" s="9" t="s">
        <v>235</v>
      </c>
    </row>
    <row r="31" spans="2:19">
      <c r="C31" t="s">
        <v>209</v>
      </c>
      <c r="D31" s="30"/>
    </row>
    <row r="32" spans="2:19">
      <c r="D32" s="30"/>
    </row>
    <row r="33" spans="3:18">
      <c r="C33" t="s">
        <v>263</v>
      </c>
      <c r="D33">
        <v>1</v>
      </c>
      <c r="F33">
        <f>D33+1</f>
        <v>2</v>
      </c>
      <c r="H33">
        <f>F33+1</f>
        <v>3</v>
      </c>
      <c r="J33">
        <f>H33+1</f>
        <v>4</v>
      </c>
      <c r="L33">
        <f>J33+1</f>
        <v>5</v>
      </c>
      <c r="N33">
        <f>L33+1</f>
        <v>6</v>
      </c>
      <c r="P33">
        <f>N33+1</f>
        <v>7</v>
      </c>
      <c r="R33">
        <f>P33+1</f>
        <v>8</v>
      </c>
    </row>
  </sheetData>
  <pageMargins left="0.7" right="0.7" top="0.75" bottom="0.75" header="0.3" footer="0.3"/>
  <pageSetup scale="10" orientation="landscape" r:id="rId1"/>
  <legacyDrawing r:id="rId2"/>
</worksheet>
</file>

<file path=xl/worksheets/sheet3.xml><?xml version="1.0" encoding="utf-8"?>
<worksheet xmlns="http://schemas.openxmlformats.org/spreadsheetml/2006/main" xmlns:r="http://schemas.openxmlformats.org/officeDocument/2006/relationships">
  <sheetPr>
    <pageSetUpPr fitToPage="1"/>
  </sheetPr>
  <dimension ref="B1:O53"/>
  <sheetViews>
    <sheetView topLeftCell="A49" workbookViewId="0">
      <selection activeCell="I42" sqref="I42"/>
    </sheetView>
  </sheetViews>
  <sheetFormatPr defaultRowHeight="15"/>
  <cols>
    <col min="1" max="1" width="3" customWidth="1"/>
    <col min="2" max="2" width="20.42578125" customWidth="1"/>
    <col min="3" max="3" width="11.28515625" customWidth="1"/>
    <col min="4" max="4" width="17" customWidth="1"/>
    <col min="5" max="5" width="11.85546875" customWidth="1"/>
    <col min="6" max="6" width="11" customWidth="1"/>
    <col min="7" max="7" width="13.7109375" customWidth="1"/>
    <col min="8" max="8" width="13" customWidth="1"/>
    <col min="9" max="9" width="10.5703125" customWidth="1"/>
    <col min="10" max="10" width="13.85546875" customWidth="1"/>
    <col min="11" max="11" width="15.28515625" customWidth="1"/>
    <col min="12" max="12" width="18" customWidth="1"/>
    <col min="13" max="13" width="34.28515625" customWidth="1"/>
    <col min="14" max="14" width="18.5703125" customWidth="1"/>
    <col min="15" max="15" width="18.7109375" customWidth="1"/>
    <col min="16" max="16" width="27.5703125" customWidth="1"/>
    <col min="17" max="17" width="14.140625" customWidth="1"/>
    <col min="18" max="18" width="17.5703125" customWidth="1"/>
    <col min="19" max="20" width="16.7109375" customWidth="1"/>
    <col min="21" max="22" width="21.28515625" customWidth="1"/>
    <col min="23" max="23" width="23.5703125" customWidth="1"/>
    <col min="24" max="24" width="21.7109375" customWidth="1"/>
    <col min="25" max="25" width="20.140625" customWidth="1"/>
    <col min="26" max="26" width="11.140625" customWidth="1"/>
    <col min="27" max="27" width="21.42578125" customWidth="1"/>
    <col min="28" max="28" width="23.140625" customWidth="1"/>
    <col min="29" max="29" width="27.7109375" customWidth="1"/>
    <col min="30" max="30" width="28.140625" customWidth="1"/>
    <col min="31" max="31" width="31.5703125" customWidth="1"/>
    <col min="32" max="32" width="18" customWidth="1"/>
  </cols>
  <sheetData>
    <row r="1" spans="2:6">
      <c r="D1" s="2"/>
      <c r="E1" s="24"/>
      <c r="F1" s="25" t="s">
        <v>226</v>
      </c>
    </row>
    <row r="2" spans="2:6">
      <c r="D2" s="2"/>
      <c r="E2" s="25"/>
    </row>
    <row r="3" spans="2:6">
      <c r="D3" s="2"/>
      <c r="E3" s="25"/>
    </row>
    <row r="4" spans="2:6">
      <c r="B4" s="30" t="s">
        <v>231</v>
      </c>
    </row>
    <row r="5" spans="2:6">
      <c r="B5" s="30"/>
    </row>
    <row r="6" spans="2:6">
      <c r="B6" s="30" t="s">
        <v>259</v>
      </c>
    </row>
    <row r="7" spans="2:6">
      <c r="B7" s="30" t="s">
        <v>252</v>
      </c>
    </row>
    <row r="8" spans="2:6">
      <c r="B8" s="30" t="s">
        <v>253</v>
      </c>
    </row>
    <row r="9" spans="2:6">
      <c r="B9" s="30"/>
    </row>
    <row r="10" spans="2:6">
      <c r="B10" s="30" t="s">
        <v>261</v>
      </c>
    </row>
    <row r="11" spans="2:6">
      <c r="B11" s="30"/>
    </row>
    <row r="12" spans="2:6">
      <c r="B12" s="30"/>
    </row>
    <row r="13" spans="2:6">
      <c r="B13" s="30" t="s">
        <v>260</v>
      </c>
    </row>
    <row r="14" spans="2:6">
      <c r="B14" s="30" t="s">
        <v>255</v>
      </c>
    </row>
    <row r="15" spans="2:6">
      <c r="B15" s="30" t="s">
        <v>256</v>
      </c>
    </row>
    <row r="16" spans="2:6">
      <c r="B16" s="30" t="s">
        <v>257</v>
      </c>
    </row>
    <row r="17" spans="2:15">
      <c r="B17" s="30" t="s">
        <v>258</v>
      </c>
    </row>
    <row r="18" spans="2:15">
      <c r="B18" s="30"/>
    </row>
    <row r="19" spans="2:15">
      <c r="B19" s="30" t="s">
        <v>594</v>
      </c>
    </row>
    <row r="20" spans="2:15">
      <c r="B20" s="30" t="s">
        <v>595</v>
      </c>
    </row>
    <row r="21" spans="2:15">
      <c r="B21" s="30"/>
    </row>
    <row r="22" spans="2:15">
      <c r="B22" s="29" t="s">
        <v>596</v>
      </c>
    </row>
    <row r="23" spans="2:15">
      <c r="B23" s="30" t="s">
        <v>597</v>
      </c>
    </row>
    <row r="24" spans="2:15">
      <c r="B24" s="30" t="s">
        <v>598</v>
      </c>
    </row>
    <row r="25" spans="2:15">
      <c r="B25" s="30"/>
    </row>
    <row r="26" spans="2:15">
      <c r="B26" s="30"/>
    </row>
    <row r="27" spans="2:15">
      <c r="B27" t="s">
        <v>209</v>
      </c>
    </row>
    <row r="28" spans="2:15">
      <c r="B28" s="30"/>
    </row>
    <row r="29" spans="2:15" s="14" customFormat="1"/>
    <row r="30" spans="2:15">
      <c r="C30" t="s">
        <v>254</v>
      </c>
    </row>
    <row r="31" spans="2:15">
      <c r="B31" s="29" t="s">
        <v>198</v>
      </c>
      <c r="D31" s="30"/>
      <c r="E31" s="30"/>
      <c r="F31" s="30"/>
      <c r="G31" s="30"/>
      <c r="H31" s="30"/>
      <c r="I31" s="30"/>
      <c r="J31" s="30"/>
      <c r="K31" s="30"/>
      <c r="L31" s="30"/>
      <c r="M31" s="30"/>
      <c r="N31" s="30"/>
    </row>
    <row r="32" spans="2:15">
      <c r="B32" s="30" t="s">
        <v>160</v>
      </c>
      <c r="C32" s="30" t="s">
        <v>161</v>
      </c>
      <c r="D32" s="30" t="s">
        <v>174</v>
      </c>
      <c r="E32" s="30" t="s">
        <v>175</v>
      </c>
      <c r="F32" s="30" t="s">
        <v>176</v>
      </c>
      <c r="G32" s="30" t="s">
        <v>177</v>
      </c>
      <c r="H32" s="30" t="s">
        <v>178</v>
      </c>
      <c r="I32" s="30" t="s">
        <v>179</v>
      </c>
      <c r="J32" s="30" t="s">
        <v>180</v>
      </c>
      <c r="K32" s="30" t="s">
        <v>181</v>
      </c>
      <c r="L32" s="30" t="s">
        <v>12</v>
      </c>
      <c r="M32" s="30" t="s">
        <v>13</v>
      </c>
      <c r="N32" s="30" t="s">
        <v>37</v>
      </c>
      <c r="O32" s="30" t="s">
        <v>472</v>
      </c>
    </row>
    <row r="33" spans="2:15">
      <c r="B33" s="51" t="s">
        <v>670</v>
      </c>
      <c r="C33" s="30"/>
      <c r="D33" s="30" t="s">
        <v>182</v>
      </c>
      <c r="E33" s="30"/>
      <c r="F33" s="30"/>
      <c r="G33" s="30"/>
      <c r="H33" s="30"/>
      <c r="I33" s="30"/>
      <c r="J33" s="30"/>
      <c r="K33" s="30"/>
      <c r="L33" s="30"/>
      <c r="M33" s="30"/>
      <c r="N33" s="30"/>
    </row>
    <row r="34" spans="2:15">
      <c r="B34" s="51" t="s">
        <v>671</v>
      </c>
      <c r="C34" s="40" t="s">
        <v>183</v>
      </c>
      <c r="D34" s="40" t="s">
        <v>438</v>
      </c>
      <c r="E34" s="40" t="s">
        <v>185</v>
      </c>
      <c r="F34" s="40" t="s">
        <v>186</v>
      </c>
      <c r="G34" s="30" t="s">
        <v>787</v>
      </c>
      <c r="H34" s="30" t="s">
        <v>187</v>
      </c>
      <c r="I34" s="30" t="s">
        <v>188</v>
      </c>
      <c r="J34" s="40" t="s">
        <v>189</v>
      </c>
      <c r="K34" s="30" t="s">
        <v>190</v>
      </c>
      <c r="L34" s="30" t="s">
        <v>191</v>
      </c>
      <c r="M34" s="30" t="s">
        <v>192</v>
      </c>
      <c r="N34" s="6" t="s">
        <v>614</v>
      </c>
      <c r="O34" s="30" t="s">
        <v>193</v>
      </c>
    </row>
    <row r="35" spans="2:15">
      <c r="B35" s="30" t="s">
        <v>672</v>
      </c>
      <c r="C35" s="30"/>
      <c r="D35" s="30"/>
      <c r="E35" s="30"/>
      <c r="F35" s="30"/>
      <c r="G35" s="30"/>
      <c r="H35" s="30"/>
      <c r="I35" s="30"/>
      <c r="J35" s="30"/>
      <c r="K35" s="30" t="s">
        <v>194</v>
      </c>
      <c r="L35" s="30"/>
      <c r="M35" s="30" t="s">
        <v>195</v>
      </c>
      <c r="N35" s="30"/>
      <c r="O35" s="30" t="s">
        <v>473</v>
      </c>
    </row>
    <row r="36" spans="2:15">
      <c r="B36" s="30" t="s">
        <v>673</v>
      </c>
      <c r="C36" s="30"/>
      <c r="D36" s="30"/>
      <c r="E36" s="30"/>
      <c r="F36" s="30"/>
      <c r="G36" s="30"/>
      <c r="H36" s="30"/>
      <c r="I36" s="30"/>
      <c r="J36" s="30"/>
      <c r="K36" s="30"/>
      <c r="L36" s="30"/>
      <c r="M36" s="30" t="s">
        <v>196</v>
      </c>
      <c r="N36" s="30"/>
    </row>
    <row r="37" spans="2:15">
      <c r="B37" s="30"/>
      <c r="C37" s="30"/>
      <c r="D37" s="30"/>
      <c r="E37" s="30"/>
      <c r="F37" s="30"/>
      <c r="G37" s="30"/>
      <c r="H37" s="30"/>
      <c r="I37" s="30"/>
      <c r="J37" s="30"/>
      <c r="K37" s="30"/>
      <c r="L37" s="30"/>
      <c r="M37" s="30" t="s">
        <v>197</v>
      </c>
      <c r="N37" s="30"/>
    </row>
    <row r="38" spans="2:15">
      <c r="M38" s="30" t="s">
        <v>222</v>
      </c>
    </row>
    <row r="39" spans="2:15">
      <c r="M39" s="30" t="s">
        <v>223</v>
      </c>
    </row>
    <row r="40" spans="2:15" s="14" customFormat="1">
      <c r="M40" s="39" t="s">
        <v>224</v>
      </c>
    </row>
    <row r="42" spans="2:15">
      <c r="B42" s="29" t="s">
        <v>214</v>
      </c>
    </row>
    <row r="43" spans="2:15">
      <c r="B43" s="30" t="s">
        <v>160</v>
      </c>
      <c r="C43" s="30" t="s">
        <v>161</v>
      </c>
      <c r="D43" s="30" t="s">
        <v>174</v>
      </c>
      <c r="E43" s="30" t="s">
        <v>175</v>
      </c>
      <c r="F43" s="30" t="s">
        <v>176</v>
      </c>
      <c r="G43" s="30" t="s">
        <v>177</v>
      </c>
      <c r="H43" s="30" t="s">
        <v>178</v>
      </c>
      <c r="I43" s="30" t="s">
        <v>179</v>
      </c>
      <c r="J43" s="30" t="s">
        <v>180</v>
      </c>
      <c r="K43" s="30" t="s">
        <v>181</v>
      </c>
      <c r="L43" s="30" t="s">
        <v>12</v>
      </c>
      <c r="M43" s="30" t="s">
        <v>13</v>
      </c>
      <c r="N43" s="30" t="s">
        <v>37</v>
      </c>
      <c r="O43" s="30" t="s">
        <v>472</v>
      </c>
    </row>
    <row r="44" spans="2:15">
      <c r="B44" s="51"/>
      <c r="C44" s="30"/>
      <c r="D44" s="30" t="s">
        <v>182</v>
      </c>
      <c r="E44" s="30"/>
      <c r="F44" s="30"/>
      <c r="G44" s="30"/>
      <c r="H44" s="30"/>
      <c r="I44" s="30"/>
      <c r="J44" s="30"/>
      <c r="K44" s="30"/>
      <c r="L44" s="30"/>
      <c r="M44" s="30"/>
      <c r="N44" s="30"/>
    </row>
    <row r="45" spans="2:15">
      <c r="B45" s="51" t="s">
        <v>225</v>
      </c>
      <c r="C45" s="40" t="s">
        <v>183</v>
      </c>
      <c r="D45" s="40" t="s">
        <v>184</v>
      </c>
      <c r="E45" s="40" t="s">
        <v>185</v>
      </c>
      <c r="F45" s="40" t="s">
        <v>186</v>
      </c>
      <c r="G45" s="30" t="s">
        <v>215</v>
      </c>
      <c r="H45" s="29" t="s">
        <v>14</v>
      </c>
      <c r="I45" s="29" t="s">
        <v>14</v>
      </c>
      <c r="J45" s="40" t="s">
        <v>189</v>
      </c>
      <c r="K45" s="29" t="s">
        <v>14</v>
      </c>
      <c r="L45" s="29" t="s">
        <v>14</v>
      </c>
      <c r="M45" s="29" t="s">
        <v>14</v>
      </c>
      <c r="N45" s="6" t="s">
        <v>614</v>
      </c>
      <c r="O45" s="30" t="s">
        <v>216</v>
      </c>
    </row>
    <row r="46" spans="2:15">
      <c r="N46" s="30"/>
      <c r="O46" s="30" t="s">
        <v>473</v>
      </c>
    </row>
    <row r="49" spans="2:15">
      <c r="B49" s="29" t="s">
        <v>599</v>
      </c>
    </row>
    <row r="50" spans="2:15">
      <c r="B50" s="30" t="s">
        <v>160</v>
      </c>
      <c r="C50" s="30" t="s">
        <v>161</v>
      </c>
      <c r="D50" s="30" t="s">
        <v>174</v>
      </c>
      <c r="E50" s="30" t="s">
        <v>175</v>
      </c>
      <c r="F50" s="30" t="s">
        <v>176</v>
      </c>
      <c r="G50" s="30" t="s">
        <v>177</v>
      </c>
      <c r="H50" s="30" t="s">
        <v>178</v>
      </c>
      <c r="I50" s="30" t="s">
        <v>179</v>
      </c>
      <c r="J50" s="30" t="s">
        <v>180</v>
      </c>
      <c r="K50" s="30" t="s">
        <v>181</v>
      </c>
      <c r="L50" s="30" t="s">
        <v>12</v>
      </c>
      <c r="M50" s="30" t="s">
        <v>13</v>
      </c>
      <c r="N50" s="30" t="s">
        <v>37</v>
      </c>
      <c r="O50" s="30" t="s">
        <v>472</v>
      </c>
    </row>
    <row r="51" spans="2:15">
      <c r="B51" s="30"/>
      <c r="C51" s="30"/>
      <c r="D51" s="30" t="s">
        <v>182</v>
      </c>
      <c r="E51" s="30"/>
      <c r="F51" s="30"/>
      <c r="G51" s="30"/>
      <c r="H51" s="30"/>
      <c r="I51" s="30"/>
      <c r="J51" s="30"/>
      <c r="K51" s="30"/>
      <c r="L51" s="30"/>
      <c r="M51" s="30"/>
      <c r="N51" s="30"/>
    </row>
    <row r="52" spans="2:15">
      <c r="B52" s="43" t="s">
        <v>225</v>
      </c>
      <c r="C52" s="30" t="s">
        <v>183</v>
      </c>
      <c r="D52" s="30" t="s">
        <v>438</v>
      </c>
      <c r="E52" s="30" t="s">
        <v>185</v>
      </c>
      <c r="F52" s="30" t="s">
        <v>186</v>
      </c>
      <c r="G52" s="30" t="s">
        <v>215</v>
      </c>
      <c r="H52" s="30" t="s">
        <v>601</v>
      </c>
      <c r="I52" s="29" t="s">
        <v>14</v>
      </c>
      <c r="J52" s="30" t="s">
        <v>189</v>
      </c>
      <c r="K52" s="29" t="s">
        <v>14</v>
      </c>
      <c r="L52" s="29" t="s">
        <v>14</v>
      </c>
      <c r="M52" s="29" t="s">
        <v>14</v>
      </c>
      <c r="N52" s="6" t="s">
        <v>614</v>
      </c>
      <c r="O52" s="30" t="s">
        <v>665</v>
      </c>
    </row>
    <row r="53" spans="2:15">
      <c r="N53" s="30"/>
      <c r="O53" s="30" t="s">
        <v>473</v>
      </c>
    </row>
  </sheetData>
  <pageMargins left="0.7" right="0.7" top="0.75" bottom="0.75" header="0.3" footer="0.3"/>
  <pageSetup scale="25" orientation="landscape" r:id="rId1"/>
  <legacyDrawing r:id="rId2"/>
</worksheet>
</file>

<file path=xl/worksheets/sheet4.xml><?xml version="1.0" encoding="utf-8"?>
<worksheet xmlns="http://schemas.openxmlformats.org/spreadsheetml/2006/main" xmlns:r="http://schemas.openxmlformats.org/officeDocument/2006/relationships">
  <sheetPr>
    <pageSetUpPr fitToPage="1"/>
  </sheetPr>
  <dimension ref="A1:BE824"/>
  <sheetViews>
    <sheetView tabSelected="1" topLeftCell="P94" zoomScaleNormal="100" workbookViewId="0">
      <selection activeCell="Z416" sqref="Z416"/>
    </sheetView>
  </sheetViews>
  <sheetFormatPr defaultRowHeight="15"/>
  <cols>
    <col min="1" max="1" width="25" customWidth="1"/>
    <col min="2" max="2" width="44.85546875" customWidth="1"/>
    <col min="3" max="3" width="42" customWidth="1"/>
    <col min="4" max="4" width="20.42578125" customWidth="1"/>
    <col min="5" max="5" width="11" customWidth="1"/>
    <col min="6" max="6" width="12.85546875" customWidth="1"/>
    <col min="7" max="7" width="11.85546875" customWidth="1"/>
    <col min="9" max="9" width="11.5703125" customWidth="1"/>
    <col min="10" max="10" width="13.42578125" customWidth="1"/>
    <col min="11" max="11" width="10.5703125" customWidth="1"/>
    <col min="12" max="12" width="12.140625" customWidth="1"/>
    <col min="13" max="13" width="14.28515625" customWidth="1"/>
    <col min="14" max="14" width="17.85546875" customWidth="1"/>
    <col min="15" max="18" width="24.7109375" customWidth="1"/>
    <col min="19" max="19" width="7.85546875" customWidth="1"/>
    <col min="20" max="20" width="2.85546875" style="33" customWidth="1"/>
    <col min="21" max="21" width="7.85546875" customWidth="1"/>
    <col min="22" max="22" width="24.7109375" customWidth="1"/>
    <col min="23" max="23" width="36" customWidth="1"/>
    <col min="24" max="24" width="22.28515625" customWidth="1"/>
    <col min="25" max="25" width="39.42578125" customWidth="1"/>
    <col min="26" max="26" width="11.85546875" customWidth="1"/>
    <col min="27" max="27" width="17.5703125" customWidth="1"/>
    <col min="28" max="28" width="20.140625" customWidth="1"/>
    <col min="30" max="31" width="13.42578125" customWidth="1"/>
    <col min="32" max="32" width="10.5703125" customWidth="1"/>
    <col min="33" max="33" width="12.140625" customWidth="1"/>
    <col min="34" max="34" width="14.28515625" customWidth="1"/>
    <col min="35" max="35" width="17.85546875" customWidth="1"/>
    <col min="36" max="36" width="24.7109375" customWidth="1"/>
    <col min="37" max="37" width="19.140625" customWidth="1"/>
    <col min="38" max="38" width="23.5703125" customWidth="1"/>
    <col min="39" max="39" width="2.85546875" style="33" customWidth="1"/>
    <col min="40" max="40" width="7.85546875" customWidth="1"/>
    <col min="41" max="41" width="11.140625" customWidth="1"/>
    <col min="42" max="42" width="44.85546875" customWidth="1"/>
    <col min="43" max="43" width="17.42578125" customWidth="1"/>
    <col min="44" max="44" width="26.140625" customWidth="1"/>
    <col min="45" max="45" width="11.85546875" customWidth="1"/>
    <col min="46" max="46" width="17.5703125" customWidth="1"/>
    <col min="47" max="47" width="20.140625" customWidth="1"/>
    <col min="49" max="50" width="13.42578125" customWidth="1"/>
    <col min="51" max="51" width="12.42578125" customWidth="1"/>
    <col min="52" max="52" width="12.140625" customWidth="1"/>
    <col min="53" max="53" width="14.28515625" customWidth="1"/>
    <col min="54" max="54" width="17.85546875" customWidth="1"/>
    <col min="55" max="55" width="24.7109375" customWidth="1"/>
    <col min="56" max="56" width="19.140625" customWidth="1"/>
    <col min="57" max="57" width="23.5703125" customWidth="1"/>
  </cols>
  <sheetData>
    <row r="1" spans="1:57" ht="46.5">
      <c r="A1" s="37" t="s">
        <v>213</v>
      </c>
    </row>
    <row r="2" spans="1:57">
      <c r="AP2" s="102" t="s">
        <v>778</v>
      </c>
      <c r="AQ2" s="26"/>
      <c r="AR2" s="26"/>
      <c r="AS2" s="26"/>
      <c r="AT2" s="26"/>
    </row>
    <row r="3" spans="1:57">
      <c r="E3" s="1" t="s">
        <v>655</v>
      </c>
      <c r="AP3" s="26" t="s">
        <v>776</v>
      </c>
      <c r="AQ3" s="26"/>
      <c r="AR3" s="26"/>
      <c r="AS3" s="26"/>
      <c r="AT3" s="26"/>
    </row>
    <row r="4" spans="1:57">
      <c r="A4" t="s">
        <v>393</v>
      </c>
      <c r="E4" s="1" t="s">
        <v>674</v>
      </c>
      <c r="AP4" s="26" t="s">
        <v>777</v>
      </c>
      <c r="AQ4" s="26"/>
      <c r="AR4" s="26"/>
      <c r="AS4" s="26"/>
      <c r="AT4" s="26"/>
      <c r="AX4" t="s">
        <v>609</v>
      </c>
      <c r="BA4" t="s">
        <v>600</v>
      </c>
    </row>
    <row r="5" spans="1:57">
      <c r="E5" s="1"/>
      <c r="AP5" s="26" t="s">
        <v>786</v>
      </c>
      <c r="AQ5" s="26"/>
      <c r="AR5" s="26"/>
      <c r="AS5" s="26"/>
      <c r="AT5" s="26"/>
    </row>
    <row r="6" spans="1:57">
      <c r="E6" s="1"/>
      <c r="AP6" s="26"/>
      <c r="AQ6" s="26"/>
      <c r="AR6" s="26"/>
      <c r="AS6" s="26"/>
      <c r="AT6" s="26"/>
    </row>
    <row r="7" spans="1:57">
      <c r="A7" t="s">
        <v>394</v>
      </c>
    </row>
    <row r="8" spans="1:57">
      <c r="D8" t="s">
        <v>132</v>
      </c>
      <c r="E8" t="s">
        <v>132</v>
      </c>
      <c r="F8" t="s">
        <v>125</v>
      </c>
      <c r="G8" t="s">
        <v>125</v>
      </c>
      <c r="H8" t="s">
        <v>125</v>
      </c>
      <c r="I8" t="s">
        <v>125</v>
      </c>
      <c r="J8" t="s">
        <v>125</v>
      </c>
      <c r="K8" t="s">
        <v>125</v>
      </c>
      <c r="L8" t="s">
        <v>132</v>
      </c>
      <c r="M8" t="s">
        <v>132</v>
      </c>
      <c r="N8" t="s">
        <v>132</v>
      </c>
      <c r="O8" t="s">
        <v>132</v>
      </c>
      <c r="P8" t="s">
        <v>132</v>
      </c>
      <c r="Z8" t="s">
        <v>132</v>
      </c>
      <c r="AA8" t="s">
        <v>132</v>
      </c>
      <c r="AB8" t="s">
        <v>125</v>
      </c>
      <c r="AC8" t="s">
        <v>125</v>
      </c>
      <c r="AD8" t="s">
        <v>125</v>
      </c>
      <c r="AE8" t="s">
        <v>125</v>
      </c>
      <c r="AF8" t="s">
        <v>125</v>
      </c>
      <c r="AG8" t="s">
        <v>125</v>
      </c>
      <c r="AH8" t="s">
        <v>132</v>
      </c>
      <c r="AI8" t="s">
        <v>132</v>
      </c>
      <c r="AJ8" t="s">
        <v>132</v>
      </c>
      <c r="AK8" t="s">
        <v>132</v>
      </c>
      <c r="AL8" t="s">
        <v>132</v>
      </c>
      <c r="AS8" t="s">
        <v>132</v>
      </c>
      <c r="AT8" t="s">
        <v>132</v>
      </c>
      <c r="AU8" t="s">
        <v>125</v>
      </c>
      <c r="AV8" t="s">
        <v>125</v>
      </c>
      <c r="AW8" t="s">
        <v>125</v>
      </c>
      <c r="AX8" t="s">
        <v>125</v>
      </c>
      <c r="AY8" t="s">
        <v>132</v>
      </c>
      <c r="AZ8" t="s">
        <v>125</v>
      </c>
      <c r="BA8" t="s">
        <v>132</v>
      </c>
      <c r="BB8" t="s">
        <v>132</v>
      </c>
      <c r="BC8" t="s">
        <v>132</v>
      </c>
      <c r="BD8" t="s">
        <v>132</v>
      </c>
      <c r="BE8" t="s">
        <v>132</v>
      </c>
    </row>
    <row r="9" spans="1:57">
      <c r="A9" s="29" t="s">
        <v>198</v>
      </c>
      <c r="D9" s="30" t="s">
        <v>160</v>
      </c>
      <c r="E9" s="30" t="s">
        <v>161</v>
      </c>
      <c r="F9" s="30" t="s">
        <v>174</v>
      </c>
      <c r="G9" s="30" t="s">
        <v>175</v>
      </c>
      <c r="H9" s="30" t="s">
        <v>176</v>
      </c>
      <c r="I9" s="30" t="s">
        <v>177</v>
      </c>
      <c r="J9" s="30" t="s">
        <v>178</v>
      </c>
      <c r="K9" s="30" t="s">
        <v>179</v>
      </c>
      <c r="L9" s="30" t="s">
        <v>180</v>
      </c>
      <c r="M9" s="30" t="s">
        <v>181</v>
      </c>
      <c r="N9" s="30" t="s">
        <v>12</v>
      </c>
      <c r="O9" s="30" t="s">
        <v>13</v>
      </c>
      <c r="P9" s="30" t="s">
        <v>37</v>
      </c>
      <c r="Q9" s="30"/>
      <c r="R9" s="30"/>
      <c r="S9" s="30"/>
      <c r="T9" s="34"/>
      <c r="V9" s="29" t="s">
        <v>214</v>
      </c>
      <c r="Z9" s="30" t="s">
        <v>160</v>
      </c>
      <c r="AA9" s="30" t="s">
        <v>161</v>
      </c>
      <c r="AB9" s="30" t="s">
        <v>174</v>
      </c>
      <c r="AC9" s="30" t="s">
        <v>175</v>
      </c>
      <c r="AD9" s="30" t="s">
        <v>176</v>
      </c>
      <c r="AE9" s="30" t="s">
        <v>177</v>
      </c>
      <c r="AF9" s="30" t="s">
        <v>178</v>
      </c>
      <c r="AG9" s="30" t="s">
        <v>179</v>
      </c>
      <c r="AH9" s="30" t="s">
        <v>180</v>
      </c>
      <c r="AI9" s="30" t="s">
        <v>181</v>
      </c>
      <c r="AJ9" s="30" t="s">
        <v>12</v>
      </c>
      <c r="AK9" s="30" t="s">
        <v>13</v>
      </c>
      <c r="AL9" s="30" t="s">
        <v>37</v>
      </c>
      <c r="AM9" s="34"/>
      <c r="AO9" s="29" t="s">
        <v>599</v>
      </c>
      <c r="AS9" s="30" t="s">
        <v>160</v>
      </c>
      <c r="AT9" s="30" t="s">
        <v>161</v>
      </c>
      <c r="AU9" s="30" t="s">
        <v>174</v>
      </c>
      <c r="AV9" s="30" t="s">
        <v>175</v>
      </c>
      <c r="AW9" s="30" t="s">
        <v>176</v>
      </c>
      <c r="AX9" s="30" t="s">
        <v>177</v>
      </c>
      <c r="AY9" s="30" t="s">
        <v>178</v>
      </c>
      <c r="AZ9" s="30" t="s">
        <v>179</v>
      </c>
      <c r="BA9" s="30" t="s">
        <v>180</v>
      </c>
      <c r="BB9" s="30" t="s">
        <v>181</v>
      </c>
      <c r="BC9" s="30" t="s">
        <v>12</v>
      </c>
      <c r="BD9" s="30" t="s">
        <v>13</v>
      </c>
      <c r="BE9" s="30" t="s">
        <v>37</v>
      </c>
    </row>
    <row r="10" spans="1:57">
      <c r="D10" s="51"/>
      <c r="E10" s="30"/>
      <c r="F10" s="30" t="s">
        <v>182</v>
      </c>
      <c r="G10" s="30"/>
      <c r="H10" s="30"/>
      <c r="I10" s="30"/>
      <c r="J10" s="30"/>
      <c r="K10" s="30"/>
      <c r="L10" s="30"/>
      <c r="M10" s="30"/>
      <c r="N10" s="30"/>
      <c r="O10" s="30"/>
      <c r="P10" s="30"/>
      <c r="Q10" s="30"/>
      <c r="R10" s="30"/>
      <c r="S10" s="30"/>
      <c r="T10" s="34"/>
      <c r="Z10" s="30"/>
      <c r="AA10" s="30"/>
      <c r="AB10" s="30" t="s">
        <v>182</v>
      </c>
      <c r="AC10" s="30"/>
      <c r="AD10" s="30"/>
      <c r="AE10" s="30"/>
      <c r="AF10" s="30"/>
      <c r="AG10" s="30"/>
      <c r="AH10" s="30"/>
      <c r="AI10" s="30"/>
      <c r="AJ10" s="30"/>
      <c r="AK10" s="30"/>
      <c r="AL10" s="30"/>
      <c r="AM10" s="34"/>
      <c r="AS10" s="30"/>
      <c r="AT10" s="30"/>
      <c r="AU10" s="30" t="s">
        <v>182</v>
      </c>
      <c r="AV10" s="30"/>
      <c r="AW10" s="30"/>
      <c r="AX10" s="30"/>
      <c r="AY10" s="30"/>
      <c r="AZ10" s="30"/>
      <c r="BA10" s="30"/>
      <c r="BB10" s="30"/>
      <c r="BC10" s="30"/>
      <c r="BD10" s="30"/>
      <c r="BE10" s="30"/>
    </row>
    <row r="11" spans="1:57">
      <c r="B11" t="s">
        <v>74</v>
      </c>
      <c r="C11" t="s">
        <v>434</v>
      </c>
      <c r="D11" s="51" t="s">
        <v>670</v>
      </c>
      <c r="E11" s="30" t="s">
        <v>183</v>
      </c>
      <c r="F11" s="40" t="s">
        <v>184</v>
      </c>
      <c r="G11" s="40" t="s">
        <v>185</v>
      </c>
      <c r="H11" s="40" t="s">
        <v>186</v>
      </c>
      <c r="I11" s="30" t="s">
        <v>787</v>
      </c>
      <c r="J11" s="30" t="s">
        <v>187</v>
      </c>
      <c r="K11" s="30" t="s">
        <v>188</v>
      </c>
      <c r="L11" s="40" t="s">
        <v>189</v>
      </c>
      <c r="M11" s="30" t="s">
        <v>190</v>
      </c>
      <c r="N11" s="30" t="s">
        <v>191</v>
      </c>
      <c r="O11" s="30" t="s">
        <v>192</v>
      </c>
      <c r="P11" s="6" t="s">
        <v>614</v>
      </c>
      <c r="Q11" s="29"/>
      <c r="R11" s="29" t="s">
        <v>620</v>
      </c>
      <c r="S11" s="30"/>
      <c r="T11" s="34"/>
      <c r="W11" t="s">
        <v>74</v>
      </c>
      <c r="X11" t="s">
        <v>642</v>
      </c>
      <c r="Y11" t="s">
        <v>434</v>
      </c>
      <c r="Z11" s="43" t="s">
        <v>225</v>
      </c>
      <c r="AA11" s="30" t="s">
        <v>183</v>
      </c>
      <c r="AB11" s="30" t="s">
        <v>438</v>
      </c>
      <c r="AC11" s="30" t="s">
        <v>185</v>
      </c>
      <c r="AD11" s="30" t="s">
        <v>186</v>
      </c>
      <c r="AE11" s="30" t="s">
        <v>215</v>
      </c>
      <c r="AF11" s="29" t="s">
        <v>14</v>
      </c>
      <c r="AG11" s="29" t="s">
        <v>14</v>
      </c>
      <c r="AH11" s="30" t="s">
        <v>189</v>
      </c>
      <c r="AI11" s="29" t="s">
        <v>14</v>
      </c>
      <c r="AJ11" s="29" t="s">
        <v>14</v>
      </c>
      <c r="AK11" s="29" t="s">
        <v>14</v>
      </c>
      <c r="AL11" s="6" t="s">
        <v>614</v>
      </c>
      <c r="AM11" s="34"/>
      <c r="AP11" t="s">
        <v>74</v>
      </c>
      <c r="AQ11" t="s">
        <v>642</v>
      </c>
      <c r="AR11" t="s">
        <v>434</v>
      </c>
      <c r="AS11" s="43" t="s">
        <v>225</v>
      </c>
      <c r="AT11" s="30" t="s">
        <v>183</v>
      </c>
      <c r="AU11" s="30" t="s">
        <v>438</v>
      </c>
      <c r="AV11" s="30" t="s">
        <v>185</v>
      </c>
      <c r="AW11" s="30" t="s">
        <v>186</v>
      </c>
      <c r="AX11" s="30" t="s">
        <v>215</v>
      </c>
      <c r="AY11" s="30" t="s">
        <v>601</v>
      </c>
      <c r="AZ11" s="29" t="s">
        <v>14</v>
      </c>
      <c r="BA11" s="30" t="s">
        <v>189</v>
      </c>
      <c r="BB11" s="29" t="s">
        <v>14</v>
      </c>
      <c r="BC11" s="29" t="s">
        <v>14</v>
      </c>
      <c r="BD11" s="29" t="s">
        <v>14</v>
      </c>
      <c r="BE11" s="6" t="s">
        <v>614</v>
      </c>
    </row>
    <row r="12" spans="1:57">
      <c r="B12" s="24" t="str">
        <f>CONCATENATE("WP_",DEC2HEX(R12))</f>
        <v>WP_0</v>
      </c>
      <c r="C12" s="24" t="s">
        <v>705</v>
      </c>
      <c r="D12" s="101">
        <v>0</v>
      </c>
      <c r="E12" s="101">
        <v>0</v>
      </c>
      <c r="F12" s="101">
        <v>0</v>
      </c>
      <c r="G12" s="101">
        <v>0</v>
      </c>
      <c r="H12" s="101">
        <v>0</v>
      </c>
      <c r="I12" s="101">
        <v>0</v>
      </c>
      <c r="J12" s="101">
        <v>0</v>
      </c>
      <c r="K12" s="101">
        <v>0</v>
      </c>
      <c r="L12" s="101">
        <v>0</v>
      </c>
      <c r="M12" s="101">
        <v>1</v>
      </c>
      <c r="N12" s="101">
        <v>0</v>
      </c>
      <c r="O12" s="101">
        <v>0</v>
      </c>
      <c r="P12" s="101">
        <v>1</v>
      </c>
      <c r="Q12" s="101"/>
      <c r="R12" s="101">
        <v>0</v>
      </c>
      <c r="S12" s="2"/>
      <c r="T12" s="35"/>
      <c r="W12" s="24" t="str">
        <f>CONCATENATE("AR_",DEC2HEX(R12))</f>
        <v>AR_0</v>
      </c>
      <c r="X12" s="24"/>
      <c r="Y12" s="24" t="s">
        <v>706</v>
      </c>
      <c r="Z12" s="24">
        <v>0</v>
      </c>
      <c r="AA12" s="24">
        <v>1</v>
      </c>
      <c r="AB12" s="24">
        <v>0</v>
      </c>
      <c r="AC12" s="24">
        <v>0</v>
      </c>
      <c r="AD12" s="24">
        <v>0</v>
      </c>
      <c r="AE12" s="24">
        <v>0</v>
      </c>
      <c r="AF12" s="24">
        <v>0</v>
      </c>
      <c r="AG12" s="24">
        <v>0</v>
      </c>
      <c r="AH12" s="24">
        <v>0</v>
      </c>
      <c r="AI12" s="24">
        <v>0</v>
      </c>
      <c r="AJ12" s="24">
        <v>0</v>
      </c>
      <c r="AK12" s="24">
        <v>0</v>
      </c>
      <c r="AL12" s="24">
        <v>3</v>
      </c>
      <c r="AM12" s="35"/>
      <c r="AP12" t="str">
        <f>CONCATENATE("IT_",DEC2HEX($R12))</f>
        <v>IT_0</v>
      </c>
      <c r="AQ12" t="s">
        <v>781</v>
      </c>
      <c r="AR12" t="s">
        <v>779</v>
      </c>
      <c r="AS12">
        <v>0</v>
      </c>
      <c r="AT12">
        <v>1</v>
      </c>
      <c r="AU12">
        <v>0</v>
      </c>
      <c r="AV12">
        <v>0</v>
      </c>
      <c r="AW12">
        <v>0</v>
      </c>
      <c r="AX12">
        <v>0</v>
      </c>
      <c r="AY12">
        <v>0</v>
      </c>
      <c r="AZ12">
        <v>0</v>
      </c>
      <c r="BA12">
        <v>0</v>
      </c>
      <c r="BB12">
        <v>0</v>
      </c>
      <c r="BC12">
        <v>0</v>
      </c>
      <c r="BD12">
        <v>0</v>
      </c>
      <c r="BE12">
        <v>8</v>
      </c>
    </row>
    <row r="13" spans="1:57">
      <c r="B13" t="str">
        <f t="shared" ref="B13:B44" si="0">CONCATENATE("WP_",DEC2HEX(R13))</f>
        <v>WP_1</v>
      </c>
      <c r="C13" t="s">
        <v>519</v>
      </c>
      <c r="D13" s="2">
        <v>0</v>
      </c>
      <c r="E13" s="2">
        <v>8</v>
      </c>
      <c r="F13" s="2">
        <v>1</v>
      </c>
      <c r="G13" s="2">
        <v>0</v>
      </c>
      <c r="H13" s="2">
        <v>0</v>
      </c>
      <c r="I13" s="2">
        <v>34</v>
      </c>
      <c r="J13" s="2">
        <v>14</v>
      </c>
      <c r="K13" s="2">
        <v>32</v>
      </c>
      <c r="L13" s="2">
        <v>0</v>
      </c>
      <c r="M13" s="2">
        <v>1</v>
      </c>
      <c r="N13" s="2">
        <v>0</v>
      </c>
      <c r="O13" s="2">
        <v>0</v>
      </c>
      <c r="P13" s="2">
        <v>1</v>
      </c>
      <c r="Q13" s="2"/>
      <c r="R13" s="2">
        <f>R12+1</f>
        <v>1</v>
      </c>
      <c r="S13" s="2"/>
      <c r="T13" s="35"/>
      <c r="W13" t="str">
        <f t="shared" ref="W13:W31" si="1">CONCATENATE("AR_",DEC2HEX(R13))</f>
        <v>AR_1</v>
      </c>
      <c r="X13" t="s">
        <v>644</v>
      </c>
      <c r="Y13" t="s">
        <v>453</v>
      </c>
      <c r="Z13">
        <v>0</v>
      </c>
      <c r="AA13">
        <v>8</v>
      </c>
      <c r="AB13">
        <v>16</v>
      </c>
      <c r="AC13">
        <v>0</v>
      </c>
      <c r="AD13">
        <v>0</v>
      </c>
      <c r="AE13">
        <v>80</v>
      </c>
      <c r="AF13">
        <v>0</v>
      </c>
      <c r="AG13">
        <v>0</v>
      </c>
      <c r="AH13">
        <v>0</v>
      </c>
      <c r="AI13">
        <v>0</v>
      </c>
      <c r="AJ13">
        <v>0</v>
      </c>
      <c r="AK13">
        <v>0</v>
      </c>
      <c r="AL13">
        <v>3</v>
      </c>
      <c r="AM13" s="35"/>
      <c r="AP13" t="str">
        <f>CONCATENATE("IT_",DEC2HEX($R13))</f>
        <v>IT_1</v>
      </c>
      <c r="AQ13" t="s">
        <v>781</v>
      </c>
      <c r="AR13" t="s">
        <v>780</v>
      </c>
      <c r="AS13">
        <v>0</v>
      </c>
      <c r="AT13">
        <v>1</v>
      </c>
      <c r="AU13">
        <v>0</v>
      </c>
      <c r="AV13">
        <v>0</v>
      </c>
      <c r="AW13">
        <v>0</v>
      </c>
      <c r="AX13">
        <v>0</v>
      </c>
      <c r="AY13">
        <v>1</v>
      </c>
      <c r="AZ13">
        <v>0</v>
      </c>
      <c r="BA13">
        <v>0</v>
      </c>
      <c r="BB13">
        <v>0</v>
      </c>
      <c r="BC13">
        <v>0</v>
      </c>
      <c r="BD13">
        <v>0</v>
      </c>
      <c r="BE13">
        <v>8</v>
      </c>
    </row>
    <row r="14" spans="1:57">
      <c r="B14" t="str">
        <f t="shared" si="0"/>
        <v>WP_2</v>
      </c>
      <c r="C14" t="s">
        <v>520</v>
      </c>
      <c r="D14" s="2">
        <v>0</v>
      </c>
      <c r="E14" s="2">
        <v>8</v>
      </c>
      <c r="F14" s="2">
        <v>1</v>
      </c>
      <c r="G14" s="2">
        <v>0</v>
      </c>
      <c r="H14" s="2">
        <v>0</v>
      </c>
      <c r="I14" s="2">
        <v>34</v>
      </c>
      <c r="J14" s="2">
        <v>14</v>
      </c>
      <c r="K14" s="2">
        <v>32</v>
      </c>
      <c r="L14" s="2">
        <v>0</v>
      </c>
      <c r="M14" s="2">
        <v>1</v>
      </c>
      <c r="N14" s="2">
        <v>0</v>
      </c>
      <c r="O14" s="87">
        <v>0</v>
      </c>
      <c r="P14" s="2">
        <v>1</v>
      </c>
      <c r="Q14" s="2"/>
      <c r="R14" s="2">
        <f t="shared" ref="R14:R31" si="2">R13+1</f>
        <v>2</v>
      </c>
      <c r="S14" s="2"/>
      <c r="T14" s="35"/>
      <c r="W14" t="str">
        <f t="shared" si="1"/>
        <v>AR_2</v>
      </c>
      <c r="X14" t="s">
        <v>644</v>
      </c>
      <c r="Y14" t="s">
        <v>454</v>
      </c>
      <c r="Z14">
        <v>0</v>
      </c>
      <c r="AA14">
        <v>8</v>
      </c>
      <c r="AB14">
        <v>16</v>
      </c>
      <c r="AC14">
        <v>0</v>
      </c>
      <c r="AD14">
        <v>0</v>
      </c>
      <c r="AE14">
        <v>80</v>
      </c>
      <c r="AF14">
        <v>0</v>
      </c>
      <c r="AG14">
        <v>0</v>
      </c>
      <c r="AH14">
        <v>0</v>
      </c>
      <c r="AI14">
        <v>0</v>
      </c>
      <c r="AJ14">
        <v>0</v>
      </c>
      <c r="AK14">
        <v>0</v>
      </c>
      <c r="AL14">
        <v>3</v>
      </c>
      <c r="AM14" s="35"/>
      <c r="AP14" t="str">
        <f t="shared" ref="AP14:AP78" si="3">CONCATENATE("IT_",DEC2HEX($R14))</f>
        <v>IT_2</v>
      </c>
      <c r="AQ14" t="s">
        <v>781</v>
      </c>
      <c r="AR14" t="s">
        <v>808</v>
      </c>
      <c r="AS14">
        <v>0</v>
      </c>
      <c r="AT14">
        <v>1</v>
      </c>
      <c r="AU14">
        <v>0</v>
      </c>
      <c r="AV14">
        <v>0</v>
      </c>
      <c r="AW14">
        <v>0</v>
      </c>
      <c r="AX14">
        <v>0</v>
      </c>
      <c r="AY14" s="2" t="str">
        <f>DEC2HEX(R14)</f>
        <v>2</v>
      </c>
      <c r="AZ14">
        <v>0</v>
      </c>
      <c r="BA14">
        <v>0</v>
      </c>
      <c r="BB14">
        <v>0</v>
      </c>
      <c r="BC14">
        <v>0</v>
      </c>
      <c r="BD14">
        <v>0</v>
      </c>
      <c r="BE14">
        <v>0</v>
      </c>
    </row>
    <row r="15" spans="1:57">
      <c r="B15" t="str">
        <f t="shared" si="0"/>
        <v>WP_3</v>
      </c>
      <c r="C15" t="s">
        <v>521</v>
      </c>
      <c r="D15" s="2">
        <v>0</v>
      </c>
      <c r="E15" s="2">
        <v>8</v>
      </c>
      <c r="F15" s="2">
        <v>1</v>
      </c>
      <c r="G15" s="2">
        <v>0</v>
      </c>
      <c r="H15" s="2">
        <v>0</v>
      </c>
      <c r="I15" s="2">
        <v>34</v>
      </c>
      <c r="J15" s="2">
        <v>14</v>
      </c>
      <c r="K15" s="2">
        <v>32</v>
      </c>
      <c r="L15" s="2">
        <v>0</v>
      </c>
      <c r="M15" s="2" t="s">
        <v>212</v>
      </c>
      <c r="N15" s="2">
        <v>0</v>
      </c>
      <c r="O15" s="2">
        <v>3</v>
      </c>
      <c r="P15" s="2">
        <v>1</v>
      </c>
      <c r="Q15" s="2"/>
      <c r="R15" s="2">
        <f t="shared" si="2"/>
        <v>3</v>
      </c>
      <c r="S15" s="2"/>
      <c r="T15" s="35"/>
      <c r="W15" t="str">
        <f t="shared" si="1"/>
        <v>AR_3</v>
      </c>
      <c r="X15" t="s">
        <v>644</v>
      </c>
      <c r="Y15" t="s">
        <v>455</v>
      </c>
      <c r="Z15">
        <v>0</v>
      </c>
      <c r="AA15">
        <v>8</v>
      </c>
      <c r="AB15">
        <v>16</v>
      </c>
      <c r="AC15">
        <v>0</v>
      </c>
      <c r="AD15">
        <v>0</v>
      </c>
      <c r="AE15">
        <v>40</v>
      </c>
      <c r="AF15">
        <v>0</v>
      </c>
      <c r="AG15">
        <v>0</v>
      </c>
      <c r="AH15">
        <v>0</v>
      </c>
      <c r="AI15">
        <v>0</v>
      </c>
      <c r="AJ15">
        <v>0</v>
      </c>
      <c r="AK15">
        <v>0</v>
      </c>
      <c r="AL15">
        <v>3</v>
      </c>
      <c r="AM15" s="35"/>
      <c r="AP15" t="str">
        <f t="shared" si="3"/>
        <v>IT_3</v>
      </c>
      <c r="AQ15" t="s">
        <v>781</v>
      </c>
      <c r="AR15" t="s">
        <v>809</v>
      </c>
      <c r="AS15">
        <v>0</v>
      </c>
      <c r="AT15">
        <v>1</v>
      </c>
      <c r="AU15">
        <v>0</v>
      </c>
      <c r="AV15">
        <v>0</v>
      </c>
      <c r="AW15">
        <v>0</v>
      </c>
      <c r="AX15">
        <v>0</v>
      </c>
      <c r="AY15" s="2" t="str">
        <f t="shared" ref="AY15:AY41" si="4">DEC2HEX(R15)</f>
        <v>3</v>
      </c>
      <c r="AZ15">
        <v>0</v>
      </c>
      <c r="BA15">
        <v>0</v>
      </c>
      <c r="BB15">
        <v>0</v>
      </c>
      <c r="BC15">
        <v>0</v>
      </c>
      <c r="BD15">
        <v>0</v>
      </c>
      <c r="BE15">
        <v>0</v>
      </c>
    </row>
    <row r="16" spans="1:57">
      <c r="B16" t="str">
        <f t="shared" si="0"/>
        <v>WP_4</v>
      </c>
      <c r="C16" t="s">
        <v>522</v>
      </c>
      <c r="D16" s="2">
        <v>0</v>
      </c>
      <c r="E16" s="2">
        <v>8</v>
      </c>
      <c r="F16" s="2">
        <v>1</v>
      </c>
      <c r="G16" s="2">
        <v>0</v>
      </c>
      <c r="H16" s="2">
        <v>0</v>
      </c>
      <c r="I16" s="2">
        <v>18</v>
      </c>
      <c r="J16" s="2">
        <v>14</v>
      </c>
      <c r="K16" s="2">
        <v>32</v>
      </c>
      <c r="L16" s="2">
        <v>0</v>
      </c>
      <c r="M16" s="2">
        <v>1</v>
      </c>
      <c r="N16" s="2">
        <v>0</v>
      </c>
      <c r="O16" s="2">
        <v>0</v>
      </c>
      <c r="P16" s="2">
        <v>1</v>
      </c>
      <c r="Q16" s="2"/>
      <c r="R16" s="2">
        <f t="shared" si="2"/>
        <v>4</v>
      </c>
      <c r="W16" t="str">
        <f t="shared" si="1"/>
        <v>AR_4</v>
      </c>
      <c r="X16" t="s">
        <v>644</v>
      </c>
      <c r="Y16" t="s">
        <v>456</v>
      </c>
      <c r="Z16">
        <v>0</v>
      </c>
      <c r="AA16">
        <v>8</v>
      </c>
      <c r="AB16">
        <v>1</v>
      </c>
      <c r="AC16">
        <v>0</v>
      </c>
      <c r="AD16">
        <v>0</v>
      </c>
      <c r="AE16">
        <v>20</v>
      </c>
      <c r="AF16">
        <v>0</v>
      </c>
      <c r="AG16">
        <v>0</v>
      </c>
      <c r="AH16">
        <v>0</v>
      </c>
      <c r="AI16">
        <v>0</v>
      </c>
      <c r="AJ16">
        <v>0</v>
      </c>
      <c r="AK16">
        <v>0</v>
      </c>
      <c r="AL16">
        <v>3</v>
      </c>
      <c r="AP16" t="str">
        <f t="shared" si="3"/>
        <v>IT_4</v>
      </c>
      <c r="AQ16" t="s">
        <v>781</v>
      </c>
      <c r="AR16" t="s">
        <v>810</v>
      </c>
      <c r="AS16">
        <v>0</v>
      </c>
      <c r="AT16">
        <v>1</v>
      </c>
      <c r="AU16">
        <v>0</v>
      </c>
      <c r="AV16">
        <v>0</v>
      </c>
      <c r="AW16">
        <v>0</v>
      </c>
      <c r="AX16">
        <v>0</v>
      </c>
      <c r="AY16" s="2" t="str">
        <f t="shared" si="4"/>
        <v>4</v>
      </c>
      <c r="AZ16">
        <v>0</v>
      </c>
      <c r="BA16">
        <v>0</v>
      </c>
      <c r="BB16">
        <v>0</v>
      </c>
      <c r="BC16">
        <v>0</v>
      </c>
      <c r="BD16">
        <v>0</v>
      </c>
      <c r="BE16">
        <v>0</v>
      </c>
    </row>
    <row r="17" spans="2:57">
      <c r="B17" t="str">
        <f t="shared" si="0"/>
        <v>WP_5</v>
      </c>
      <c r="C17" t="s">
        <v>523</v>
      </c>
      <c r="D17" s="2">
        <v>0</v>
      </c>
      <c r="E17" s="2">
        <v>8</v>
      </c>
      <c r="F17" s="2">
        <v>1</v>
      </c>
      <c r="G17" s="2">
        <v>0</v>
      </c>
      <c r="H17" s="2">
        <v>0</v>
      </c>
      <c r="I17" s="2">
        <v>10</v>
      </c>
      <c r="J17" s="2">
        <v>1</v>
      </c>
      <c r="K17" s="2">
        <v>11</v>
      </c>
      <c r="L17" s="2">
        <v>0</v>
      </c>
      <c r="M17" s="2">
        <v>1</v>
      </c>
      <c r="N17" s="2">
        <v>0</v>
      </c>
      <c r="O17" s="2">
        <v>0</v>
      </c>
      <c r="P17" s="2">
        <v>1</v>
      </c>
      <c r="Q17" s="2"/>
      <c r="R17" s="2">
        <f t="shared" si="2"/>
        <v>5</v>
      </c>
      <c r="W17" t="str">
        <f t="shared" si="1"/>
        <v>AR_5</v>
      </c>
      <c r="X17" t="s">
        <v>644</v>
      </c>
      <c r="Y17" t="s">
        <v>457</v>
      </c>
      <c r="Z17">
        <v>0</v>
      </c>
      <c r="AA17">
        <v>8</v>
      </c>
      <c r="AB17">
        <v>2</v>
      </c>
      <c r="AC17">
        <v>0</v>
      </c>
      <c r="AD17">
        <v>0</v>
      </c>
      <c r="AE17">
        <v>20</v>
      </c>
      <c r="AF17">
        <v>0</v>
      </c>
      <c r="AG17">
        <v>0</v>
      </c>
      <c r="AH17">
        <v>0</v>
      </c>
      <c r="AI17">
        <v>0</v>
      </c>
      <c r="AJ17">
        <v>0</v>
      </c>
      <c r="AK17">
        <v>0</v>
      </c>
      <c r="AL17">
        <v>3</v>
      </c>
      <c r="AP17" t="str">
        <f t="shared" si="3"/>
        <v>IT_5</v>
      </c>
      <c r="AQ17" t="s">
        <v>781</v>
      </c>
      <c r="AR17" t="s">
        <v>811</v>
      </c>
      <c r="AS17">
        <v>0</v>
      </c>
      <c r="AT17">
        <v>1</v>
      </c>
      <c r="AU17">
        <v>0</v>
      </c>
      <c r="AV17">
        <v>0</v>
      </c>
      <c r="AW17">
        <v>0</v>
      </c>
      <c r="AX17">
        <v>0</v>
      </c>
      <c r="AY17" s="2" t="str">
        <f t="shared" si="4"/>
        <v>5</v>
      </c>
      <c r="AZ17">
        <v>0</v>
      </c>
      <c r="BA17">
        <v>0</v>
      </c>
      <c r="BB17">
        <v>0</v>
      </c>
      <c r="BC17">
        <v>0</v>
      </c>
      <c r="BD17">
        <v>0</v>
      </c>
      <c r="BE17">
        <v>0</v>
      </c>
    </row>
    <row r="18" spans="2:57">
      <c r="B18" t="str">
        <f t="shared" si="0"/>
        <v>WP_6</v>
      </c>
      <c r="C18" t="s">
        <v>526</v>
      </c>
      <c r="D18" s="2">
        <v>0</v>
      </c>
      <c r="E18" s="2">
        <v>8</v>
      </c>
      <c r="F18" s="2">
        <v>1</v>
      </c>
      <c r="G18" s="2">
        <v>0</v>
      </c>
      <c r="H18" s="2">
        <v>0</v>
      </c>
      <c r="I18" s="2">
        <v>10</v>
      </c>
      <c r="J18" s="2">
        <v>1</v>
      </c>
      <c r="K18" s="2">
        <v>11</v>
      </c>
      <c r="L18" s="2">
        <v>0</v>
      </c>
      <c r="M18" s="2">
        <v>1</v>
      </c>
      <c r="N18" s="2">
        <v>0</v>
      </c>
      <c r="O18" s="2">
        <v>0</v>
      </c>
      <c r="P18" s="2">
        <v>1</v>
      </c>
      <c r="Q18" s="2"/>
      <c r="R18" s="2">
        <f t="shared" si="2"/>
        <v>6</v>
      </c>
      <c r="W18" t="str">
        <f t="shared" si="1"/>
        <v>AR_6</v>
      </c>
      <c r="X18" t="s">
        <v>644</v>
      </c>
      <c r="Y18" t="s">
        <v>458</v>
      </c>
      <c r="Z18">
        <v>5</v>
      </c>
      <c r="AA18">
        <v>8</v>
      </c>
      <c r="AB18">
        <v>2</v>
      </c>
      <c r="AC18">
        <v>0</v>
      </c>
      <c r="AD18">
        <v>0</v>
      </c>
      <c r="AE18">
        <v>20</v>
      </c>
      <c r="AF18">
        <v>0</v>
      </c>
      <c r="AG18">
        <v>0</v>
      </c>
      <c r="AH18">
        <v>0</v>
      </c>
      <c r="AI18">
        <v>0</v>
      </c>
      <c r="AJ18">
        <v>0</v>
      </c>
      <c r="AK18">
        <v>0</v>
      </c>
      <c r="AL18">
        <v>3</v>
      </c>
      <c r="AP18" t="str">
        <f t="shared" si="3"/>
        <v>IT_6</v>
      </c>
      <c r="AQ18" t="s">
        <v>781</v>
      </c>
      <c r="AR18" t="s">
        <v>812</v>
      </c>
      <c r="AS18">
        <v>0</v>
      </c>
      <c r="AT18">
        <v>1</v>
      </c>
      <c r="AU18">
        <v>0</v>
      </c>
      <c r="AV18">
        <v>0</v>
      </c>
      <c r="AW18">
        <v>0</v>
      </c>
      <c r="AX18">
        <v>0</v>
      </c>
      <c r="AY18" s="2" t="str">
        <f t="shared" si="4"/>
        <v>6</v>
      </c>
      <c r="AZ18">
        <v>0</v>
      </c>
      <c r="BA18">
        <v>0</v>
      </c>
      <c r="BB18">
        <v>0</v>
      </c>
      <c r="BC18">
        <v>0</v>
      </c>
      <c r="BD18">
        <v>0</v>
      </c>
      <c r="BE18">
        <v>0</v>
      </c>
    </row>
    <row r="19" spans="2:57">
      <c r="B19" t="str">
        <f t="shared" si="0"/>
        <v>WP_7</v>
      </c>
      <c r="C19" t="s">
        <v>666</v>
      </c>
      <c r="D19" s="2">
        <v>0</v>
      </c>
      <c r="E19" s="2">
        <v>8</v>
      </c>
      <c r="F19" s="2">
        <v>1</v>
      </c>
      <c r="G19" s="2">
        <v>0</v>
      </c>
      <c r="H19" s="2">
        <v>0</v>
      </c>
      <c r="I19" s="2">
        <v>34</v>
      </c>
      <c r="J19" s="2">
        <v>14</v>
      </c>
      <c r="K19" s="2">
        <v>32</v>
      </c>
      <c r="L19" s="2">
        <v>0</v>
      </c>
      <c r="M19" s="2">
        <v>1</v>
      </c>
      <c r="N19" s="2">
        <v>0</v>
      </c>
      <c r="O19" s="2">
        <v>0</v>
      </c>
      <c r="P19" s="2">
        <v>1</v>
      </c>
      <c r="Q19" s="2"/>
      <c r="R19" s="2">
        <f t="shared" si="2"/>
        <v>7</v>
      </c>
      <c r="W19" t="str">
        <f t="shared" si="1"/>
        <v>AR_7</v>
      </c>
      <c r="Z19">
        <v>0</v>
      </c>
      <c r="AA19">
        <v>1</v>
      </c>
      <c r="AB19">
        <v>1</v>
      </c>
      <c r="AC19">
        <v>0</v>
      </c>
      <c r="AD19">
        <v>0</v>
      </c>
      <c r="AE19">
        <v>0</v>
      </c>
      <c r="AF19">
        <v>0</v>
      </c>
      <c r="AG19">
        <v>0</v>
      </c>
      <c r="AH19">
        <v>0</v>
      </c>
      <c r="AI19">
        <v>0</v>
      </c>
      <c r="AJ19">
        <v>0</v>
      </c>
      <c r="AK19">
        <v>0</v>
      </c>
      <c r="AL19">
        <v>0</v>
      </c>
      <c r="AP19" t="str">
        <f t="shared" si="3"/>
        <v>IT_7</v>
      </c>
      <c r="AQ19" t="s">
        <v>781</v>
      </c>
      <c r="AR19" t="s">
        <v>813</v>
      </c>
      <c r="AS19">
        <v>0</v>
      </c>
      <c r="AT19">
        <v>1</v>
      </c>
      <c r="AU19">
        <v>1</v>
      </c>
      <c r="AV19">
        <v>0</v>
      </c>
      <c r="AW19">
        <v>0</v>
      </c>
      <c r="AX19">
        <v>10</v>
      </c>
      <c r="AY19" s="2" t="str">
        <f t="shared" si="4"/>
        <v>7</v>
      </c>
      <c r="AZ19">
        <v>0</v>
      </c>
      <c r="BA19">
        <v>0</v>
      </c>
      <c r="BB19">
        <v>0</v>
      </c>
      <c r="BC19">
        <v>0</v>
      </c>
      <c r="BD19">
        <v>0</v>
      </c>
      <c r="BE19">
        <v>6</v>
      </c>
    </row>
    <row r="20" spans="2:57">
      <c r="B20" t="str">
        <f t="shared" si="0"/>
        <v>WP_8</v>
      </c>
      <c r="C20" t="s">
        <v>667</v>
      </c>
      <c r="D20" s="2">
        <v>0</v>
      </c>
      <c r="E20" s="2">
        <v>8</v>
      </c>
      <c r="F20" s="2">
        <v>1</v>
      </c>
      <c r="G20" s="2">
        <v>0</v>
      </c>
      <c r="H20" s="2">
        <v>0</v>
      </c>
      <c r="I20" s="2">
        <v>34</v>
      </c>
      <c r="J20" s="2">
        <v>14</v>
      </c>
      <c r="K20" s="2">
        <v>32</v>
      </c>
      <c r="L20" s="2">
        <v>0</v>
      </c>
      <c r="M20" s="2">
        <v>1</v>
      </c>
      <c r="N20" s="2">
        <v>0</v>
      </c>
      <c r="O20" s="2">
        <v>80</v>
      </c>
      <c r="P20" s="2">
        <v>1</v>
      </c>
      <c r="Q20" s="2"/>
      <c r="R20" s="2">
        <f t="shared" si="2"/>
        <v>8</v>
      </c>
      <c r="W20" t="str">
        <f t="shared" si="1"/>
        <v>AR_8</v>
      </c>
      <c r="Z20">
        <v>0</v>
      </c>
      <c r="AA20">
        <v>1</v>
      </c>
      <c r="AB20">
        <v>1</v>
      </c>
      <c r="AC20">
        <v>0</v>
      </c>
      <c r="AD20">
        <v>0</v>
      </c>
      <c r="AE20">
        <v>0</v>
      </c>
      <c r="AF20">
        <v>0</v>
      </c>
      <c r="AG20">
        <v>0</v>
      </c>
      <c r="AH20">
        <v>0</v>
      </c>
      <c r="AI20">
        <v>0</v>
      </c>
      <c r="AJ20">
        <v>0</v>
      </c>
      <c r="AK20">
        <v>0</v>
      </c>
      <c r="AL20">
        <v>0</v>
      </c>
      <c r="AP20" t="str">
        <f t="shared" si="3"/>
        <v>IT_8</v>
      </c>
      <c r="AQ20" t="s">
        <v>781</v>
      </c>
      <c r="AR20" t="s">
        <v>814</v>
      </c>
      <c r="AS20">
        <v>0</v>
      </c>
      <c r="AT20">
        <v>1</v>
      </c>
      <c r="AU20">
        <v>1</v>
      </c>
      <c r="AV20">
        <v>0</v>
      </c>
      <c r="AW20">
        <v>0</v>
      </c>
      <c r="AX20">
        <v>0</v>
      </c>
      <c r="AY20" s="2" t="str">
        <f t="shared" si="4"/>
        <v>8</v>
      </c>
      <c r="AZ20">
        <v>0</v>
      </c>
      <c r="BA20">
        <v>0</v>
      </c>
      <c r="BB20">
        <v>0</v>
      </c>
      <c r="BC20">
        <v>0</v>
      </c>
      <c r="BD20">
        <v>0</v>
      </c>
      <c r="BE20">
        <v>0</v>
      </c>
    </row>
    <row r="21" spans="2:57">
      <c r="B21" t="str">
        <f t="shared" si="0"/>
        <v>WP_9</v>
      </c>
      <c r="C21" t="s">
        <v>441</v>
      </c>
      <c r="D21">
        <v>0</v>
      </c>
      <c r="E21" s="2">
        <v>1</v>
      </c>
      <c r="F21" s="2">
        <v>1</v>
      </c>
      <c r="G21" s="2">
        <v>0</v>
      </c>
      <c r="H21" s="2">
        <v>0</v>
      </c>
      <c r="I21" s="2">
        <v>6</v>
      </c>
      <c r="J21" s="2">
        <v>0</v>
      </c>
      <c r="K21" s="2">
        <v>5</v>
      </c>
      <c r="L21" s="2">
        <v>0</v>
      </c>
      <c r="M21" s="2" t="s">
        <v>212</v>
      </c>
      <c r="N21" s="2">
        <v>2</v>
      </c>
      <c r="O21" s="2" t="s">
        <v>442</v>
      </c>
      <c r="P21" s="2">
        <v>1</v>
      </c>
      <c r="Q21" s="2"/>
      <c r="R21" s="2">
        <f t="shared" si="2"/>
        <v>9</v>
      </c>
      <c r="W21" t="str">
        <f t="shared" si="1"/>
        <v>AR_9</v>
      </c>
      <c r="X21" t="s">
        <v>643</v>
      </c>
      <c r="Y21" t="s">
        <v>647</v>
      </c>
      <c r="Z21">
        <v>0</v>
      </c>
      <c r="AA21">
        <v>1</v>
      </c>
      <c r="AB21">
        <v>1</v>
      </c>
      <c r="AC21">
        <v>0</v>
      </c>
      <c r="AD21">
        <v>0</v>
      </c>
      <c r="AE21">
        <v>0</v>
      </c>
      <c r="AF21">
        <v>0</v>
      </c>
      <c r="AG21">
        <v>0</v>
      </c>
      <c r="AH21">
        <v>0</v>
      </c>
      <c r="AI21">
        <v>0</v>
      </c>
      <c r="AJ21">
        <v>0</v>
      </c>
      <c r="AK21">
        <v>0</v>
      </c>
      <c r="AL21">
        <v>2</v>
      </c>
      <c r="AP21" t="str">
        <f t="shared" si="3"/>
        <v>IT_9</v>
      </c>
      <c r="AQ21" t="s">
        <v>781</v>
      </c>
      <c r="AR21" t="s">
        <v>815</v>
      </c>
      <c r="AS21">
        <v>0</v>
      </c>
      <c r="AT21">
        <v>1</v>
      </c>
      <c r="AU21">
        <v>1</v>
      </c>
      <c r="AV21">
        <v>0</v>
      </c>
      <c r="AW21">
        <v>0</v>
      </c>
      <c r="AX21">
        <v>0</v>
      </c>
      <c r="AY21" s="2" t="str">
        <f t="shared" si="4"/>
        <v>9</v>
      </c>
      <c r="AZ21">
        <v>0</v>
      </c>
      <c r="BA21">
        <v>0</v>
      </c>
      <c r="BB21">
        <v>0</v>
      </c>
      <c r="BC21">
        <v>0</v>
      </c>
      <c r="BD21">
        <v>0</v>
      </c>
      <c r="BE21">
        <v>0</v>
      </c>
    </row>
    <row r="22" spans="2:57">
      <c r="B22" t="str">
        <f t="shared" si="0"/>
        <v>WP_A</v>
      </c>
      <c r="C22" t="s">
        <v>448</v>
      </c>
      <c r="D22">
        <v>0</v>
      </c>
      <c r="E22">
        <v>1</v>
      </c>
      <c r="F22">
        <v>1</v>
      </c>
      <c r="G22">
        <v>0</v>
      </c>
      <c r="H22">
        <v>0</v>
      </c>
      <c r="I22" s="2">
        <v>6</v>
      </c>
      <c r="J22" s="2">
        <v>0</v>
      </c>
      <c r="K22" s="2">
        <v>5</v>
      </c>
      <c r="L22">
        <v>0</v>
      </c>
      <c r="M22" s="2" t="s">
        <v>212</v>
      </c>
      <c r="N22">
        <v>2</v>
      </c>
      <c r="O22" s="2" t="s">
        <v>445</v>
      </c>
      <c r="P22" s="2">
        <v>1</v>
      </c>
      <c r="Q22" s="2"/>
      <c r="R22" s="2">
        <f t="shared" si="2"/>
        <v>10</v>
      </c>
      <c r="W22" t="str">
        <f t="shared" si="1"/>
        <v>AR_A</v>
      </c>
      <c r="X22" t="s">
        <v>645</v>
      </c>
      <c r="Y22" t="s">
        <v>647</v>
      </c>
      <c r="Z22">
        <v>0</v>
      </c>
      <c r="AA22">
        <v>1</v>
      </c>
      <c r="AB22">
        <v>1</v>
      </c>
      <c r="AC22">
        <v>0</v>
      </c>
      <c r="AD22">
        <v>0</v>
      </c>
      <c r="AE22">
        <v>0</v>
      </c>
      <c r="AF22">
        <v>0</v>
      </c>
      <c r="AG22">
        <v>0</v>
      </c>
      <c r="AH22">
        <v>0</v>
      </c>
      <c r="AI22">
        <v>0</v>
      </c>
      <c r="AJ22">
        <v>0</v>
      </c>
      <c r="AK22">
        <v>0</v>
      </c>
      <c r="AL22">
        <v>4</v>
      </c>
      <c r="AP22" t="str">
        <f t="shared" si="3"/>
        <v>IT_A</v>
      </c>
      <c r="AQ22" t="s">
        <v>781</v>
      </c>
      <c r="AR22" t="s">
        <v>816</v>
      </c>
      <c r="AS22">
        <v>42</v>
      </c>
      <c r="AT22">
        <v>1</v>
      </c>
      <c r="AU22">
        <v>0</v>
      </c>
      <c r="AV22">
        <v>0</v>
      </c>
      <c r="AW22">
        <v>0</v>
      </c>
      <c r="AX22">
        <v>0</v>
      </c>
      <c r="AY22" s="2" t="str">
        <f t="shared" si="4"/>
        <v>A</v>
      </c>
      <c r="AZ22">
        <v>0</v>
      </c>
      <c r="BA22">
        <v>0</v>
      </c>
      <c r="BB22">
        <v>0</v>
      </c>
      <c r="BC22">
        <v>0</v>
      </c>
      <c r="BD22">
        <v>0</v>
      </c>
      <c r="BE22">
        <v>0</v>
      </c>
    </row>
    <row r="23" spans="2:57">
      <c r="B23" t="str">
        <f t="shared" si="0"/>
        <v>WP_B</v>
      </c>
      <c r="D23" s="2">
        <v>0</v>
      </c>
      <c r="E23" s="2">
        <v>8</v>
      </c>
      <c r="F23" s="2">
        <v>1</v>
      </c>
      <c r="G23" s="2">
        <v>0</v>
      </c>
      <c r="H23" s="2">
        <v>0</v>
      </c>
      <c r="I23" s="2">
        <v>34</v>
      </c>
      <c r="J23" s="2">
        <v>14</v>
      </c>
      <c r="K23" s="2">
        <v>32</v>
      </c>
      <c r="L23" s="2">
        <v>0</v>
      </c>
      <c r="M23" s="2">
        <v>1</v>
      </c>
      <c r="N23" s="2">
        <v>0</v>
      </c>
      <c r="O23" s="2">
        <v>0</v>
      </c>
      <c r="P23" s="2">
        <v>1</v>
      </c>
      <c r="Q23" s="2"/>
      <c r="R23" s="2">
        <f t="shared" si="2"/>
        <v>11</v>
      </c>
      <c r="W23" t="str">
        <f>CONCATENATE("AR_",DEC2HEX(R23))</f>
        <v>AR_B</v>
      </c>
      <c r="X23" t="s">
        <v>646</v>
      </c>
      <c r="Y23" t="s">
        <v>647</v>
      </c>
      <c r="Z23">
        <v>0</v>
      </c>
      <c r="AA23">
        <v>1</v>
      </c>
      <c r="AB23">
        <v>1</v>
      </c>
      <c r="AC23">
        <v>0</v>
      </c>
      <c r="AD23">
        <v>0</v>
      </c>
      <c r="AE23">
        <v>0</v>
      </c>
      <c r="AF23">
        <v>0</v>
      </c>
      <c r="AG23">
        <v>0</v>
      </c>
      <c r="AH23">
        <v>0</v>
      </c>
      <c r="AI23">
        <v>0</v>
      </c>
      <c r="AJ23">
        <v>0</v>
      </c>
      <c r="AK23">
        <v>0</v>
      </c>
      <c r="AL23">
        <v>5</v>
      </c>
      <c r="AP23" t="str">
        <f t="shared" si="3"/>
        <v>IT_B</v>
      </c>
      <c r="AQ23" t="s">
        <v>781</v>
      </c>
      <c r="AR23" t="s">
        <v>817</v>
      </c>
      <c r="AS23">
        <v>0</v>
      </c>
      <c r="AT23">
        <v>1</v>
      </c>
      <c r="AU23">
        <v>1</v>
      </c>
      <c r="AV23">
        <v>0</v>
      </c>
      <c r="AW23">
        <v>0</v>
      </c>
      <c r="AX23">
        <v>0</v>
      </c>
      <c r="AY23" s="2" t="str">
        <f t="shared" si="4"/>
        <v>B</v>
      </c>
      <c r="AZ23">
        <v>0</v>
      </c>
      <c r="BA23">
        <v>0</v>
      </c>
      <c r="BB23">
        <v>0</v>
      </c>
      <c r="BC23">
        <v>0</v>
      </c>
      <c r="BD23">
        <v>0</v>
      </c>
      <c r="BE23">
        <v>0</v>
      </c>
    </row>
    <row r="24" spans="2:57">
      <c r="B24" t="str">
        <f t="shared" si="0"/>
        <v>WP_C</v>
      </c>
      <c r="D24" s="2">
        <v>0</v>
      </c>
      <c r="E24" s="2">
        <v>8</v>
      </c>
      <c r="F24" s="2">
        <v>1</v>
      </c>
      <c r="G24" s="2">
        <v>0</v>
      </c>
      <c r="H24" s="2">
        <v>0</v>
      </c>
      <c r="I24" s="2">
        <v>34</v>
      </c>
      <c r="J24" s="2">
        <v>14</v>
      </c>
      <c r="K24" s="2">
        <v>32</v>
      </c>
      <c r="L24" s="2">
        <v>0</v>
      </c>
      <c r="M24" s="2">
        <v>1</v>
      </c>
      <c r="N24" s="2">
        <v>0</v>
      </c>
      <c r="O24" s="2">
        <v>0</v>
      </c>
      <c r="P24" s="2">
        <v>1</v>
      </c>
      <c r="Q24" s="2"/>
      <c r="R24" s="2">
        <f t="shared" si="2"/>
        <v>12</v>
      </c>
      <c r="W24" t="str">
        <f t="shared" si="1"/>
        <v>AR_C</v>
      </c>
      <c r="Z24">
        <v>0</v>
      </c>
      <c r="AA24">
        <v>1</v>
      </c>
      <c r="AB24">
        <v>1</v>
      </c>
      <c r="AC24">
        <v>0</v>
      </c>
      <c r="AD24">
        <v>0</v>
      </c>
      <c r="AE24">
        <v>0</v>
      </c>
      <c r="AF24">
        <v>0</v>
      </c>
      <c r="AG24">
        <v>0</v>
      </c>
      <c r="AH24">
        <v>0</v>
      </c>
      <c r="AI24">
        <v>0</v>
      </c>
      <c r="AJ24">
        <v>0</v>
      </c>
      <c r="AK24">
        <v>0</v>
      </c>
      <c r="AL24">
        <v>0</v>
      </c>
      <c r="AP24" t="str">
        <f t="shared" si="3"/>
        <v>IT_C</v>
      </c>
      <c r="AQ24" t="s">
        <v>781</v>
      </c>
      <c r="AR24" t="s">
        <v>818</v>
      </c>
      <c r="AS24">
        <v>0</v>
      </c>
      <c r="AT24">
        <v>1</v>
      </c>
      <c r="AU24">
        <v>1</v>
      </c>
      <c r="AV24">
        <v>0</v>
      </c>
      <c r="AW24">
        <v>0</v>
      </c>
      <c r="AX24">
        <v>0</v>
      </c>
      <c r="AY24" s="2" t="str">
        <f t="shared" si="4"/>
        <v>C</v>
      </c>
      <c r="AZ24">
        <v>0</v>
      </c>
      <c r="BA24">
        <v>0</v>
      </c>
      <c r="BB24">
        <v>0</v>
      </c>
      <c r="BC24">
        <v>0</v>
      </c>
      <c r="BD24">
        <v>0</v>
      </c>
      <c r="BE24">
        <v>0</v>
      </c>
    </row>
    <row r="25" spans="2:57">
      <c r="B25" t="str">
        <f t="shared" si="0"/>
        <v>WP_D</v>
      </c>
      <c r="D25" s="2">
        <v>0</v>
      </c>
      <c r="E25" s="2">
        <v>8</v>
      </c>
      <c r="F25" s="2">
        <v>1</v>
      </c>
      <c r="G25" s="2">
        <v>0</v>
      </c>
      <c r="H25" s="2">
        <v>0</v>
      </c>
      <c r="I25" s="2">
        <v>34</v>
      </c>
      <c r="J25" s="2">
        <v>14</v>
      </c>
      <c r="K25" s="2">
        <v>32</v>
      </c>
      <c r="L25" s="2">
        <v>0</v>
      </c>
      <c r="M25" s="2">
        <v>1</v>
      </c>
      <c r="N25" s="2">
        <v>0</v>
      </c>
      <c r="O25" s="2">
        <v>0</v>
      </c>
      <c r="P25" s="2">
        <v>1</v>
      </c>
      <c r="Q25" s="2"/>
      <c r="R25" s="2">
        <f t="shared" si="2"/>
        <v>13</v>
      </c>
      <c r="W25" t="str">
        <f t="shared" si="1"/>
        <v>AR_D</v>
      </c>
      <c r="Z25">
        <v>0</v>
      </c>
      <c r="AA25">
        <v>1</v>
      </c>
      <c r="AB25">
        <v>1</v>
      </c>
      <c r="AC25">
        <v>0</v>
      </c>
      <c r="AD25">
        <v>0</v>
      </c>
      <c r="AE25">
        <v>0</v>
      </c>
      <c r="AF25">
        <v>0</v>
      </c>
      <c r="AG25">
        <v>0</v>
      </c>
      <c r="AH25">
        <v>0</v>
      </c>
      <c r="AI25">
        <v>0</v>
      </c>
      <c r="AJ25">
        <v>0</v>
      </c>
      <c r="AK25">
        <v>0</v>
      </c>
      <c r="AL25">
        <v>0</v>
      </c>
      <c r="AP25" t="str">
        <f t="shared" si="3"/>
        <v>IT_D</v>
      </c>
      <c r="AQ25" t="s">
        <v>781</v>
      </c>
      <c r="AR25" t="s">
        <v>443</v>
      </c>
      <c r="AS25">
        <v>0</v>
      </c>
      <c r="AT25">
        <v>1</v>
      </c>
      <c r="AU25">
        <v>1</v>
      </c>
      <c r="AV25">
        <v>0</v>
      </c>
      <c r="AW25">
        <v>0</v>
      </c>
      <c r="AX25">
        <v>0</v>
      </c>
      <c r="AY25" s="2" t="str">
        <f t="shared" si="4"/>
        <v>D</v>
      </c>
      <c r="AZ25">
        <v>0</v>
      </c>
      <c r="BA25">
        <v>0</v>
      </c>
      <c r="BB25">
        <v>0</v>
      </c>
      <c r="BC25">
        <v>0</v>
      </c>
      <c r="BD25">
        <v>0</v>
      </c>
      <c r="BE25">
        <v>0</v>
      </c>
    </row>
    <row r="26" spans="2:57">
      <c r="B26" t="str">
        <f t="shared" si="0"/>
        <v>WP_E</v>
      </c>
      <c r="D26" s="2">
        <v>0</v>
      </c>
      <c r="E26" s="2">
        <v>8</v>
      </c>
      <c r="F26" s="2">
        <v>1</v>
      </c>
      <c r="G26" s="2">
        <v>0</v>
      </c>
      <c r="H26" s="2">
        <v>0</v>
      </c>
      <c r="I26" s="2">
        <v>34</v>
      </c>
      <c r="J26" s="2">
        <v>14</v>
      </c>
      <c r="K26" s="2">
        <v>32</v>
      </c>
      <c r="L26" s="2">
        <v>0</v>
      </c>
      <c r="M26" s="2">
        <v>1</v>
      </c>
      <c r="N26" s="2">
        <v>0</v>
      </c>
      <c r="O26" s="2">
        <v>0</v>
      </c>
      <c r="P26" s="2">
        <v>1</v>
      </c>
      <c r="Q26" s="2"/>
      <c r="R26" s="2">
        <f t="shared" si="2"/>
        <v>14</v>
      </c>
      <c r="W26" t="str">
        <f t="shared" si="1"/>
        <v>AR_E</v>
      </c>
      <c r="Z26">
        <v>0</v>
      </c>
      <c r="AA26">
        <v>1</v>
      </c>
      <c r="AB26">
        <v>1</v>
      </c>
      <c r="AC26">
        <v>0</v>
      </c>
      <c r="AD26">
        <v>0</v>
      </c>
      <c r="AE26">
        <v>0</v>
      </c>
      <c r="AF26">
        <v>0</v>
      </c>
      <c r="AG26">
        <v>0</v>
      </c>
      <c r="AH26">
        <v>0</v>
      </c>
      <c r="AI26">
        <v>0</v>
      </c>
      <c r="AJ26">
        <v>0</v>
      </c>
      <c r="AK26">
        <v>0</v>
      </c>
      <c r="AL26">
        <v>0</v>
      </c>
      <c r="AP26" t="str">
        <f t="shared" si="3"/>
        <v>IT_E</v>
      </c>
      <c r="AQ26" t="s">
        <v>781</v>
      </c>
      <c r="AR26" t="s">
        <v>819</v>
      </c>
      <c r="AS26">
        <v>0</v>
      </c>
      <c r="AT26">
        <v>1</v>
      </c>
      <c r="AU26">
        <v>1</v>
      </c>
      <c r="AV26">
        <v>0</v>
      </c>
      <c r="AW26">
        <v>0</v>
      </c>
      <c r="AX26">
        <v>0</v>
      </c>
      <c r="AY26" s="2" t="str">
        <f t="shared" si="4"/>
        <v>E</v>
      </c>
      <c r="AZ26">
        <v>0</v>
      </c>
      <c r="BA26">
        <v>0</v>
      </c>
      <c r="BB26">
        <v>0</v>
      </c>
      <c r="BC26">
        <v>0</v>
      </c>
      <c r="BD26">
        <v>0</v>
      </c>
      <c r="BE26">
        <v>0</v>
      </c>
    </row>
    <row r="27" spans="2:57">
      <c r="B27" t="str">
        <f t="shared" si="0"/>
        <v>WP_F</v>
      </c>
      <c r="D27" s="2">
        <v>0</v>
      </c>
      <c r="E27" s="2">
        <v>8</v>
      </c>
      <c r="F27" s="2">
        <v>1</v>
      </c>
      <c r="G27" s="2">
        <v>0</v>
      </c>
      <c r="H27" s="2">
        <v>0</v>
      </c>
      <c r="I27" s="2">
        <v>34</v>
      </c>
      <c r="J27" s="2">
        <v>14</v>
      </c>
      <c r="K27" s="2">
        <v>32</v>
      </c>
      <c r="L27" s="2">
        <v>0</v>
      </c>
      <c r="M27" s="2">
        <v>1</v>
      </c>
      <c r="N27" s="2">
        <v>0</v>
      </c>
      <c r="O27" s="2">
        <v>0</v>
      </c>
      <c r="P27" s="2">
        <v>1</v>
      </c>
      <c r="Q27" s="2"/>
      <c r="R27" s="2">
        <f t="shared" si="2"/>
        <v>15</v>
      </c>
      <c r="W27" t="str">
        <f t="shared" si="1"/>
        <v>AR_F</v>
      </c>
      <c r="Z27">
        <v>0</v>
      </c>
      <c r="AA27">
        <v>1</v>
      </c>
      <c r="AB27">
        <v>1</v>
      </c>
      <c r="AC27">
        <v>0</v>
      </c>
      <c r="AD27">
        <v>0</v>
      </c>
      <c r="AE27">
        <v>0</v>
      </c>
      <c r="AF27">
        <v>0</v>
      </c>
      <c r="AG27">
        <v>0</v>
      </c>
      <c r="AH27">
        <v>0</v>
      </c>
      <c r="AI27">
        <v>0</v>
      </c>
      <c r="AJ27">
        <v>0</v>
      </c>
      <c r="AK27">
        <v>0</v>
      </c>
      <c r="AL27">
        <v>0</v>
      </c>
      <c r="AP27" t="str">
        <f t="shared" si="3"/>
        <v>IT_F</v>
      </c>
      <c r="AQ27" t="s">
        <v>781</v>
      </c>
      <c r="AR27" t="s">
        <v>820</v>
      </c>
      <c r="AS27">
        <v>0</v>
      </c>
      <c r="AT27">
        <v>1</v>
      </c>
      <c r="AU27">
        <v>1</v>
      </c>
      <c r="AV27">
        <v>0</v>
      </c>
      <c r="AW27">
        <v>0</v>
      </c>
      <c r="AX27">
        <v>0</v>
      </c>
      <c r="AY27" s="2" t="str">
        <f t="shared" si="4"/>
        <v>F</v>
      </c>
      <c r="AZ27">
        <v>0</v>
      </c>
      <c r="BA27">
        <v>0</v>
      </c>
      <c r="BB27">
        <v>0</v>
      </c>
      <c r="BC27">
        <v>0</v>
      </c>
      <c r="BD27">
        <v>0</v>
      </c>
      <c r="BE27">
        <v>0</v>
      </c>
    </row>
    <row r="28" spans="2:57">
      <c r="B28" t="str">
        <f t="shared" si="0"/>
        <v>WP_10</v>
      </c>
      <c r="D28" s="2">
        <v>0</v>
      </c>
      <c r="E28" s="2">
        <v>8</v>
      </c>
      <c r="F28" s="2">
        <v>1</v>
      </c>
      <c r="G28" s="2">
        <v>0</v>
      </c>
      <c r="H28" s="2">
        <v>0</v>
      </c>
      <c r="I28" s="2">
        <v>34</v>
      </c>
      <c r="J28" s="2">
        <v>14</v>
      </c>
      <c r="K28" s="2">
        <v>32</v>
      </c>
      <c r="L28" s="2">
        <v>0</v>
      </c>
      <c r="M28" s="2">
        <v>1</v>
      </c>
      <c r="N28" s="2">
        <v>0</v>
      </c>
      <c r="O28" s="2">
        <v>0</v>
      </c>
      <c r="P28" s="2">
        <v>1</v>
      </c>
      <c r="Q28" s="2"/>
      <c r="R28" s="2">
        <f t="shared" si="2"/>
        <v>16</v>
      </c>
      <c r="W28" t="str">
        <f t="shared" si="1"/>
        <v>AR_10</v>
      </c>
      <c r="Z28">
        <v>0</v>
      </c>
      <c r="AA28">
        <v>1</v>
      </c>
      <c r="AB28">
        <v>1</v>
      </c>
      <c r="AC28">
        <v>0</v>
      </c>
      <c r="AD28">
        <v>0</v>
      </c>
      <c r="AE28">
        <v>0</v>
      </c>
      <c r="AF28">
        <v>0</v>
      </c>
      <c r="AG28">
        <v>0</v>
      </c>
      <c r="AH28">
        <v>0</v>
      </c>
      <c r="AI28">
        <v>0</v>
      </c>
      <c r="AJ28">
        <v>0</v>
      </c>
      <c r="AK28">
        <v>0</v>
      </c>
      <c r="AL28">
        <v>0</v>
      </c>
      <c r="AP28" t="str">
        <f t="shared" si="3"/>
        <v>IT_10</v>
      </c>
      <c r="AQ28" t="s">
        <v>781</v>
      </c>
      <c r="AR28" t="s">
        <v>820</v>
      </c>
      <c r="AS28">
        <v>0</v>
      </c>
      <c r="AT28">
        <v>1</v>
      </c>
      <c r="AU28">
        <v>1</v>
      </c>
      <c r="AV28">
        <v>0</v>
      </c>
      <c r="AW28">
        <v>0</v>
      </c>
      <c r="AX28">
        <v>0</v>
      </c>
      <c r="AY28" s="2" t="str">
        <f t="shared" si="4"/>
        <v>10</v>
      </c>
      <c r="AZ28">
        <v>0</v>
      </c>
      <c r="BA28">
        <v>0</v>
      </c>
      <c r="BB28">
        <v>0</v>
      </c>
      <c r="BC28">
        <v>0</v>
      </c>
      <c r="BD28">
        <v>0</v>
      </c>
      <c r="BE28">
        <v>0</v>
      </c>
    </row>
    <row r="29" spans="2:57">
      <c r="B29" t="str">
        <f t="shared" si="0"/>
        <v>WP_11</v>
      </c>
      <c r="D29" s="2">
        <v>0</v>
      </c>
      <c r="E29" s="2">
        <v>8</v>
      </c>
      <c r="F29" s="2">
        <v>1</v>
      </c>
      <c r="G29" s="2">
        <v>0</v>
      </c>
      <c r="H29" s="2">
        <v>0</v>
      </c>
      <c r="I29" s="2">
        <v>34</v>
      </c>
      <c r="J29" s="2">
        <v>14</v>
      </c>
      <c r="K29" s="2">
        <v>32</v>
      </c>
      <c r="L29" s="2">
        <v>0</v>
      </c>
      <c r="M29" s="2">
        <v>1</v>
      </c>
      <c r="N29" s="2">
        <v>0</v>
      </c>
      <c r="O29" s="2">
        <v>0</v>
      </c>
      <c r="P29" s="2">
        <v>1</v>
      </c>
      <c r="Q29" s="2"/>
      <c r="R29" s="2">
        <f t="shared" si="2"/>
        <v>17</v>
      </c>
      <c r="W29" t="str">
        <f t="shared" si="1"/>
        <v>AR_11</v>
      </c>
      <c r="Z29">
        <v>0</v>
      </c>
      <c r="AA29">
        <v>1</v>
      </c>
      <c r="AB29">
        <v>1</v>
      </c>
      <c r="AC29">
        <v>0</v>
      </c>
      <c r="AD29">
        <v>0</v>
      </c>
      <c r="AE29">
        <v>0</v>
      </c>
      <c r="AF29">
        <v>0</v>
      </c>
      <c r="AG29">
        <v>0</v>
      </c>
      <c r="AH29">
        <v>0</v>
      </c>
      <c r="AI29">
        <v>0</v>
      </c>
      <c r="AJ29">
        <v>0</v>
      </c>
      <c r="AK29">
        <v>0</v>
      </c>
      <c r="AL29">
        <v>0</v>
      </c>
      <c r="AP29" t="str">
        <f t="shared" si="3"/>
        <v>IT_11</v>
      </c>
      <c r="AQ29" t="s">
        <v>781</v>
      </c>
      <c r="AR29" t="s">
        <v>820</v>
      </c>
      <c r="AS29">
        <v>0</v>
      </c>
      <c r="AT29">
        <v>1</v>
      </c>
      <c r="AU29">
        <v>1</v>
      </c>
      <c r="AV29">
        <v>0</v>
      </c>
      <c r="AW29">
        <v>0</v>
      </c>
      <c r="AX29">
        <v>0</v>
      </c>
      <c r="AY29" s="2" t="str">
        <f t="shared" si="4"/>
        <v>11</v>
      </c>
      <c r="AZ29">
        <v>0</v>
      </c>
      <c r="BA29">
        <v>0</v>
      </c>
      <c r="BB29">
        <v>0</v>
      </c>
      <c r="BC29">
        <v>0</v>
      </c>
      <c r="BD29">
        <v>0</v>
      </c>
      <c r="BE29">
        <v>0</v>
      </c>
    </row>
    <row r="30" spans="2:57">
      <c r="B30" t="str">
        <f t="shared" si="0"/>
        <v>WP_12</v>
      </c>
      <c r="D30" s="2">
        <v>0</v>
      </c>
      <c r="E30" s="2">
        <v>8</v>
      </c>
      <c r="F30" s="2">
        <v>1</v>
      </c>
      <c r="G30" s="2">
        <v>0</v>
      </c>
      <c r="H30" s="2">
        <v>0</v>
      </c>
      <c r="I30" s="2">
        <v>34</v>
      </c>
      <c r="J30" s="2">
        <v>14</v>
      </c>
      <c r="K30" s="2">
        <v>32</v>
      </c>
      <c r="L30" s="2">
        <v>0</v>
      </c>
      <c r="M30" s="2">
        <v>1</v>
      </c>
      <c r="N30" s="2">
        <v>0</v>
      </c>
      <c r="O30" s="2">
        <v>0</v>
      </c>
      <c r="P30" s="2">
        <v>1</v>
      </c>
      <c r="Q30" s="2"/>
      <c r="R30" s="2">
        <f t="shared" si="2"/>
        <v>18</v>
      </c>
      <c r="W30" t="str">
        <f t="shared" si="1"/>
        <v>AR_12</v>
      </c>
      <c r="Z30">
        <v>0</v>
      </c>
      <c r="AA30">
        <v>1</v>
      </c>
      <c r="AB30">
        <v>1</v>
      </c>
      <c r="AC30">
        <v>0</v>
      </c>
      <c r="AD30">
        <v>0</v>
      </c>
      <c r="AE30">
        <v>0</v>
      </c>
      <c r="AF30">
        <v>0</v>
      </c>
      <c r="AG30">
        <v>0</v>
      </c>
      <c r="AH30">
        <v>0</v>
      </c>
      <c r="AI30">
        <v>0</v>
      </c>
      <c r="AJ30">
        <v>0</v>
      </c>
      <c r="AK30">
        <v>0</v>
      </c>
      <c r="AL30">
        <v>0</v>
      </c>
      <c r="AP30" t="str">
        <f t="shared" si="3"/>
        <v>IT_12</v>
      </c>
      <c r="AQ30" t="s">
        <v>781</v>
      </c>
      <c r="AR30" t="s">
        <v>821</v>
      </c>
      <c r="AS30">
        <v>0</v>
      </c>
      <c r="AT30">
        <v>1</v>
      </c>
      <c r="AU30">
        <v>1</v>
      </c>
      <c r="AV30">
        <v>0</v>
      </c>
      <c r="AW30">
        <v>0</v>
      </c>
      <c r="AX30">
        <v>0</v>
      </c>
      <c r="AY30" s="2" t="str">
        <f t="shared" si="4"/>
        <v>12</v>
      </c>
      <c r="AZ30">
        <v>0</v>
      </c>
      <c r="BA30">
        <v>0</v>
      </c>
      <c r="BB30">
        <v>0</v>
      </c>
      <c r="BC30">
        <v>0</v>
      </c>
      <c r="BD30">
        <v>0</v>
      </c>
      <c r="BE30">
        <v>0</v>
      </c>
    </row>
    <row r="31" spans="2:57">
      <c r="B31" t="str">
        <f t="shared" si="0"/>
        <v>WP_13</v>
      </c>
      <c r="D31" s="2">
        <v>0</v>
      </c>
      <c r="E31" s="2">
        <v>8</v>
      </c>
      <c r="F31" s="2">
        <v>1</v>
      </c>
      <c r="G31" s="2">
        <v>0</v>
      </c>
      <c r="H31" s="2">
        <v>0</v>
      </c>
      <c r="I31" s="2">
        <v>34</v>
      </c>
      <c r="J31" s="2">
        <v>14</v>
      </c>
      <c r="K31" s="2">
        <v>32</v>
      </c>
      <c r="L31" s="2">
        <v>0</v>
      </c>
      <c r="M31" s="2">
        <v>1</v>
      </c>
      <c r="N31" s="2">
        <v>0</v>
      </c>
      <c r="O31" s="2">
        <v>0</v>
      </c>
      <c r="P31" s="2">
        <v>1</v>
      </c>
      <c r="Q31" s="2"/>
      <c r="R31" s="2">
        <f t="shared" si="2"/>
        <v>19</v>
      </c>
      <c r="W31" t="str">
        <f t="shared" si="1"/>
        <v>AR_13</v>
      </c>
      <c r="Z31">
        <v>0</v>
      </c>
      <c r="AA31">
        <v>1</v>
      </c>
      <c r="AB31">
        <v>1</v>
      </c>
      <c r="AC31">
        <v>0</v>
      </c>
      <c r="AD31">
        <v>0</v>
      </c>
      <c r="AE31">
        <v>0</v>
      </c>
      <c r="AF31">
        <v>0</v>
      </c>
      <c r="AG31">
        <v>0</v>
      </c>
      <c r="AH31">
        <v>0</v>
      </c>
      <c r="AI31">
        <v>0</v>
      </c>
      <c r="AJ31">
        <v>0</v>
      </c>
      <c r="AK31">
        <v>0</v>
      </c>
      <c r="AL31">
        <v>0</v>
      </c>
      <c r="AP31" t="str">
        <f t="shared" si="3"/>
        <v>IT_13</v>
      </c>
      <c r="AQ31" t="s">
        <v>781</v>
      </c>
      <c r="AR31" t="s">
        <v>822</v>
      </c>
      <c r="AS31">
        <v>0</v>
      </c>
      <c r="AT31">
        <v>1</v>
      </c>
      <c r="AU31">
        <v>1</v>
      </c>
      <c r="AV31">
        <v>0</v>
      </c>
      <c r="AW31">
        <v>0</v>
      </c>
      <c r="AX31">
        <v>0</v>
      </c>
      <c r="AY31" s="2" t="str">
        <f t="shared" si="4"/>
        <v>13</v>
      </c>
      <c r="AZ31">
        <v>0</v>
      </c>
      <c r="BA31">
        <v>0</v>
      </c>
      <c r="BB31">
        <v>0</v>
      </c>
      <c r="BC31">
        <v>0</v>
      </c>
      <c r="BD31">
        <v>0</v>
      </c>
      <c r="BE31">
        <v>0</v>
      </c>
    </row>
    <row r="32" spans="2:57">
      <c r="B32" t="str">
        <f t="shared" si="0"/>
        <v>WP_14</v>
      </c>
      <c r="D32" s="2">
        <v>0</v>
      </c>
      <c r="E32" s="2">
        <v>8</v>
      </c>
      <c r="F32" s="2">
        <v>1</v>
      </c>
      <c r="G32" s="2">
        <v>0</v>
      </c>
      <c r="H32" s="2">
        <v>0</v>
      </c>
      <c r="I32" s="2">
        <v>34</v>
      </c>
      <c r="J32" s="2">
        <v>14</v>
      </c>
      <c r="K32" s="2">
        <v>32</v>
      </c>
      <c r="L32" s="2">
        <v>0</v>
      </c>
      <c r="M32" s="2">
        <v>1</v>
      </c>
      <c r="N32" s="2">
        <v>0</v>
      </c>
      <c r="O32" s="2">
        <v>0</v>
      </c>
      <c r="P32" s="2">
        <v>1</v>
      </c>
      <c r="Q32" s="2"/>
      <c r="R32" s="2">
        <f t="shared" ref="R32:R41" si="5">R31+1</f>
        <v>20</v>
      </c>
      <c r="W32" t="str">
        <f t="shared" ref="W32:W41" si="6">CONCATENATE("AR_",DEC2HEX(R32))</f>
        <v>AR_14</v>
      </c>
      <c r="Z32">
        <v>0</v>
      </c>
      <c r="AA32">
        <v>1</v>
      </c>
      <c r="AB32">
        <v>1</v>
      </c>
      <c r="AC32">
        <v>0</v>
      </c>
      <c r="AD32">
        <v>0</v>
      </c>
      <c r="AE32">
        <v>0</v>
      </c>
      <c r="AF32">
        <v>0</v>
      </c>
      <c r="AG32">
        <v>0</v>
      </c>
      <c r="AH32">
        <v>0</v>
      </c>
      <c r="AI32">
        <v>0</v>
      </c>
      <c r="AJ32">
        <v>0</v>
      </c>
      <c r="AK32">
        <v>0</v>
      </c>
      <c r="AL32">
        <v>0</v>
      </c>
      <c r="AP32" t="str">
        <f t="shared" si="3"/>
        <v>IT_14</v>
      </c>
      <c r="AQ32" t="s">
        <v>781</v>
      </c>
      <c r="AR32" t="s">
        <v>823</v>
      </c>
      <c r="AS32">
        <v>0</v>
      </c>
      <c r="AT32">
        <v>1</v>
      </c>
      <c r="AU32">
        <v>1</v>
      </c>
      <c r="AV32">
        <v>0</v>
      </c>
      <c r="AW32">
        <v>0</v>
      </c>
      <c r="AX32">
        <v>0</v>
      </c>
      <c r="AY32" s="2" t="str">
        <f t="shared" si="4"/>
        <v>14</v>
      </c>
      <c r="AZ32">
        <v>0</v>
      </c>
      <c r="BA32">
        <v>0</v>
      </c>
      <c r="BB32">
        <v>0</v>
      </c>
      <c r="BC32">
        <v>0</v>
      </c>
      <c r="BD32">
        <v>0</v>
      </c>
      <c r="BE32">
        <v>0</v>
      </c>
    </row>
    <row r="33" spans="1:57">
      <c r="B33" t="str">
        <f t="shared" si="0"/>
        <v>WP_15</v>
      </c>
      <c r="D33" s="2">
        <v>0</v>
      </c>
      <c r="E33" s="2">
        <v>8</v>
      </c>
      <c r="F33" s="2">
        <v>1</v>
      </c>
      <c r="G33" s="2">
        <v>0</v>
      </c>
      <c r="H33" s="2">
        <v>0</v>
      </c>
      <c r="I33" s="2">
        <v>34</v>
      </c>
      <c r="J33" s="2">
        <v>14</v>
      </c>
      <c r="K33" s="2">
        <v>32</v>
      </c>
      <c r="L33" s="2">
        <v>0</v>
      </c>
      <c r="M33" s="2">
        <v>1</v>
      </c>
      <c r="N33" s="2">
        <v>0</v>
      </c>
      <c r="O33" s="2">
        <v>0</v>
      </c>
      <c r="P33" s="2">
        <v>1</v>
      </c>
      <c r="Q33" s="2"/>
      <c r="R33" s="2">
        <f t="shared" si="5"/>
        <v>21</v>
      </c>
      <c r="W33" t="str">
        <f t="shared" si="6"/>
        <v>AR_15</v>
      </c>
      <c r="Z33">
        <v>0</v>
      </c>
      <c r="AA33">
        <v>1</v>
      </c>
      <c r="AB33">
        <v>1</v>
      </c>
      <c r="AC33">
        <v>0</v>
      </c>
      <c r="AD33">
        <v>0</v>
      </c>
      <c r="AE33">
        <v>0</v>
      </c>
      <c r="AF33">
        <v>0</v>
      </c>
      <c r="AG33">
        <v>0</v>
      </c>
      <c r="AH33">
        <v>0</v>
      </c>
      <c r="AI33">
        <v>0</v>
      </c>
      <c r="AJ33">
        <v>0</v>
      </c>
      <c r="AK33">
        <v>0</v>
      </c>
      <c r="AL33">
        <v>0</v>
      </c>
      <c r="AP33" t="str">
        <f t="shared" si="3"/>
        <v>IT_15</v>
      </c>
      <c r="AQ33" t="s">
        <v>781</v>
      </c>
      <c r="AR33" t="s">
        <v>824</v>
      </c>
      <c r="AS33">
        <v>0</v>
      </c>
      <c r="AT33">
        <v>1</v>
      </c>
      <c r="AU33">
        <v>1</v>
      </c>
      <c r="AV33">
        <v>0</v>
      </c>
      <c r="AW33">
        <v>0</v>
      </c>
      <c r="AX33">
        <v>0</v>
      </c>
      <c r="AY33" s="2" t="str">
        <f t="shared" si="4"/>
        <v>15</v>
      </c>
      <c r="AZ33">
        <v>0</v>
      </c>
      <c r="BA33">
        <v>0</v>
      </c>
      <c r="BB33">
        <v>0</v>
      </c>
      <c r="BC33">
        <v>0</v>
      </c>
      <c r="BD33">
        <v>0</v>
      </c>
      <c r="BE33">
        <v>0</v>
      </c>
    </row>
    <row r="34" spans="1:57">
      <c r="B34" t="str">
        <f t="shared" si="0"/>
        <v>WP_16</v>
      </c>
      <c r="D34" s="2">
        <v>0</v>
      </c>
      <c r="E34" s="2">
        <v>8</v>
      </c>
      <c r="F34" s="2">
        <v>1</v>
      </c>
      <c r="G34" s="2">
        <v>0</v>
      </c>
      <c r="H34" s="2">
        <v>0</v>
      </c>
      <c r="I34" s="2">
        <v>34</v>
      </c>
      <c r="J34" s="2">
        <v>14</v>
      </c>
      <c r="K34" s="2">
        <v>32</v>
      </c>
      <c r="L34" s="2">
        <v>0</v>
      </c>
      <c r="M34" s="2">
        <v>1</v>
      </c>
      <c r="N34" s="2">
        <v>0</v>
      </c>
      <c r="O34" s="2">
        <v>0</v>
      </c>
      <c r="P34" s="2">
        <v>1</v>
      </c>
      <c r="Q34" s="2"/>
      <c r="R34" s="2">
        <f t="shared" si="5"/>
        <v>22</v>
      </c>
      <c r="W34" t="str">
        <f t="shared" si="6"/>
        <v>AR_16</v>
      </c>
      <c r="Z34">
        <v>0</v>
      </c>
      <c r="AA34">
        <v>1</v>
      </c>
      <c r="AB34">
        <v>1</v>
      </c>
      <c r="AC34">
        <v>0</v>
      </c>
      <c r="AD34">
        <v>0</v>
      </c>
      <c r="AE34">
        <v>0</v>
      </c>
      <c r="AF34">
        <v>0</v>
      </c>
      <c r="AG34">
        <v>0</v>
      </c>
      <c r="AH34">
        <v>0</v>
      </c>
      <c r="AI34">
        <v>0</v>
      </c>
      <c r="AJ34">
        <v>0</v>
      </c>
      <c r="AK34">
        <v>0</v>
      </c>
      <c r="AL34">
        <v>0</v>
      </c>
      <c r="AP34" t="str">
        <f t="shared" si="3"/>
        <v>IT_16</v>
      </c>
      <c r="AQ34" t="s">
        <v>781</v>
      </c>
      <c r="AR34" t="s">
        <v>825</v>
      </c>
      <c r="AS34">
        <v>0</v>
      </c>
      <c r="AT34">
        <v>1</v>
      </c>
      <c r="AU34">
        <v>1</v>
      </c>
      <c r="AV34">
        <v>0</v>
      </c>
      <c r="AW34">
        <v>0</v>
      </c>
      <c r="AX34">
        <v>0</v>
      </c>
      <c r="AY34" s="2" t="str">
        <f t="shared" si="4"/>
        <v>16</v>
      </c>
      <c r="AZ34">
        <v>0</v>
      </c>
      <c r="BA34">
        <v>0</v>
      </c>
      <c r="BB34">
        <v>0</v>
      </c>
      <c r="BC34">
        <v>0</v>
      </c>
      <c r="BD34">
        <v>0</v>
      </c>
      <c r="BE34">
        <v>0</v>
      </c>
    </row>
    <row r="35" spans="1:57">
      <c r="B35" t="str">
        <f t="shared" si="0"/>
        <v>WP_17</v>
      </c>
      <c r="D35" s="2">
        <v>0</v>
      </c>
      <c r="E35" s="2">
        <v>8</v>
      </c>
      <c r="F35" s="2">
        <v>1</v>
      </c>
      <c r="G35" s="2">
        <v>0</v>
      </c>
      <c r="H35" s="2">
        <v>0</v>
      </c>
      <c r="I35" s="2">
        <v>34</v>
      </c>
      <c r="J35" s="2">
        <v>14</v>
      </c>
      <c r="K35" s="2">
        <v>32</v>
      </c>
      <c r="L35" s="2">
        <v>0</v>
      </c>
      <c r="M35" s="2">
        <v>1</v>
      </c>
      <c r="N35" s="2">
        <v>0</v>
      </c>
      <c r="O35" s="2">
        <v>0</v>
      </c>
      <c r="P35" s="2">
        <v>1</v>
      </c>
      <c r="Q35" s="2"/>
      <c r="R35" s="2">
        <f t="shared" si="5"/>
        <v>23</v>
      </c>
      <c r="W35" t="str">
        <f t="shared" si="6"/>
        <v>AR_17</v>
      </c>
      <c r="Z35">
        <v>0</v>
      </c>
      <c r="AA35">
        <v>1</v>
      </c>
      <c r="AB35">
        <v>1</v>
      </c>
      <c r="AC35">
        <v>0</v>
      </c>
      <c r="AD35">
        <v>0</v>
      </c>
      <c r="AE35">
        <v>0</v>
      </c>
      <c r="AF35">
        <v>0</v>
      </c>
      <c r="AG35">
        <v>0</v>
      </c>
      <c r="AH35">
        <v>0</v>
      </c>
      <c r="AI35">
        <v>0</v>
      </c>
      <c r="AJ35">
        <v>0</v>
      </c>
      <c r="AK35">
        <v>0</v>
      </c>
      <c r="AL35">
        <v>0</v>
      </c>
      <c r="AP35" t="str">
        <f t="shared" si="3"/>
        <v>IT_17</v>
      </c>
      <c r="AQ35" t="s">
        <v>781</v>
      </c>
      <c r="AR35" t="s">
        <v>826</v>
      </c>
      <c r="AS35">
        <v>0</v>
      </c>
      <c r="AT35">
        <v>1</v>
      </c>
      <c r="AU35">
        <v>1</v>
      </c>
      <c r="AV35">
        <v>0</v>
      </c>
      <c r="AW35">
        <v>0</v>
      </c>
      <c r="AX35">
        <v>0</v>
      </c>
      <c r="AY35" s="2" t="str">
        <f t="shared" si="4"/>
        <v>17</v>
      </c>
      <c r="AZ35">
        <v>0</v>
      </c>
      <c r="BA35">
        <v>0</v>
      </c>
      <c r="BB35">
        <v>0</v>
      </c>
      <c r="BC35">
        <v>0</v>
      </c>
      <c r="BD35">
        <v>0</v>
      </c>
      <c r="BE35">
        <v>0</v>
      </c>
    </row>
    <row r="36" spans="1:57">
      <c r="B36" t="str">
        <f t="shared" si="0"/>
        <v>WP_18</v>
      </c>
      <c r="D36" s="2">
        <v>0</v>
      </c>
      <c r="E36" s="2">
        <v>8</v>
      </c>
      <c r="F36" s="2">
        <v>1</v>
      </c>
      <c r="G36" s="2">
        <v>0</v>
      </c>
      <c r="H36" s="2">
        <v>0</v>
      </c>
      <c r="I36" s="2">
        <v>34</v>
      </c>
      <c r="J36" s="2">
        <v>14</v>
      </c>
      <c r="K36" s="2">
        <v>32</v>
      </c>
      <c r="L36" s="2">
        <v>0</v>
      </c>
      <c r="M36" s="2">
        <v>1</v>
      </c>
      <c r="N36" s="2">
        <v>0</v>
      </c>
      <c r="O36" s="2">
        <v>0</v>
      </c>
      <c r="P36" s="2">
        <v>1</v>
      </c>
      <c r="Q36" s="2"/>
      <c r="R36" s="2">
        <f t="shared" si="5"/>
        <v>24</v>
      </c>
      <c r="W36" t="str">
        <f t="shared" si="6"/>
        <v>AR_18</v>
      </c>
      <c r="Z36">
        <v>0</v>
      </c>
      <c r="AA36">
        <v>1</v>
      </c>
      <c r="AB36">
        <v>1</v>
      </c>
      <c r="AC36">
        <v>0</v>
      </c>
      <c r="AD36">
        <v>0</v>
      </c>
      <c r="AE36">
        <v>0</v>
      </c>
      <c r="AF36">
        <v>0</v>
      </c>
      <c r="AG36">
        <v>0</v>
      </c>
      <c r="AH36">
        <v>0</v>
      </c>
      <c r="AI36">
        <v>0</v>
      </c>
      <c r="AJ36">
        <v>0</v>
      </c>
      <c r="AK36">
        <v>0</v>
      </c>
      <c r="AL36">
        <v>0</v>
      </c>
      <c r="AP36" t="str">
        <f t="shared" si="3"/>
        <v>IT_18</v>
      </c>
      <c r="AQ36" t="s">
        <v>781</v>
      </c>
      <c r="AR36" t="s">
        <v>827</v>
      </c>
      <c r="AS36">
        <v>0</v>
      </c>
      <c r="AT36">
        <v>1</v>
      </c>
      <c r="AU36">
        <v>1</v>
      </c>
      <c r="AV36">
        <v>0</v>
      </c>
      <c r="AW36">
        <v>0</v>
      </c>
      <c r="AX36">
        <v>0</v>
      </c>
      <c r="AY36" s="2" t="str">
        <f t="shared" si="4"/>
        <v>18</v>
      </c>
      <c r="AZ36">
        <v>0</v>
      </c>
      <c r="BA36">
        <v>0</v>
      </c>
      <c r="BB36">
        <v>0</v>
      </c>
      <c r="BC36">
        <v>0</v>
      </c>
      <c r="BD36">
        <v>0</v>
      </c>
      <c r="BE36">
        <v>0</v>
      </c>
    </row>
    <row r="37" spans="1:57">
      <c r="B37" t="str">
        <f t="shared" si="0"/>
        <v>WP_19</v>
      </c>
      <c r="D37" s="2">
        <v>0</v>
      </c>
      <c r="E37" s="2">
        <v>8</v>
      </c>
      <c r="F37" s="2">
        <v>1</v>
      </c>
      <c r="G37" s="2">
        <v>0</v>
      </c>
      <c r="H37" s="2">
        <v>0</v>
      </c>
      <c r="I37" s="2">
        <v>34</v>
      </c>
      <c r="J37" s="2">
        <v>14</v>
      </c>
      <c r="K37" s="2">
        <v>32</v>
      </c>
      <c r="L37" s="2">
        <v>0</v>
      </c>
      <c r="M37" s="2">
        <v>1</v>
      </c>
      <c r="N37" s="2">
        <v>0</v>
      </c>
      <c r="O37" s="2">
        <v>0</v>
      </c>
      <c r="P37" s="2">
        <v>1</v>
      </c>
      <c r="Q37" s="2"/>
      <c r="R37" s="2">
        <f t="shared" si="5"/>
        <v>25</v>
      </c>
      <c r="W37" t="str">
        <f t="shared" si="6"/>
        <v>AR_19</v>
      </c>
      <c r="Z37">
        <v>0</v>
      </c>
      <c r="AA37">
        <v>1</v>
      </c>
      <c r="AB37">
        <v>1</v>
      </c>
      <c r="AC37">
        <v>0</v>
      </c>
      <c r="AD37">
        <v>0</v>
      </c>
      <c r="AE37">
        <v>0</v>
      </c>
      <c r="AF37">
        <v>0</v>
      </c>
      <c r="AG37">
        <v>0</v>
      </c>
      <c r="AH37">
        <v>0</v>
      </c>
      <c r="AI37">
        <v>0</v>
      </c>
      <c r="AJ37">
        <v>0</v>
      </c>
      <c r="AK37">
        <v>0</v>
      </c>
      <c r="AL37">
        <v>0</v>
      </c>
      <c r="AP37" t="str">
        <f t="shared" si="3"/>
        <v>IT_19</v>
      </c>
      <c r="AQ37" t="s">
        <v>781</v>
      </c>
      <c r="AR37" t="s">
        <v>828</v>
      </c>
      <c r="AS37">
        <v>0</v>
      </c>
      <c r="AT37">
        <v>1</v>
      </c>
      <c r="AU37">
        <v>1</v>
      </c>
      <c r="AV37">
        <v>0</v>
      </c>
      <c r="AW37">
        <v>0</v>
      </c>
      <c r="AX37">
        <v>0</v>
      </c>
      <c r="AY37" s="2" t="str">
        <f t="shared" si="4"/>
        <v>19</v>
      </c>
      <c r="AZ37">
        <v>0</v>
      </c>
      <c r="BA37">
        <v>0</v>
      </c>
      <c r="BB37">
        <v>0</v>
      </c>
      <c r="BC37">
        <v>0</v>
      </c>
      <c r="BD37">
        <v>0</v>
      </c>
      <c r="BE37">
        <v>0</v>
      </c>
    </row>
    <row r="38" spans="1:57">
      <c r="B38" t="str">
        <f t="shared" si="0"/>
        <v>WP_1A</v>
      </c>
      <c r="D38" s="2">
        <v>0</v>
      </c>
      <c r="E38" s="2">
        <v>8</v>
      </c>
      <c r="F38" s="2">
        <v>1</v>
      </c>
      <c r="G38" s="2">
        <v>0</v>
      </c>
      <c r="H38" s="2">
        <v>0</v>
      </c>
      <c r="I38" s="2">
        <v>34</v>
      </c>
      <c r="J38" s="2">
        <v>14</v>
      </c>
      <c r="K38" s="2">
        <v>32</v>
      </c>
      <c r="L38" s="2">
        <v>0</v>
      </c>
      <c r="M38" s="2">
        <v>1</v>
      </c>
      <c r="N38" s="2">
        <v>0</v>
      </c>
      <c r="O38" s="2">
        <v>0</v>
      </c>
      <c r="P38" s="2">
        <v>1</v>
      </c>
      <c r="Q38" s="2"/>
      <c r="R38" s="2">
        <f t="shared" si="5"/>
        <v>26</v>
      </c>
      <c r="W38" t="str">
        <f t="shared" si="6"/>
        <v>AR_1A</v>
      </c>
      <c r="Z38">
        <v>0</v>
      </c>
      <c r="AA38">
        <v>1</v>
      </c>
      <c r="AB38">
        <v>1</v>
      </c>
      <c r="AC38">
        <v>0</v>
      </c>
      <c r="AD38">
        <v>0</v>
      </c>
      <c r="AE38">
        <v>0</v>
      </c>
      <c r="AF38">
        <v>0</v>
      </c>
      <c r="AG38">
        <v>0</v>
      </c>
      <c r="AH38">
        <v>0</v>
      </c>
      <c r="AI38">
        <v>0</v>
      </c>
      <c r="AJ38">
        <v>0</v>
      </c>
      <c r="AK38">
        <v>0</v>
      </c>
      <c r="AL38">
        <v>0</v>
      </c>
      <c r="AP38" t="str">
        <f t="shared" si="3"/>
        <v>IT_1A</v>
      </c>
      <c r="AQ38" t="s">
        <v>781</v>
      </c>
      <c r="AR38" t="s">
        <v>829</v>
      </c>
      <c r="AS38">
        <v>0</v>
      </c>
      <c r="AT38">
        <v>1</v>
      </c>
      <c r="AU38">
        <v>1</v>
      </c>
      <c r="AV38">
        <v>0</v>
      </c>
      <c r="AW38">
        <v>0</v>
      </c>
      <c r="AX38">
        <v>0</v>
      </c>
      <c r="AY38" s="2" t="str">
        <f t="shared" si="4"/>
        <v>1A</v>
      </c>
      <c r="AZ38">
        <v>0</v>
      </c>
      <c r="BA38">
        <v>0</v>
      </c>
      <c r="BB38">
        <v>0</v>
      </c>
      <c r="BC38">
        <v>0</v>
      </c>
      <c r="BD38">
        <v>0</v>
      </c>
      <c r="BE38">
        <v>0</v>
      </c>
    </row>
    <row r="39" spans="1:57">
      <c r="B39" t="str">
        <f t="shared" si="0"/>
        <v>WP_1B</v>
      </c>
      <c r="D39" s="2">
        <v>0</v>
      </c>
      <c r="E39" s="2">
        <v>8</v>
      </c>
      <c r="F39" s="2">
        <v>1</v>
      </c>
      <c r="G39" s="2">
        <v>0</v>
      </c>
      <c r="H39" s="2">
        <v>0</v>
      </c>
      <c r="I39" s="2">
        <v>34</v>
      </c>
      <c r="J39" s="2">
        <v>14</v>
      </c>
      <c r="K39" s="2">
        <v>32</v>
      </c>
      <c r="L39" s="2">
        <v>0</v>
      </c>
      <c r="M39" s="2">
        <v>1</v>
      </c>
      <c r="N39" s="2">
        <v>0</v>
      </c>
      <c r="O39" s="2">
        <v>0</v>
      </c>
      <c r="P39" s="2">
        <v>1</v>
      </c>
      <c r="Q39" s="2"/>
      <c r="R39" s="2">
        <f t="shared" si="5"/>
        <v>27</v>
      </c>
      <c r="W39" t="str">
        <f t="shared" si="6"/>
        <v>AR_1B</v>
      </c>
      <c r="Z39">
        <v>0</v>
      </c>
      <c r="AA39">
        <v>1</v>
      </c>
      <c r="AB39">
        <v>1</v>
      </c>
      <c r="AC39">
        <v>0</v>
      </c>
      <c r="AD39">
        <v>0</v>
      </c>
      <c r="AE39">
        <v>0</v>
      </c>
      <c r="AF39">
        <v>0</v>
      </c>
      <c r="AG39">
        <v>0</v>
      </c>
      <c r="AH39">
        <v>0</v>
      </c>
      <c r="AI39">
        <v>0</v>
      </c>
      <c r="AJ39">
        <v>0</v>
      </c>
      <c r="AK39">
        <v>0</v>
      </c>
      <c r="AL39">
        <v>0</v>
      </c>
      <c r="AP39" t="str">
        <f t="shared" si="3"/>
        <v>IT_1B</v>
      </c>
      <c r="AQ39" t="s">
        <v>781</v>
      </c>
      <c r="AR39" t="s">
        <v>830</v>
      </c>
      <c r="AS39">
        <v>0</v>
      </c>
      <c r="AT39">
        <v>1</v>
      </c>
      <c r="AU39">
        <v>1</v>
      </c>
      <c r="AV39">
        <v>0</v>
      </c>
      <c r="AW39">
        <v>0</v>
      </c>
      <c r="AX39">
        <v>0</v>
      </c>
      <c r="AY39" s="2" t="str">
        <f t="shared" si="4"/>
        <v>1B</v>
      </c>
      <c r="AZ39">
        <v>0</v>
      </c>
      <c r="BA39">
        <v>0</v>
      </c>
      <c r="BB39">
        <v>0</v>
      </c>
      <c r="BC39">
        <v>0</v>
      </c>
      <c r="BD39">
        <v>0</v>
      </c>
      <c r="BE39">
        <v>0</v>
      </c>
    </row>
    <row r="40" spans="1:57">
      <c r="B40" t="str">
        <f t="shared" si="0"/>
        <v>WP_1C</v>
      </c>
      <c r="D40" s="2">
        <v>0</v>
      </c>
      <c r="E40" s="2">
        <v>8</v>
      </c>
      <c r="F40" s="2">
        <v>1</v>
      </c>
      <c r="G40" s="2">
        <v>0</v>
      </c>
      <c r="H40" s="2">
        <v>0</v>
      </c>
      <c r="I40" s="2">
        <v>34</v>
      </c>
      <c r="J40" s="2">
        <v>14</v>
      </c>
      <c r="K40" s="2">
        <v>32</v>
      </c>
      <c r="L40" s="2">
        <v>0</v>
      </c>
      <c r="M40" s="2">
        <v>1</v>
      </c>
      <c r="N40" s="2">
        <v>0</v>
      </c>
      <c r="O40" s="2">
        <v>0</v>
      </c>
      <c r="P40" s="2">
        <v>1</v>
      </c>
      <c r="Q40" s="2"/>
      <c r="R40" s="2">
        <f t="shared" si="5"/>
        <v>28</v>
      </c>
      <c r="W40" t="str">
        <f t="shared" si="6"/>
        <v>AR_1C</v>
      </c>
      <c r="Z40">
        <v>0</v>
      </c>
      <c r="AA40">
        <v>1</v>
      </c>
      <c r="AB40">
        <v>1</v>
      </c>
      <c r="AC40">
        <v>0</v>
      </c>
      <c r="AD40">
        <v>0</v>
      </c>
      <c r="AE40">
        <v>0</v>
      </c>
      <c r="AF40">
        <v>0</v>
      </c>
      <c r="AG40">
        <v>0</v>
      </c>
      <c r="AH40">
        <v>0</v>
      </c>
      <c r="AI40">
        <v>0</v>
      </c>
      <c r="AJ40">
        <v>0</v>
      </c>
      <c r="AK40">
        <v>0</v>
      </c>
      <c r="AL40">
        <v>0</v>
      </c>
      <c r="AP40" t="str">
        <f t="shared" si="3"/>
        <v>IT_1C</v>
      </c>
      <c r="AQ40" t="s">
        <v>781</v>
      </c>
      <c r="AR40" t="s">
        <v>831</v>
      </c>
      <c r="AS40">
        <v>0</v>
      </c>
      <c r="AT40">
        <v>1</v>
      </c>
      <c r="AU40">
        <v>1</v>
      </c>
      <c r="AV40">
        <v>0</v>
      </c>
      <c r="AW40">
        <v>0</v>
      </c>
      <c r="AX40">
        <v>0</v>
      </c>
      <c r="AY40" s="2" t="str">
        <f t="shared" si="4"/>
        <v>1C</v>
      </c>
      <c r="AZ40">
        <v>0</v>
      </c>
      <c r="BA40">
        <v>0</v>
      </c>
      <c r="BB40">
        <v>0</v>
      </c>
      <c r="BC40">
        <v>0</v>
      </c>
      <c r="BD40">
        <v>0</v>
      </c>
      <c r="BE40">
        <v>0</v>
      </c>
    </row>
    <row r="41" spans="1:57">
      <c r="B41" t="str">
        <f t="shared" si="0"/>
        <v>WP_1D</v>
      </c>
      <c r="D41" s="2">
        <v>0</v>
      </c>
      <c r="E41" s="2">
        <v>8</v>
      </c>
      <c r="F41" s="2">
        <v>1</v>
      </c>
      <c r="G41" s="2">
        <v>0</v>
      </c>
      <c r="H41" s="2">
        <v>0</v>
      </c>
      <c r="I41" s="2">
        <v>34</v>
      </c>
      <c r="J41" s="2">
        <v>14</v>
      </c>
      <c r="K41" s="2">
        <v>32</v>
      </c>
      <c r="L41" s="2">
        <v>0</v>
      </c>
      <c r="M41" s="2">
        <v>1</v>
      </c>
      <c r="N41" s="2">
        <v>0</v>
      </c>
      <c r="O41" s="2">
        <v>0</v>
      </c>
      <c r="P41" s="2">
        <v>1</v>
      </c>
      <c r="Q41" s="2"/>
      <c r="R41" s="2">
        <f t="shared" si="5"/>
        <v>29</v>
      </c>
      <c r="W41" t="str">
        <f t="shared" si="6"/>
        <v>AR_1D</v>
      </c>
      <c r="Z41">
        <v>0</v>
      </c>
      <c r="AA41">
        <v>1</v>
      </c>
      <c r="AB41">
        <v>1</v>
      </c>
      <c r="AC41">
        <v>0</v>
      </c>
      <c r="AD41">
        <v>0</v>
      </c>
      <c r="AE41">
        <v>0</v>
      </c>
      <c r="AF41">
        <v>0</v>
      </c>
      <c r="AG41">
        <v>0</v>
      </c>
      <c r="AH41">
        <v>0</v>
      </c>
      <c r="AI41">
        <v>0</v>
      </c>
      <c r="AJ41">
        <v>0</v>
      </c>
      <c r="AK41">
        <v>0</v>
      </c>
      <c r="AL41">
        <v>0</v>
      </c>
      <c r="AP41" t="str">
        <f t="shared" si="3"/>
        <v>IT_1D</v>
      </c>
      <c r="AQ41" t="s">
        <v>781</v>
      </c>
      <c r="AR41" t="s">
        <v>832</v>
      </c>
      <c r="AS41">
        <v>0</v>
      </c>
      <c r="AT41">
        <v>1</v>
      </c>
      <c r="AU41">
        <v>1</v>
      </c>
      <c r="AV41">
        <v>0</v>
      </c>
      <c r="AW41">
        <v>0</v>
      </c>
      <c r="AX41">
        <v>0</v>
      </c>
      <c r="AY41" s="2" t="str">
        <f t="shared" si="4"/>
        <v>1D</v>
      </c>
      <c r="AZ41">
        <v>0</v>
      </c>
      <c r="BA41">
        <v>0</v>
      </c>
      <c r="BB41">
        <v>0</v>
      </c>
      <c r="BC41">
        <v>0</v>
      </c>
      <c r="BD41">
        <v>0</v>
      </c>
      <c r="BE41">
        <v>0</v>
      </c>
    </row>
    <row r="42" spans="1:57">
      <c r="B42" t="str">
        <f t="shared" si="0"/>
        <v>WP_1E</v>
      </c>
      <c r="D42" s="2">
        <v>0</v>
      </c>
      <c r="E42" s="2">
        <v>8</v>
      </c>
      <c r="F42" s="2">
        <v>1</v>
      </c>
      <c r="G42" s="2">
        <v>0</v>
      </c>
      <c r="H42" s="2">
        <v>0</v>
      </c>
      <c r="I42" s="2">
        <v>34</v>
      </c>
      <c r="J42" s="2">
        <v>14</v>
      </c>
      <c r="K42" s="2">
        <v>32</v>
      </c>
      <c r="L42" s="2">
        <v>0</v>
      </c>
      <c r="M42" s="2">
        <v>1</v>
      </c>
      <c r="N42" s="2">
        <v>0</v>
      </c>
      <c r="O42" s="2">
        <v>0</v>
      </c>
      <c r="P42" s="2">
        <v>1</v>
      </c>
      <c r="Q42" s="2"/>
      <c r="R42" s="2">
        <f>R41+1</f>
        <v>30</v>
      </c>
      <c r="W42" t="str">
        <f>CONCATENATE("AR_",DEC2HEX(R42))</f>
        <v>AR_1E</v>
      </c>
      <c r="Z42">
        <v>0</v>
      </c>
      <c r="AA42">
        <v>1</v>
      </c>
      <c r="AB42">
        <v>1</v>
      </c>
      <c r="AC42">
        <v>0</v>
      </c>
      <c r="AD42">
        <v>0</v>
      </c>
      <c r="AE42">
        <v>0</v>
      </c>
      <c r="AF42">
        <v>0</v>
      </c>
      <c r="AG42">
        <v>0</v>
      </c>
      <c r="AH42">
        <v>0</v>
      </c>
      <c r="AI42">
        <v>0</v>
      </c>
      <c r="AJ42">
        <v>0</v>
      </c>
      <c r="AK42">
        <v>0</v>
      </c>
      <c r="AL42">
        <v>0</v>
      </c>
      <c r="AP42" t="str">
        <f t="shared" si="3"/>
        <v>IT_1E</v>
      </c>
      <c r="AQ42" t="s">
        <v>781</v>
      </c>
      <c r="AS42">
        <v>0</v>
      </c>
      <c r="AT42">
        <v>1</v>
      </c>
      <c r="AU42">
        <v>1</v>
      </c>
      <c r="AV42">
        <v>0</v>
      </c>
      <c r="AW42">
        <v>0</v>
      </c>
      <c r="AX42">
        <v>0</v>
      </c>
      <c r="AY42">
        <v>0</v>
      </c>
      <c r="AZ42">
        <v>0</v>
      </c>
      <c r="BA42">
        <v>0</v>
      </c>
      <c r="BB42">
        <v>0</v>
      </c>
      <c r="BC42">
        <v>0</v>
      </c>
      <c r="BD42">
        <v>0</v>
      </c>
      <c r="BE42">
        <v>0</v>
      </c>
    </row>
    <row r="43" spans="1:57">
      <c r="B43" t="str">
        <f t="shared" si="0"/>
        <v>WP_1F</v>
      </c>
      <c r="D43" s="2">
        <v>0</v>
      </c>
      <c r="E43" s="2">
        <v>8</v>
      </c>
      <c r="F43" s="2">
        <v>1</v>
      </c>
      <c r="G43" s="2">
        <v>0</v>
      </c>
      <c r="H43" s="2">
        <v>0</v>
      </c>
      <c r="I43" s="2">
        <v>34</v>
      </c>
      <c r="J43" s="2">
        <v>14</v>
      </c>
      <c r="K43" s="2">
        <v>32</v>
      </c>
      <c r="L43" s="2">
        <v>0</v>
      </c>
      <c r="M43" s="2">
        <v>1</v>
      </c>
      <c r="N43" s="2">
        <v>0</v>
      </c>
      <c r="O43" s="2">
        <v>0</v>
      </c>
      <c r="P43" s="2">
        <v>1</v>
      </c>
      <c r="Q43" s="2"/>
      <c r="R43" s="2">
        <f>R42+1</f>
        <v>31</v>
      </c>
      <c r="W43" t="str">
        <f>CONCATENATE("AR_",DEC2HEX(R43))</f>
        <v>AR_1F</v>
      </c>
      <c r="Z43">
        <v>0</v>
      </c>
      <c r="AA43">
        <v>1</v>
      </c>
      <c r="AB43">
        <v>1</v>
      </c>
      <c r="AC43">
        <v>0</v>
      </c>
      <c r="AD43">
        <v>0</v>
      </c>
      <c r="AE43">
        <v>0</v>
      </c>
      <c r="AF43">
        <v>0</v>
      </c>
      <c r="AG43">
        <v>0</v>
      </c>
      <c r="AH43">
        <v>0</v>
      </c>
      <c r="AI43">
        <v>0</v>
      </c>
      <c r="AJ43">
        <v>0</v>
      </c>
      <c r="AK43">
        <v>0</v>
      </c>
      <c r="AL43">
        <v>0</v>
      </c>
      <c r="AP43" t="str">
        <f t="shared" si="3"/>
        <v>IT_1F</v>
      </c>
      <c r="AQ43" t="s">
        <v>781</v>
      </c>
      <c r="AS43">
        <v>0</v>
      </c>
      <c r="AT43">
        <v>1</v>
      </c>
      <c r="AU43">
        <v>1</v>
      </c>
      <c r="AV43">
        <v>0</v>
      </c>
      <c r="AW43">
        <v>0</v>
      </c>
      <c r="AX43">
        <v>0</v>
      </c>
      <c r="AY43">
        <v>0</v>
      </c>
      <c r="AZ43">
        <v>0</v>
      </c>
      <c r="BA43">
        <v>0</v>
      </c>
      <c r="BB43">
        <v>0</v>
      </c>
      <c r="BC43">
        <v>0</v>
      </c>
      <c r="BD43">
        <v>0</v>
      </c>
      <c r="BE43">
        <v>0</v>
      </c>
    </row>
    <row r="44" spans="1:57">
      <c r="A44" s="26" t="s">
        <v>711</v>
      </c>
      <c r="B44" s="24" t="str">
        <f t="shared" si="0"/>
        <v>WP_20</v>
      </c>
      <c r="C44" s="24"/>
      <c r="D44" s="101">
        <v>0</v>
      </c>
      <c r="E44" s="101">
        <v>8</v>
      </c>
      <c r="F44" s="101">
        <v>1</v>
      </c>
      <c r="G44" s="101">
        <v>0</v>
      </c>
      <c r="H44" s="101">
        <v>0</v>
      </c>
      <c r="I44" s="101">
        <v>34</v>
      </c>
      <c r="J44" s="101">
        <v>14</v>
      </c>
      <c r="K44" s="101">
        <v>32</v>
      </c>
      <c r="L44" s="101">
        <v>0</v>
      </c>
      <c r="M44" s="101">
        <v>1</v>
      </c>
      <c r="N44" s="101">
        <v>0</v>
      </c>
      <c r="O44" s="101">
        <v>0</v>
      </c>
      <c r="P44" s="101">
        <v>1</v>
      </c>
      <c r="Q44" s="101"/>
      <c r="R44" s="101">
        <f>R43+1</f>
        <v>32</v>
      </c>
      <c r="V44" s="26" t="s">
        <v>711</v>
      </c>
      <c r="W44" s="24" t="str">
        <f>CONCATENATE("AR_",DEC2HEX(R44))</f>
        <v>AR_20</v>
      </c>
      <c r="X44" s="24"/>
      <c r="Y44" s="24"/>
      <c r="Z44" s="24">
        <v>0</v>
      </c>
      <c r="AA44" s="24">
        <v>1</v>
      </c>
      <c r="AB44" s="24">
        <v>1</v>
      </c>
      <c r="AC44" s="24">
        <v>0</v>
      </c>
      <c r="AD44" s="24">
        <v>0</v>
      </c>
      <c r="AE44" s="24">
        <v>0</v>
      </c>
      <c r="AF44" s="24">
        <v>0</v>
      </c>
      <c r="AG44" s="24">
        <v>0</v>
      </c>
      <c r="AH44" s="24">
        <v>0</v>
      </c>
      <c r="AI44" s="24">
        <v>0</v>
      </c>
      <c r="AJ44" s="24">
        <v>0</v>
      </c>
      <c r="AK44" s="24">
        <v>0</v>
      </c>
      <c r="AL44" s="24">
        <v>0</v>
      </c>
      <c r="AP44" t="str">
        <f t="shared" si="3"/>
        <v>IT_20</v>
      </c>
      <c r="AQ44" t="s">
        <v>781</v>
      </c>
      <c r="AS44">
        <v>0</v>
      </c>
      <c r="AT44">
        <v>1</v>
      </c>
      <c r="AU44">
        <v>1</v>
      </c>
      <c r="AV44">
        <v>0</v>
      </c>
      <c r="AW44">
        <v>0</v>
      </c>
      <c r="AX44">
        <v>0</v>
      </c>
      <c r="AY44">
        <v>0</v>
      </c>
      <c r="AZ44">
        <v>0</v>
      </c>
      <c r="BA44">
        <v>0</v>
      </c>
      <c r="BB44">
        <v>0</v>
      </c>
      <c r="BC44">
        <v>0</v>
      </c>
      <c r="BD44">
        <v>0</v>
      </c>
      <c r="BE44">
        <v>0</v>
      </c>
    </row>
    <row r="45" spans="1:57">
      <c r="B45" s="24" t="str">
        <f t="shared" ref="B45:B77" si="7">CONCATENATE("WP_",DEC2HEX(R45))</f>
        <v>WP_21</v>
      </c>
      <c r="C45" s="24"/>
      <c r="D45" s="101">
        <v>0</v>
      </c>
      <c r="E45" s="101">
        <v>8</v>
      </c>
      <c r="F45" s="101">
        <v>1</v>
      </c>
      <c r="G45" s="101">
        <v>0</v>
      </c>
      <c r="H45" s="101">
        <v>0</v>
      </c>
      <c r="I45" s="101">
        <v>34</v>
      </c>
      <c r="J45" s="101">
        <v>14</v>
      </c>
      <c r="K45" s="101">
        <v>32</v>
      </c>
      <c r="L45" s="101">
        <v>0</v>
      </c>
      <c r="M45" s="101">
        <v>1</v>
      </c>
      <c r="N45" s="101">
        <v>0</v>
      </c>
      <c r="O45" s="101">
        <v>0</v>
      </c>
      <c r="P45" s="101">
        <v>1</v>
      </c>
      <c r="Q45" s="101"/>
      <c r="R45" s="101">
        <f t="shared" ref="R45:R77" si="8">R44+1</f>
        <v>33</v>
      </c>
      <c r="W45" s="24" t="str">
        <f t="shared" ref="W45:W77" si="9">CONCATENATE("AR_",DEC2HEX(R45))</f>
        <v>AR_21</v>
      </c>
      <c r="X45" s="24"/>
      <c r="Y45" s="24"/>
      <c r="Z45" s="24">
        <v>0</v>
      </c>
      <c r="AA45" s="24">
        <v>1</v>
      </c>
      <c r="AB45" s="24">
        <v>1</v>
      </c>
      <c r="AC45" s="24">
        <v>0</v>
      </c>
      <c r="AD45" s="24">
        <v>0</v>
      </c>
      <c r="AE45" s="24">
        <v>0</v>
      </c>
      <c r="AF45" s="24">
        <v>0</v>
      </c>
      <c r="AG45" s="24">
        <v>0</v>
      </c>
      <c r="AH45" s="24">
        <v>0</v>
      </c>
      <c r="AI45" s="24">
        <v>0</v>
      </c>
      <c r="AJ45" s="24">
        <v>0</v>
      </c>
      <c r="AK45" s="24">
        <v>0</v>
      </c>
      <c r="AL45" s="24">
        <v>0</v>
      </c>
      <c r="AP45" t="str">
        <f t="shared" si="3"/>
        <v>IT_21</v>
      </c>
      <c r="AQ45" t="s">
        <v>781</v>
      </c>
      <c r="AS45">
        <v>0</v>
      </c>
      <c r="AT45">
        <v>1</v>
      </c>
      <c r="AU45">
        <v>1</v>
      </c>
      <c r="AV45">
        <v>0</v>
      </c>
      <c r="AW45">
        <v>0</v>
      </c>
      <c r="AX45">
        <v>0</v>
      </c>
      <c r="AY45">
        <v>0</v>
      </c>
      <c r="AZ45">
        <v>0</v>
      </c>
      <c r="BA45">
        <v>0</v>
      </c>
      <c r="BB45">
        <v>0</v>
      </c>
      <c r="BC45">
        <v>0</v>
      </c>
      <c r="BD45">
        <v>0</v>
      </c>
      <c r="BE45">
        <v>0</v>
      </c>
    </row>
    <row r="46" spans="1:57">
      <c r="B46" s="24" t="str">
        <f t="shared" si="7"/>
        <v>WP_22</v>
      </c>
      <c r="C46" s="24"/>
      <c r="D46" s="101">
        <v>0</v>
      </c>
      <c r="E46" s="101">
        <v>8</v>
      </c>
      <c r="F46" s="101">
        <v>1</v>
      </c>
      <c r="G46" s="101">
        <v>0</v>
      </c>
      <c r="H46" s="101">
        <v>0</v>
      </c>
      <c r="I46" s="101">
        <v>34</v>
      </c>
      <c r="J46" s="101">
        <v>14</v>
      </c>
      <c r="K46" s="101">
        <v>32</v>
      </c>
      <c r="L46" s="101">
        <v>0</v>
      </c>
      <c r="M46" s="101">
        <v>1</v>
      </c>
      <c r="N46" s="101">
        <v>0</v>
      </c>
      <c r="O46" s="101">
        <v>0</v>
      </c>
      <c r="P46" s="101">
        <v>1</v>
      </c>
      <c r="Q46" s="101"/>
      <c r="R46" s="101">
        <f t="shared" si="8"/>
        <v>34</v>
      </c>
      <c r="W46" s="24" t="str">
        <f t="shared" si="9"/>
        <v>AR_22</v>
      </c>
      <c r="X46" s="24"/>
      <c r="Y46" s="24"/>
      <c r="Z46" s="24">
        <v>0</v>
      </c>
      <c r="AA46" s="24">
        <v>1</v>
      </c>
      <c r="AB46" s="24">
        <v>1</v>
      </c>
      <c r="AC46" s="24">
        <v>0</v>
      </c>
      <c r="AD46" s="24">
        <v>0</v>
      </c>
      <c r="AE46" s="24">
        <v>0</v>
      </c>
      <c r="AF46" s="24">
        <v>0</v>
      </c>
      <c r="AG46" s="24">
        <v>0</v>
      </c>
      <c r="AH46" s="24">
        <v>0</v>
      </c>
      <c r="AI46" s="24">
        <v>0</v>
      </c>
      <c r="AJ46" s="24">
        <v>0</v>
      </c>
      <c r="AK46" s="24">
        <v>0</v>
      </c>
      <c r="AL46" s="24">
        <v>0</v>
      </c>
      <c r="AP46" t="str">
        <f t="shared" si="3"/>
        <v>IT_22</v>
      </c>
      <c r="AQ46" t="s">
        <v>781</v>
      </c>
      <c r="AS46">
        <v>0</v>
      </c>
      <c r="AT46">
        <v>1</v>
      </c>
      <c r="AU46">
        <v>1</v>
      </c>
      <c r="AV46">
        <v>0</v>
      </c>
      <c r="AW46">
        <v>0</v>
      </c>
      <c r="AX46">
        <v>0</v>
      </c>
      <c r="AY46">
        <v>0</v>
      </c>
      <c r="AZ46">
        <v>0</v>
      </c>
      <c r="BA46">
        <v>0</v>
      </c>
      <c r="BB46">
        <v>0</v>
      </c>
      <c r="BC46">
        <v>0</v>
      </c>
      <c r="BD46">
        <v>0</v>
      </c>
      <c r="BE46">
        <v>0</v>
      </c>
    </row>
    <row r="47" spans="1:57">
      <c r="B47" s="24" t="str">
        <f t="shared" si="7"/>
        <v>WP_23</v>
      </c>
      <c r="C47" s="24"/>
      <c r="D47" s="101">
        <v>0</v>
      </c>
      <c r="E47" s="101">
        <v>8</v>
      </c>
      <c r="F47" s="101">
        <v>1</v>
      </c>
      <c r="G47" s="101">
        <v>0</v>
      </c>
      <c r="H47" s="101">
        <v>0</v>
      </c>
      <c r="I47" s="101">
        <v>34</v>
      </c>
      <c r="J47" s="101">
        <v>14</v>
      </c>
      <c r="K47" s="101">
        <v>32</v>
      </c>
      <c r="L47" s="101">
        <v>0</v>
      </c>
      <c r="M47" s="101">
        <v>1</v>
      </c>
      <c r="N47" s="101">
        <v>0</v>
      </c>
      <c r="O47" s="101">
        <v>0</v>
      </c>
      <c r="P47" s="101">
        <v>1</v>
      </c>
      <c r="Q47" s="101"/>
      <c r="R47" s="101">
        <f t="shared" si="8"/>
        <v>35</v>
      </c>
      <c r="W47" s="24" t="str">
        <f t="shared" si="9"/>
        <v>AR_23</v>
      </c>
      <c r="X47" s="24"/>
      <c r="Y47" s="24"/>
      <c r="Z47" s="24">
        <v>0</v>
      </c>
      <c r="AA47" s="24">
        <v>1</v>
      </c>
      <c r="AB47" s="24">
        <v>1</v>
      </c>
      <c r="AC47" s="24">
        <v>0</v>
      </c>
      <c r="AD47" s="24">
        <v>0</v>
      </c>
      <c r="AE47" s="24">
        <v>0</v>
      </c>
      <c r="AF47" s="24">
        <v>0</v>
      </c>
      <c r="AG47" s="24">
        <v>0</v>
      </c>
      <c r="AH47" s="24">
        <v>0</v>
      </c>
      <c r="AI47" s="24">
        <v>0</v>
      </c>
      <c r="AJ47" s="24">
        <v>0</v>
      </c>
      <c r="AK47" s="24">
        <v>0</v>
      </c>
      <c r="AL47" s="24">
        <v>0</v>
      </c>
      <c r="AP47" t="str">
        <f t="shared" si="3"/>
        <v>IT_23</v>
      </c>
      <c r="AQ47" t="s">
        <v>781</v>
      </c>
      <c r="AS47">
        <v>0</v>
      </c>
      <c r="AT47">
        <v>1</v>
      </c>
      <c r="AU47">
        <v>1</v>
      </c>
      <c r="AV47">
        <v>0</v>
      </c>
      <c r="AW47">
        <v>0</v>
      </c>
      <c r="AX47">
        <v>0</v>
      </c>
      <c r="AY47">
        <v>0</v>
      </c>
      <c r="AZ47">
        <v>0</v>
      </c>
      <c r="BA47">
        <v>0</v>
      </c>
      <c r="BB47">
        <v>0</v>
      </c>
      <c r="BC47">
        <v>0</v>
      </c>
      <c r="BD47">
        <v>0</v>
      </c>
      <c r="BE47">
        <v>0</v>
      </c>
    </row>
    <row r="48" spans="1:57">
      <c r="B48" s="24" t="str">
        <f t="shared" si="7"/>
        <v>WP_24</v>
      </c>
      <c r="C48" s="24"/>
      <c r="D48" s="101">
        <v>0</v>
      </c>
      <c r="E48" s="101">
        <v>8</v>
      </c>
      <c r="F48" s="101">
        <v>1</v>
      </c>
      <c r="G48" s="101">
        <v>0</v>
      </c>
      <c r="H48" s="101">
        <v>0</v>
      </c>
      <c r="I48" s="101">
        <v>34</v>
      </c>
      <c r="J48" s="101">
        <v>14</v>
      </c>
      <c r="K48" s="101">
        <v>32</v>
      </c>
      <c r="L48" s="101">
        <v>0</v>
      </c>
      <c r="M48" s="101">
        <v>1</v>
      </c>
      <c r="N48" s="101">
        <v>0</v>
      </c>
      <c r="O48" s="101">
        <v>0</v>
      </c>
      <c r="P48" s="101">
        <v>1</v>
      </c>
      <c r="Q48" s="101"/>
      <c r="R48" s="101">
        <f t="shared" si="8"/>
        <v>36</v>
      </c>
      <c r="W48" s="24" t="str">
        <f t="shared" si="9"/>
        <v>AR_24</v>
      </c>
      <c r="X48" s="24"/>
      <c r="Y48" s="24"/>
      <c r="Z48" s="24">
        <v>0</v>
      </c>
      <c r="AA48" s="24">
        <v>1</v>
      </c>
      <c r="AB48" s="24">
        <v>1</v>
      </c>
      <c r="AC48" s="24">
        <v>0</v>
      </c>
      <c r="AD48" s="24">
        <v>0</v>
      </c>
      <c r="AE48" s="24">
        <v>0</v>
      </c>
      <c r="AF48" s="24">
        <v>0</v>
      </c>
      <c r="AG48" s="24">
        <v>0</v>
      </c>
      <c r="AH48" s="24">
        <v>0</v>
      </c>
      <c r="AI48" s="24">
        <v>0</v>
      </c>
      <c r="AJ48" s="24">
        <v>0</v>
      </c>
      <c r="AK48" s="24">
        <v>0</v>
      </c>
      <c r="AL48" s="24">
        <v>0</v>
      </c>
      <c r="AP48" t="str">
        <f t="shared" si="3"/>
        <v>IT_24</v>
      </c>
      <c r="AQ48" t="s">
        <v>781</v>
      </c>
      <c r="AS48">
        <v>0</v>
      </c>
      <c r="AT48">
        <v>1</v>
      </c>
      <c r="AU48">
        <v>1</v>
      </c>
      <c r="AV48">
        <v>0</v>
      </c>
      <c r="AW48">
        <v>0</v>
      </c>
      <c r="AX48">
        <v>0</v>
      </c>
      <c r="AY48">
        <v>0</v>
      </c>
      <c r="AZ48">
        <v>0</v>
      </c>
      <c r="BA48">
        <v>0</v>
      </c>
      <c r="BB48">
        <v>0</v>
      </c>
      <c r="BC48">
        <v>0</v>
      </c>
      <c r="BD48">
        <v>0</v>
      </c>
      <c r="BE48">
        <v>0</v>
      </c>
    </row>
    <row r="49" spans="2:57">
      <c r="B49" s="24" t="str">
        <f t="shared" si="7"/>
        <v>WP_25</v>
      </c>
      <c r="C49" s="24"/>
      <c r="D49" s="101">
        <v>0</v>
      </c>
      <c r="E49" s="101">
        <v>8</v>
      </c>
      <c r="F49" s="101">
        <v>1</v>
      </c>
      <c r="G49" s="101">
        <v>0</v>
      </c>
      <c r="H49" s="101">
        <v>0</v>
      </c>
      <c r="I49" s="101">
        <v>34</v>
      </c>
      <c r="J49" s="101">
        <v>14</v>
      </c>
      <c r="K49" s="101">
        <v>32</v>
      </c>
      <c r="L49" s="101">
        <v>0</v>
      </c>
      <c r="M49" s="101">
        <v>1</v>
      </c>
      <c r="N49" s="101">
        <v>0</v>
      </c>
      <c r="O49" s="101">
        <v>0</v>
      </c>
      <c r="P49" s="101">
        <v>1</v>
      </c>
      <c r="Q49" s="101"/>
      <c r="R49" s="101">
        <f t="shared" si="8"/>
        <v>37</v>
      </c>
      <c r="W49" s="24" t="str">
        <f t="shared" si="9"/>
        <v>AR_25</v>
      </c>
      <c r="X49" s="24"/>
      <c r="Y49" s="24"/>
      <c r="Z49" s="24">
        <v>0</v>
      </c>
      <c r="AA49" s="24">
        <v>1</v>
      </c>
      <c r="AB49" s="24">
        <v>1</v>
      </c>
      <c r="AC49" s="24">
        <v>0</v>
      </c>
      <c r="AD49" s="24">
        <v>0</v>
      </c>
      <c r="AE49" s="24">
        <v>0</v>
      </c>
      <c r="AF49" s="24">
        <v>0</v>
      </c>
      <c r="AG49" s="24">
        <v>0</v>
      </c>
      <c r="AH49" s="24">
        <v>0</v>
      </c>
      <c r="AI49" s="24">
        <v>0</v>
      </c>
      <c r="AJ49" s="24">
        <v>0</v>
      </c>
      <c r="AK49" s="24">
        <v>0</v>
      </c>
      <c r="AL49" s="24">
        <v>0</v>
      </c>
      <c r="AP49" t="str">
        <f t="shared" si="3"/>
        <v>IT_25</v>
      </c>
      <c r="AQ49" t="s">
        <v>781</v>
      </c>
      <c r="AS49">
        <v>0</v>
      </c>
      <c r="AT49">
        <v>1</v>
      </c>
      <c r="AU49">
        <v>1</v>
      </c>
      <c r="AV49">
        <v>0</v>
      </c>
      <c r="AW49">
        <v>0</v>
      </c>
      <c r="AX49">
        <v>0</v>
      </c>
      <c r="AY49">
        <v>0</v>
      </c>
      <c r="AZ49">
        <v>0</v>
      </c>
      <c r="BA49">
        <v>0</v>
      </c>
      <c r="BB49">
        <v>0</v>
      </c>
      <c r="BC49">
        <v>0</v>
      </c>
      <c r="BD49">
        <v>0</v>
      </c>
      <c r="BE49">
        <v>0</v>
      </c>
    </row>
    <row r="50" spans="2:57">
      <c r="B50" s="24" t="str">
        <f t="shared" si="7"/>
        <v>WP_26</v>
      </c>
      <c r="C50" s="24"/>
      <c r="D50" s="101">
        <v>0</v>
      </c>
      <c r="E50" s="101">
        <v>8</v>
      </c>
      <c r="F50" s="101">
        <v>1</v>
      </c>
      <c r="G50" s="101">
        <v>0</v>
      </c>
      <c r="H50" s="101">
        <v>0</v>
      </c>
      <c r="I50" s="101">
        <v>34</v>
      </c>
      <c r="J50" s="101">
        <v>14</v>
      </c>
      <c r="K50" s="101">
        <v>32</v>
      </c>
      <c r="L50" s="101">
        <v>0</v>
      </c>
      <c r="M50" s="101">
        <v>1</v>
      </c>
      <c r="N50" s="101">
        <v>0</v>
      </c>
      <c r="O50" s="101">
        <v>0</v>
      </c>
      <c r="P50" s="101">
        <v>1</v>
      </c>
      <c r="Q50" s="101"/>
      <c r="R50" s="101">
        <f t="shared" si="8"/>
        <v>38</v>
      </c>
      <c r="W50" s="24" t="str">
        <f t="shared" si="9"/>
        <v>AR_26</v>
      </c>
      <c r="X50" s="24"/>
      <c r="Y50" s="24"/>
      <c r="Z50" s="24">
        <v>0</v>
      </c>
      <c r="AA50" s="24">
        <v>1</v>
      </c>
      <c r="AB50" s="24">
        <v>1</v>
      </c>
      <c r="AC50" s="24">
        <v>0</v>
      </c>
      <c r="AD50" s="24">
        <v>0</v>
      </c>
      <c r="AE50" s="24">
        <v>0</v>
      </c>
      <c r="AF50" s="24">
        <v>0</v>
      </c>
      <c r="AG50" s="24">
        <v>0</v>
      </c>
      <c r="AH50" s="24">
        <v>0</v>
      </c>
      <c r="AI50" s="24">
        <v>0</v>
      </c>
      <c r="AJ50" s="24">
        <v>0</v>
      </c>
      <c r="AK50" s="24">
        <v>0</v>
      </c>
      <c r="AL50" s="24">
        <v>0</v>
      </c>
      <c r="AP50" t="str">
        <f t="shared" si="3"/>
        <v>IT_26</v>
      </c>
      <c r="AQ50" t="s">
        <v>781</v>
      </c>
      <c r="AS50">
        <v>0</v>
      </c>
      <c r="AT50">
        <v>1</v>
      </c>
      <c r="AU50">
        <v>1</v>
      </c>
      <c r="AV50">
        <v>0</v>
      </c>
      <c r="AW50">
        <v>0</v>
      </c>
      <c r="AX50">
        <v>0</v>
      </c>
      <c r="AY50">
        <v>0</v>
      </c>
      <c r="AZ50">
        <v>0</v>
      </c>
      <c r="BA50">
        <v>0</v>
      </c>
      <c r="BB50">
        <v>0</v>
      </c>
      <c r="BC50">
        <v>0</v>
      </c>
      <c r="BD50">
        <v>0</v>
      </c>
      <c r="BE50">
        <v>0</v>
      </c>
    </row>
    <row r="51" spans="2:57">
      <c r="B51" s="24" t="str">
        <f t="shared" si="7"/>
        <v>WP_27</v>
      </c>
      <c r="C51" s="24"/>
      <c r="D51" s="101">
        <v>0</v>
      </c>
      <c r="E51" s="101">
        <v>8</v>
      </c>
      <c r="F51" s="101">
        <v>1</v>
      </c>
      <c r="G51" s="101">
        <v>0</v>
      </c>
      <c r="H51" s="101">
        <v>0</v>
      </c>
      <c r="I51" s="101">
        <v>34</v>
      </c>
      <c r="J51" s="101">
        <v>14</v>
      </c>
      <c r="K51" s="101">
        <v>32</v>
      </c>
      <c r="L51" s="101">
        <v>0</v>
      </c>
      <c r="M51" s="101">
        <v>1</v>
      </c>
      <c r="N51" s="101">
        <v>0</v>
      </c>
      <c r="O51" s="101">
        <v>0</v>
      </c>
      <c r="P51" s="101">
        <v>1</v>
      </c>
      <c r="Q51" s="101"/>
      <c r="R51" s="101">
        <f t="shared" si="8"/>
        <v>39</v>
      </c>
      <c r="W51" s="24" t="str">
        <f t="shared" si="9"/>
        <v>AR_27</v>
      </c>
      <c r="X51" s="24"/>
      <c r="Y51" s="24"/>
      <c r="Z51" s="24">
        <v>0</v>
      </c>
      <c r="AA51" s="24">
        <v>1</v>
      </c>
      <c r="AB51" s="24">
        <v>1</v>
      </c>
      <c r="AC51" s="24">
        <v>0</v>
      </c>
      <c r="AD51" s="24">
        <v>0</v>
      </c>
      <c r="AE51" s="24">
        <v>0</v>
      </c>
      <c r="AF51" s="24">
        <v>0</v>
      </c>
      <c r="AG51" s="24">
        <v>0</v>
      </c>
      <c r="AH51" s="24">
        <v>0</v>
      </c>
      <c r="AI51" s="24">
        <v>0</v>
      </c>
      <c r="AJ51" s="24">
        <v>0</v>
      </c>
      <c r="AK51" s="24">
        <v>0</v>
      </c>
      <c r="AL51" s="24">
        <v>0</v>
      </c>
      <c r="AP51" t="str">
        <f t="shared" si="3"/>
        <v>IT_27</v>
      </c>
      <c r="AQ51" t="s">
        <v>781</v>
      </c>
      <c r="AS51">
        <v>0</v>
      </c>
      <c r="AT51">
        <v>1</v>
      </c>
      <c r="AU51">
        <v>1</v>
      </c>
      <c r="AV51">
        <v>0</v>
      </c>
      <c r="AW51">
        <v>0</v>
      </c>
      <c r="AX51">
        <v>0</v>
      </c>
      <c r="AY51">
        <v>0</v>
      </c>
      <c r="AZ51">
        <v>0</v>
      </c>
      <c r="BA51">
        <v>0</v>
      </c>
      <c r="BB51">
        <v>0</v>
      </c>
      <c r="BC51">
        <v>0</v>
      </c>
      <c r="BD51">
        <v>0</v>
      </c>
      <c r="BE51">
        <v>0</v>
      </c>
    </row>
    <row r="52" spans="2:57">
      <c r="B52" s="24" t="str">
        <f t="shared" si="7"/>
        <v>WP_28</v>
      </c>
      <c r="C52" s="24"/>
      <c r="D52" s="101">
        <v>0</v>
      </c>
      <c r="E52" s="101">
        <v>8</v>
      </c>
      <c r="F52" s="101">
        <v>1</v>
      </c>
      <c r="G52" s="101">
        <v>0</v>
      </c>
      <c r="H52" s="101">
        <v>0</v>
      </c>
      <c r="I52" s="101">
        <v>34</v>
      </c>
      <c r="J52" s="101">
        <v>14</v>
      </c>
      <c r="K52" s="101">
        <v>32</v>
      </c>
      <c r="L52" s="101">
        <v>0</v>
      </c>
      <c r="M52" s="101">
        <v>1</v>
      </c>
      <c r="N52" s="101">
        <v>0</v>
      </c>
      <c r="O52" s="101">
        <v>0</v>
      </c>
      <c r="P52" s="101">
        <v>1</v>
      </c>
      <c r="Q52" s="101"/>
      <c r="R52" s="101">
        <f t="shared" si="8"/>
        <v>40</v>
      </c>
      <c r="W52" s="24" t="str">
        <f t="shared" si="9"/>
        <v>AR_28</v>
      </c>
      <c r="X52" s="24"/>
      <c r="Y52" s="24"/>
      <c r="Z52" s="24">
        <v>0</v>
      </c>
      <c r="AA52" s="24">
        <v>1</v>
      </c>
      <c r="AB52" s="24">
        <v>1</v>
      </c>
      <c r="AC52" s="24">
        <v>0</v>
      </c>
      <c r="AD52" s="24">
        <v>0</v>
      </c>
      <c r="AE52" s="24">
        <v>0</v>
      </c>
      <c r="AF52" s="24">
        <v>0</v>
      </c>
      <c r="AG52" s="24">
        <v>0</v>
      </c>
      <c r="AH52" s="24">
        <v>0</v>
      </c>
      <c r="AI52" s="24">
        <v>0</v>
      </c>
      <c r="AJ52" s="24">
        <v>0</v>
      </c>
      <c r="AK52" s="24">
        <v>0</v>
      </c>
      <c r="AL52" s="24">
        <v>0</v>
      </c>
      <c r="AP52" t="str">
        <f t="shared" si="3"/>
        <v>IT_28</v>
      </c>
      <c r="AQ52" t="s">
        <v>781</v>
      </c>
      <c r="AS52">
        <v>0</v>
      </c>
      <c r="AT52">
        <v>1</v>
      </c>
      <c r="AU52">
        <v>1</v>
      </c>
      <c r="AV52">
        <v>0</v>
      </c>
      <c r="AW52">
        <v>0</v>
      </c>
      <c r="AX52">
        <v>0</v>
      </c>
      <c r="AY52">
        <v>0</v>
      </c>
      <c r="AZ52">
        <v>0</v>
      </c>
      <c r="BA52">
        <v>0</v>
      </c>
      <c r="BB52">
        <v>0</v>
      </c>
      <c r="BC52">
        <v>0</v>
      </c>
      <c r="BD52">
        <v>0</v>
      </c>
      <c r="BE52">
        <v>0</v>
      </c>
    </row>
    <row r="53" spans="2:57">
      <c r="B53" s="24" t="str">
        <f t="shared" si="7"/>
        <v>WP_29</v>
      </c>
      <c r="C53" s="24"/>
      <c r="D53" s="101">
        <v>0</v>
      </c>
      <c r="E53" s="101">
        <v>8</v>
      </c>
      <c r="F53" s="101">
        <v>1</v>
      </c>
      <c r="G53" s="101">
        <v>0</v>
      </c>
      <c r="H53" s="101">
        <v>0</v>
      </c>
      <c r="I53" s="101">
        <v>34</v>
      </c>
      <c r="J53" s="101">
        <v>14</v>
      </c>
      <c r="K53" s="101">
        <v>32</v>
      </c>
      <c r="L53" s="101">
        <v>0</v>
      </c>
      <c r="M53" s="101">
        <v>1</v>
      </c>
      <c r="N53" s="101">
        <v>0</v>
      </c>
      <c r="O53" s="101">
        <v>0</v>
      </c>
      <c r="P53" s="101">
        <v>1</v>
      </c>
      <c r="Q53" s="101"/>
      <c r="R53" s="101">
        <f t="shared" si="8"/>
        <v>41</v>
      </c>
      <c r="W53" s="24" t="str">
        <f t="shared" si="9"/>
        <v>AR_29</v>
      </c>
      <c r="X53" s="24"/>
      <c r="Y53" s="24"/>
      <c r="Z53" s="24">
        <v>0</v>
      </c>
      <c r="AA53" s="24">
        <v>1</v>
      </c>
      <c r="AB53" s="24">
        <v>1</v>
      </c>
      <c r="AC53" s="24">
        <v>0</v>
      </c>
      <c r="AD53" s="24">
        <v>0</v>
      </c>
      <c r="AE53" s="24">
        <v>0</v>
      </c>
      <c r="AF53" s="24">
        <v>0</v>
      </c>
      <c r="AG53" s="24">
        <v>0</v>
      </c>
      <c r="AH53" s="24">
        <v>0</v>
      </c>
      <c r="AI53" s="24">
        <v>0</v>
      </c>
      <c r="AJ53" s="24">
        <v>0</v>
      </c>
      <c r="AK53" s="24">
        <v>0</v>
      </c>
      <c r="AL53" s="24">
        <v>0</v>
      </c>
      <c r="AP53" t="str">
        <f t="shared" si="3"/>
        <v>IT_29</v>
      </c>
      <c r="AQ53" t="s">
        <v>781</v>
      </c>
      <c r="AS53">
        <v>0</v>
      </c>
      <c r="AT53">
        <v>1</v>
      </c>
      <c r="AU53">
        <v>1</v>
      </c>
      <c r="AV53">
        <v>0</v>
      </c>
      <c r="AW53">
        <v>0</v>
      </c>
      <c r="AX53">
        <v>0</v>
      </c>
      <c r="AY53">
        <v>0</v>
      </c>
      <c r="AZ53">
        <v>0</v>
      </c>
      <c r="BA53">
        <v>0</v>
      </c>
      <c r="BB53">
        <v>0</v>
      </c>
      <c r="BC53">
        <v>0</v>
      </c>
      <c r="BD53">
        <v>0</v>
      </c>
      <c r="BE53">
        <v>0</v>
      </c>
    </row>
    <row r="54" spans="2:57">
      <c r="B54" s="24" t="str">
        <f t="shared" si="7"/>
        <v>WP_2A</v>
      </c>
      <c r="C54" s="24"/>
      <c r="D54" s="101">
        <v>0</v>
      </c>
      <c r="E54" s="101">
        <v>8</v>
      </c>
      <c r="F54" s="101">
        <v>1</v>
      </c>
      <c r="G54" s="101">
        <v>0</v>
      </c>
      <c r="H54" s="101">
        <v>0</v>
      </c>
      <c r="I54" s="101">
        <v>34</v>
      </c>
      <c r="J54" s="101">
        <v>14</v>
      </c>
      <c r="K54" s="101">
        <v>32</v>
      </c>
      <c r="L54" s="101">
        <v>0</v>
      </c>
      <c r="M54" s="101">
        <v>1</v>
      </c>
      <c r="N54" s="101">
        <v>0</v>
      </c>
      <c r="O54" s="101">
        <v>0</v>
      </c>
      <c r="P54" s="101">
        <v>1</v>
      </c>
      <c r="Q54" s="101"/>
      <c r="R54" s="101">
        <f t="shared" si="8"/>
        <v>42</v>
      </c>
      <c r="W54" s="24" t="str">
        <f t="shared" si="9"/>
        <v>AR_2A</v>
      </c>
      <c r="X54" s="24"/>
      <c r="Y54" s="24"/>
      <c r="Z54" s="24">
        <v>0</v>
      </c>
      <c r="AA54" s="24">
        <v>1</v>
      </c>
      <c r="AB54" s="24">
        <v>1</v>
      </c>
      <c r="AC54" s="24">
        <v>0</v>
      </c>
      <c r="AD54" s="24">
        <v>0</v>
      </c>
      <c r="AE54" s="24">
        <v>0</v>
      </c>
      <c r="AF54" s="24">
        <v>0</v>
      </c>
      <c r="AG54" s="24">
        <v>0</v>
      </c>
      <c r="AH54" s="24">
        <v>0</v>
      </c>
      <c r="AI54" s="24">
        <v>0</v>
      </c>
      <c r="AJ54" s="24">
        <v>0</v>
      </c>
      <c r="AK54" s="24">
        <v>0</v>
      </c>
      <c r="AL54" s="24">
        <v>0</v>
      </c>
      <c r="AP54" t="str">
        <f t="shared" si="3"/>
        <v>IT_2A</v>
      </c>
      <c r="AQ54" t="s">
        <v>781</v>
      </c>
      <c r="AS54">
        <v>0</v>
      </c>
      <c r="AT54">
        <v>1</v>
      </c>
      <c r="AU54">
        <v>1</v>
      </c>
      <c r="AV54">
        <v>0</v>
      </c>
      <c r="AW54">
        <v>0</v>
      </c>
      <c r="AX54">
        <v>0</v>
      </c>
      <c r="AY54">
        <v>0</v>
      </c>
      <c r="AZ54">
        <v>0</v>
      </c>
      <c r="BA54">
        <v>0</v>
      </c>
      <c r="BB54">
        <v>0</v>
      </c>
      <c r="BC54">
        <v>0</v>
      </c>
      <c r="BD54">
        <v>0</v>
      </c>
      <c r="BE54">
        <v>0</v>
      </c>
    </row>
    <row r="55" spans="2:57">
      <c r="B55" s="24" t="str">
        <f t="shared" si="7"/>
        <v>WP_2B</v>
      </c>
      <c r="C55" s="24"/>
      <c r="D55" s="101">
        <v>0</v>
      </c>
      <c r="E55" s="101">
        <v>8</v>
      </c>
      <c r="F55" s="101">
        <v>1</v>
      </c>
      <c r="G55" s="101">
        <v>0</v>
      </c>
      <c r="H55" s="101">
        <v>0</v>
      </c>
      <c r="I55" s="101">
        <v>34</v>
      </c>
      <c r="J55" s="101">
        <v>14</v>
      </c>
      <c r="K55" s="101">
        <v>32</v>
      </c>
      <c r="L55" s="101">
        <v>0</v>
      </c>
      <c r="M55" s="101">
        <v>1</v>
      </c>
      <c r="N55" s="101">
        <v>0</v>
      </c>
      <c r="O55" s="101">
        <v>0</v>
      </c>
      <c r="P55" s="101">
        <v>1</v>
      </c>
      <c r="Q55" s="101"/>
      <c r="R55" s="101">
        <f t="shared" si="8"/>
        <v>43</v>
      </c>
      <c r="W55" s="24" t="str">
        <f t="shared" si="9"/>
        <v>AR_2B</v>
      </c>
      <c r="X55" s="24"/>
      <c r="Y55" s="24"/>
      <c r="Z55" s="24">
        <v>0</v>
      </c>
      <c r="AA55" s="24">
        <v>1</v>
      </c>
      <c r="AB55" s="24">
        <v>1</v>
      </c>
      <c r="AC55" s="24">
        <v>0</v>
      </c>
      <c r="AD55" s="24">
        <v>0</v>
      </c>
      <c r="AE55" s="24">
        <v>0</v>
      </c>
      <c r="AF55" s="24">
        <v>0</v>
      </c>
      <c r="AG55" s="24">
        <v>0</v>
      </c>
      <c r="AH55" s="24">
        <v>0</v>
      </c>
      <c r="AI55" s="24">
        <v>0</v>
      </c>
      <c r="AJ55" s="24">
        <v>0</v>
      </c>
      <c r="AK55" s="24">
        <v>0</v>
      </c>
      <c r="AL55" s="24">
        <v>0</v>
      </c>
      <c r="AP55" t="str">
        <f t="shared" si="3"/>
        <v>IT_2B</v>
      </c>
      <c r="AQ55" t="s">
        <v>781</v>
      </c>
      <c r="AS55">
        <v>0</v>
      </c>
      <c r="AT55">
        <v>1</v>
      </c>
      <c r="AU55">
        <v>1</v>
      </c>
      <c r="AV55">
        <v>0</v>
      </c>
      <c r="AW55">
        <v>0</v>
      </c>
      <c r="AX55">
        <v>0</v>
      </c>
      <c r="AY55">
        <v>0</v>
      </c>
      <c r="AZ55">
        <v>0</v>
      </c>
      <c r="BA55">
        <v>0</v>
      </c>
      <c r="BB55">
        <v>0</v>
      </c>
      <c r="BC55">
        <v>0</v>
      </c>
      <c r="BD55">
        <v>0</v>
      </c>
      <c r="BE55">
        <v>0</v>
      </c>
    </row>
    <row r="56" spans="2:57">
      <c r="B56" s="24" t="str">
        <f t="shared" si="7"/>
        <v>WP_2C</v>
      </c>
      <c r="C56" s="24"/>
      <c r="D56" s="101">
        <v>0</v>
      </c>
      <c r="E56" s="101">
        <v>8</v>
      </c>
      <c r="F56" s="101">
        <v>1</v>
      </c>
      <c r="G56" s="101">
        <v>0</v>
      </c>
      <c r="H56" s="101">
        <v>0</v>
      </c>
      <c r="I56" s="101">
        <v>34</v>
      </c>
      <c r="J56" s="101">
        <v>14</v>
      </c>
      <c r="K56" s="101">
        <v>32</v>
      </c>
      <c r="L56" s="101">
        <v>0</v>
      </c>
      <c r="M56" s="101">
        <v>1</v>
      </c>
      <c r="N56" s="101">
        <v>0</v>
      </c>
      <c r="O56" s="101">
        <v>0</v>
      </c>
      <c r="P56" s="101">
        <v>1</v>
      </c>
      <c r="Q56" s="101"/>
      <c r="R56" s="101">
        <f t="shared" si="8"/>
        <v>44</v>
      </c>
      <c r="W56" s="24" t="str">
        <f t="shared" si="9"/>
        <v>AR_2C</v>
      </c>
      <c r="X56" s="24"/>
      <c r="Y56" s="24"/>
      <c r="Z56" s="24">
        <v>0</v>
      </c>
      <c r="AA56" s="24">
        <v>1</v>
      </c>
      <c r="AB56" s="24">
        <v>1</v>
      </c>
      <c r="AC56" s="24">
        <v>0</v>
      </c>
      <c r="AD56" s="24">
        <v>0</v>
      </c>
      <c r="AE56" s="24">
        <v>0</v>
      </c>
      <c r="AF56" s="24">
        <v>0</v>
      </c>
      <c r="AG56" s="24">
        <v>0</v>
      </c>
      <c r="AH56" s="24">
        <v>0</v>
      </c>
      <c r="AI56" s="24">
        <v>0</v>
      </c>
      <c r="AJ56" s="24">
        <v>0</v>
      </c>
      <c r="AK56" s="24">
        <v>0</v>
      </c>
      <c r="AL56" s="24">
        <v>0</v>
      </c>
      <c r="AP56" t="str">
        <f t="shared" si="3"/>
        <v>IT_2C</v>
      </c>
      <c r="AQ56" t="s">
        <v>781</v>
      </c>
      <c r="AS56">
        <v>0</v>
      </c>
      <c r="AT56">
        <v>1</v>
      </c>
      <c r="AU56">
        <v>1</v>
      </c>
      <c r="AV56">
        <v>0</v>
      </c>
      <c r="AW56">
        <v>0</v>
      </c>
      <c r="AX56">
        <v>0</v>
      </c>
      <c r="AY56">
        <v>0</v>
      </c>
      <c r="AZ56">
        <v>0</v>
      </c>
      <c r="BA56">
        <v>0</v>
      </c>
      <c r="BB56">
        <v>0</v>
      </c>
      <c r="BC56">
        <v>0</v>
      </c>
      <c r="BD56">
        <v>0</v>
      </c>
      <c r="BE56">
        <v>0</v>
      </c>
    </row>
    <row r="57" spans="2:57">
      <c r="B57" s="24" t="str">
        <f t="shared" si="7"/>
        <v>WP_2D</v>
      </c>
      <c r="C57" s="24"/>
      <c r="D57" s="101">
        <v>0</v>
      </c>
      <c r="E57" s="101">
        <v>8</v>
      </c>
      <c r="F57" s="101">
        <v>1</v>
      </c>
      <c r="G57" s="101">
        <v>0</v>
      </c>
      <c r="H57" s="101">
        <v>0</v>
      </c>
      <c r="I57" s="101">
        <v>34</v>
      </c>
      <c r="J57" s="101">
        <v>14</v>
      </c>
      <c r="K57" s="101">
        <v>32</v>
      </c>
      <c r="L57" s="101">
        <v>0</v>
      </c>
      <c r="M57" s="101">
        <v>1</v>
      </c>
      <c r="N57" s="101">
        <v>0</v>
      </c>
      <c r="O57" s="101">
        <v>0</v>
      </c>
      <c r="P57" s="101">
        <v>1</v>
      </c>
      <c r="Q57" s="101"/>
      <c r="R57" s="101">
        <f t="shared" si="8"/>
        <v>45</v>
      </c>
      <c r="W57" s="24" t="str">
        <f t="shared" si="9"/>
        <v>AR_2D</v>
      </c>
      <c r="X57" s="24"/>
      <c r="Y57" s="24"/>
      <c r="Z57" s="24">
        <v>0</v>
      </c>
      <c r="AA57" s="24">
        <v>1</v>
      </c>
      <c r="AB57" s="24">
        <v>1</v>
      </c>
      <c r="AC57" s="24">
        <v>0</v>
      </c>
      <c r="AD57" s="24">
        <v>0</v>
      </c>
      <c r="AE57" s="24">
        <v>0</v>
      </c>
      <c r="AF57" s="24">
        <v>0</v>
      </c>
      <c r="AG57" s="24">
        <v>0</v>
      </c>
      <c r="AH57" s="24">
        <v>0</v>
      </c>
      <c r="AI57" s="24">
        <v>0</v>
      </c>
      <c r="AJ57" s="24">
        <v>0</v>
      </c>
      <c r="AK57" s="24">
        <v>0</v>
      </c>
      <c r="AL57" s="24">
        <v>0</v>
      </c>
      <c r="AP57" t="str">
        <f t="shared" si="3"/>
        <v>IT_2D</v>
      </c>
      <c r="AQ57" t="s">
        <v>781</v>
      </c>
      <c r="AS57">
        <v>0</v>
      </c>
      <c r="AT57">
        <v>1</v>
      </c>
      <c r="AU57">
        <v>1</v>
      </c>
      <c r="AV57">
        <v>0</v>
      </c>
      <c r="AW57">
        <v>0</v>
      </c>
      <c r="AX57">
        <v>0</v>
      </c>
      <c r="AY57">
        <v>0</v>
      </c>
      <c r="AZ57">
        <v>0</v>
      </c>
      <c r="BA57">
        <v>0</v>
      </c>
      <c r="BB57">
        <v>0</v>
      </c>
      <c r="BC57">
        <v>0</v>
      </c>
      <c r="BD57">
        <v>0</v>
      </c>
      <c r="BE57">
        <v>0</v>
      </c>
    </row>
    <row r="58" spans="2:57">
      <c r="B58" s="24" t="str">
        <f t="shared" si="7"/>
        <v>WP_2E</v>
      </c>
      <c r="C58" s="24"/>
      <c r="D58" s="101">
        <v>0</v>
      </c>
      <c r="E58" s="101">
        <v>8</v>
      </c>
      <c r="F58" s="101">
        <v>1</v>
      </c>
      <c r="G58" s="101">
        <v>0</v>
      </c>
      <c r="H58" s="101">
        <v>0</v>
      </c>
      <c r="I58" s="101">
        <v>34</v>
      </c>
      <c r="J58" s="101">
        <v>14</v>
      </c>
      <c r="K58" s="101">
        <v>32</v>
      </c>
      <c r="L58" s="101">
        <v>0</v>
      </c>
      <c r="M58" s="101">
        <v>1</v>
      </c>
      <c r="N58" s="101">
        <v>0</v>
      </c>
      <c r="O58" s="101">
        <v>0</v>
      </c>
      <c r="P58" s="101">
        <v>1</v>
      </c>
      <c r="Q58" s="101"/>
      <c r="R58" s="101">
        <f t="shared" si="8"/>
        <v>46</v>
      </c>
      <c r="W58" s="24" t="str">
        <f t="shared" si="9"/>
        <v>AR_2E</v>
      </c>
      <c r="X58" s="24"/>
      <c r="Y58" s="24"/>
      <c r="Z58" s="24">
        <v>0</v>
      </c>
      <c r="AA58" s="24">
        <v>1</v>
      </c>
      <c r="AB58" s="24">
        <v>1</v>
      </c>
      <c r="AC58" s="24">
        <v>0</v>
      </c>
      <c r="AD58" s="24">
        <v>0</v>
      </c>
      <c r="AE58" s="24">
        <v>0</v>
      </c>
      <c r="AF58" s="24">
        <v>0</v>
      </c>
      <c r="AG58" s="24">
        <v>0</v>
      </c>
      <c r="AH58" s="24">
        <v>0</v>
      </c>
      <c r="AI58" s="24">
        <v>0</v>
      </c>
      <c r="AJ58" s="24">
        <v>0</v>
      </c>
      <c r="AK58" s="24">
        <v>0</v>
      </c>
      <c r="AL58" s="24">
        <v>0</v>
      </c>
      <c r="AP58" t="str">
        <f t="shared" si="3"/>
        <v>IT_2E</v>
      </c>
      <c r="AQ58" t="s">
        <v>781</v>
      </c>
      <c r="AS58">
        <v>0</v>
      </c>
      <c r="AT58">
        <v>1</v>
      </c>
      <c r="AU58">
        <v>1</v>
      </c>
      <c r="AV58">
        <v>0</v>
      </c>
      <c r="AW58">
        <v>0</v>
      </c>
      <c r="AX58">
        <v>0</v>
      </c>
      <c r="AY58">
        <v>0</v>
      </c>
      <c r="AZ58">
        <v>0</v>
      </c>
      <c r="BA58">
        <v>0</v>
      </c>
      <c r="BB58">
        <v>0</v>
      </c>
      <c r="BC58">
        <v>0</v>
      </c>
      <c r="BD58">
        <v>0</v>
      </c>
      <c r="BE58">
        <v>0</v>
      </c>
    </row>
    <row r="59" spans="2:57">
      <c r="B59" s="24" t="str">
        <f t="shared" si="7"/>
        <v>WP_2F</v>
      </c>
      <c r="C59" s="24"/>
      <c r="D59" s="101">
        <v>0</v>
      </c>
      <c r="E59" s="101">
        <v>8</v>
      </c>
      <c r="F59" s="101">
        <v>1</v>
      </c>
      <c r="G59" s="101">
        <v>0</v>
      </c>
      <c r="H59" s="101">
        <v>0</v>
      </c>
      <c r="I59" s="101">
        <v>34</v>
      </c>
      <c r="J59" s="101">
        <v>14</v>
      </c>
      <c r="K59" s="101">
        <v>32</v>
      </c>
      <c r="L59" s="101">
        <v>0</v>
      </c>
      <c r="M59" s="101">
        <v>1</v>
      </c>
      <c r="N59" s="101">
        <v>0</v>
      </c>
      <c r="O59" s="101">
        <v>0</v>
      </c>
      <c r="P59" s="101">
        <v>1</v>
      </c>
      <c r="Q59" s="101"/>
      <c r="R59" s="101">
        <f t="shared" si="8"/>
        <v>47</v>
      </c>
      <c r="W59" s="24" t="str">
        <f t="shared" si="9"/>
        <v>AR_2F</v>
      </c>
      <c r="X59" s="24"/>
      <c r="Y59" s="24"/>
      <c r="Z59" s="24">
        <v>0</v>
      </c>
      <c r="AA59" s="24">
        <v>1</v>
      </c>
      <c r="AB59" s="24">
        <v>1</v>
      </c>
      <c r="AC59" s="24">
        <v>0</v>
      </c>
      <c r="AD59" s="24">
        <v>0</v>
      </c>
      <c r="AE59" s="24">
        <v>0</v>
      </c>
      <c r="AF59" s="24">
        <v>0</v>
      </c>
      <c r="AG59" s="24">
        <v>0</v>
      </c>
      <c r="AH59" s="24">
        <v>0</v>
      </c>
      <c r="AI59" s="24">
        <v>0</v>
      </c>
      <c r="AJ59" s="24">
        <v>0</v>
      </c>
      <c r="AK59" s="24">
        <v>0</v>
      </c>
      <c r="AL59" s="24">
        <v>0</v>
      </c>
      <c r="AP59" t="str">
        <f t="shared" si="3"/>
        <v>IT_2F</v>
      </c>
      <c r="AQ59" t="s">
        <v>781</v>
      </c>
      <c r="AS59">
        <v>0</v>
      </c>
      <c r="AT59">
        <v>1</v>
      </c>
      <c r="AU59">
        <v>1</v>
      </c>
      <c r="AV59">
        <v>0</v>
      </c>
      <c r="AW59">
        <v>0</v>
      </c>
      <c r="AX59">
        <v>0</v>
      </c>
      <c r="AY59">
        <v>0</v>
      </c>
      <c r="AZ59">
        <v>0</v>
      </c>
      <c r="BA59">
        <v>0</v>
      </c>
      <c r="BB59">
        <v>0</v>
      </c>
      <c r="BC59">
        <v>0</v>
      </c>
      <c r="BD59">
        <v>0</v>
      </c>
      <c r="BE59">
        <v>0</v>
      </c>
    </row>
    <row r="60" spans="2:57">
      <c r="B60" s="24" t="str">
        <f t="shared" si="7"/>
        <v>WP_30</v>
      </c>
      <c r="C60" s="24"/>
      <c r="D60" s="101">
        <v>0</v>
      </c>
      <c r="E60" s="101">
        <v>8</v>
      </c>
      <c r="F60" s="101">
        <v>1</v>
      </c>
      <c r="G60" s="101">
        <v>0</v>
      </c>
      <c r="H60" s="101">
        <v>0</v>
      </c>
      <c r="I60" s="101">
        <v>34</v>
      </c>
      <c r="J60" s="101">
        <v>14</v>
      </c>
      <c r="K60" s="101">
        <v>32</v>
      </c>
      <c r="L60" s="101">
        <v>0</v>
      </c>
      <c r="M60" s="101">
        <v>1</v>
      </c>
      <c r="N60" s="101">
        <v>0</v>
      </c>
      <c r="O60" s="101">
        <v>0</v>
      </c>
      <c r="P60" s="101">
        <v>1</v>
      </c>
      <c r="Q60" s="101"/>
      <c r="R60" s="101">
        <f t="shared" si="8"/>
        <v>48</v>
      </c>
      <c r="W60" s="24" t="str">
        <f t="shared" si="9"/>
        <v>AR_30</v>
      </c>
      <c r="X60" s="24"/>
      <c r="Y60" s="24"/>
      <c r="Z60" s="24">
        <v>0</v>
      </c>
      <c r="AA60" s="24">
        <v>1</v>
      </c>
      <c r="AB60" s="24">
        <v>1</v>
      </c>
      <c r="AC60" s="24">
        <v>0</v>
      </c>
      <c r="AD60" s="24">
        <v>0</v>
      </c>
      <c r="AE60" s="24">
        <v>0</v>
      </c>
      <c r="AF60" s="24">
        <v>0</v>
      </c>
      <c r="AG60" s="24">
        <v>0</v>
      </c>
      <c r="AH60" s="24">
        <v>0</v>
      </c>
      <c r="AI60" s="24">
        <v>0</v>
      </c>
      <c r="AJ60" s="24">
        <v>0</v>
      </c>
      <c r="AK60" s="24">
        <v>0</v>
      </c>
      <c r="AL60" s="24">
        <v>0</v>
      </c>
      <c r="AP60" t="str">
        <f t="shared" si="3"/>
        <v>IT_30</v>
      </c>
      <c r="AQ60" t="s">
        <v>781</v>
      </c>
      <c r="AR60" t="s">
        <v>833</v>
      </c>
      <c r="AS60">
        <v>0</v>
      </c>
      <c r="AT60">
        <v>1</v>
      </c>
      <c r="AU60">
        <v>1</v>
      </c>
      <c r="AV60">
        <v>0</v>
      </c>
      <c r="AW60">
        <v>0</v>
      </c>
      <c r="AX60">
        <v>0</v>
      </c>
      <c r="AY60" s="2" t="str">
        <f t="shared" ref="AY60" si="10">DEC2HEX(R60)</f>
        <v>30</v>
      </c>
      <c r="AZ60">
        <v>0</v>
      </c>
      <c r="BA60">
        <v>0</v>
      </c>
      <c r="BB60">
        <v>0</v>
      </c>
      <c r="BC60">
        <v>0</v>
      </c>
      <c r="BD60">
        <v>0</v>
      </c>
      <c r="BE60">
        <v>0</v>
      </c>
    </row>
    <row r="61" spans="2:57">
      <c r="B61" s="24" t="str">
        <f t="shared" si="7"/>
        <v>WP_31</v>
      </c>
      <c r="C61" s="24"/>
      <c r="D61" s="101">
        <v>0</v>
      </c>
      <c r="E61" s="101">
        <v>8</v>
      </c>
      <c r="F61" s="101">
        <v>1</v>
      </c>
      <c r="G61" s="101">
        <v>0</v>
      </c>
      <c r="H61" s="101">
        <v>0</v>
      </c>
      <c r="I61" s="101">
        <v>34</v>
      </c>
      <c r="J61" s="101">
        <v>14</v>
      </c>
      <c r="K61" s="101">
        <v>32</v>
      </c>
      <c r="L61" s="101">
        <v>0</v>
      </c>
      <c r="M61" s="101">
        <v>1</v>
      </c>
      <c r="N61" s="101">
        <v>0</v>
      </c>
      <c r="O61" s="101">
        <v>0</v>
      </c>
      <c r="P61" s="101">
        <v>1</v>
      </c>
      <c r="Q61" s="101"/>
      <c r="R61" s="101">
        <f t="shared" si="8"/>
        <v>49</v>
      </c>
      <c r="W61" s="24" t="str">
        <f t="shared" si="9"/>
        <v>AR_31</v>
      </c>
      <c r="X61" s="24"/>
      <c r="Y61" s="24"/>
      <c r="Z61" s="24">
        <v>0</v>
      </c>
      <c r="AA61" s="24">
        <v>1</v>
      </c>
      <c r="AB61" s="24">
        <v>1</v>
      </c>
      <c r="AC61" s="24">
        <v>0</v>
      </c>
      <c r="AD61" s="24">
        <v>0</v>
      </c>
      <c r="AE61" s="24">
        <v>0</v>
      </c>
      <c r="AF61" s="24">
        <v>0</v>
      </c>
      <c r="AG61" s="24">
        <v>0</v>
      </c>
      <c r="AH61" s="24">
        <v>0</v>
      </c>
      <c r="AI61" s="24">
        <v>0</v>
      </c>
      <c r="AJ61" s="24">
        <v>0</v>
      </c>
      <c r="AK61" s="24">
        <v>0</v>
      </c>
      <c r="AL61" s="24">
        <v>0</v>
      </c>
      <c r="AP61" t="str">
        <f t="shared" si="3"/>
        <v>IT_31</v>
      </c>
      <c r="AS61">
        <v>0</v>
      </c>
      <c r="AT61">
        <v>1</v>
      </c>
      <c r="AU61">
        <v>1</v>
      </c>
      <c r="AV61">
        <v>0</v>
      </c>
      <c r="AW61">
        <v>0</v>
      </c>
      <c r="AX61">
        <v>0</v>
      </c>
      <c r="AY61">
        <v>0</v>
      </c>
      <c r="AZ61">
        <v>0</v>
      </c>
      <c r="BA61">
        <v>0</v>
      </c>
      <c r="BB61">
        <v>0</v>
      </c>
      <c r="BC61">
        <v>0</v>
      </c>
      <c r="BD61">
        <v>0</v>
      </c>
      <c r="BE61">
        <v>0</v>
      </c>
    </row>
    <row r="62" spans="2:57">
      <c r="B62" s="24" t="str">
        <f t="shared" si="7"/>
        <v>WP_32</v>
      </c>
      <c r="C62" s="24"/>
      <c r="D62" s="101">
        <v>0</v>
      </c>
      <c r="E62" s="101">
        <v>8</v>
      </c>
      <c r="F62" s="101">
        <v>1</v>
      </c>
      <c r="G62" s="101">
        <v>0</v>
      </c>
      <c r="H62" s="101">
        <v>0</v>
      </c>
      <c r="I62" s="101">
        <v>34</v>
      </c>
      <c r="J62" s="101">
        <v>14</v>
      </c>
      <c r="K62" s="101">
        <v>32</v>
      </c>
      <c r="L62" s="101">
        <v>0</v>
      </c>
      <c r="M62" s="101">
        <v>1</v>
      </c>
      <c r="N62" s="101">
        <v>0</v>
      </c>
      <c r="O62" s="101">
        <v>0</v>
      </c>
      <c r="P62" s="101">
        <v>1</v>
      </c>
      <c r="Q62" s="101"/>
      <c r="R62" s="101">
        <f t="shared" si="8"/>
        <v>50</v>
      </c>
      <c r="W62" s="24" t="str">
        <f t="shared" si="9"/>
        <v>AR_32</v>
      </c>
      <c r="X62" s="24"/>
      <c r="Y62" s="24"/>
      <c r="Z62" s="24">
        <v>0</v>
      </c>
      <c r="AA62" s="24">
        <v>1</v>
      </c>
      <c r="AB62" s="24">
        <v>1</v>
      </c>
      <c r="AC62" s="24">
        <v>0</v>
      </c>
      <c r="AD62" s="24">
        <v>0</v>
      </c>
      <c r="AE62" s="24">
        <v>0</v>
      </c>
      <c r="AF62" s="24">
        <v>0</v>
      </c>
      <c r="AG62" s="24">
        <v>0</v>
      </c>
      <c r="AH62" s="24">
        <v>0</v>
      </c>
      <c r="AI62" s="24">
        <v>0</v>
      </c>
      <c r="AJ62" s="24">
        <v>0</v>
      </c>
      <c r="AK62" s="24">
        <v>0</v>
      </c>
      <c r="AL62" s="24">
        <v>0</v>
      </c>
      <c r="AP62" t="str">
        <f t="shared" si="3"/>
        <v>IT_32</v>
      </c>
      <c r="AS62">
        <v>0</v>
      </c>
      <c r="AT62">
        <v>1</v>
      </c>
      <c r="AU62">
        <v>1</v>
      </c>
      <c r="AV62">
        <v>0</v>
      </c>
      <c r="AW62">
        <v>0</v>
      </c>
      <c r="AX62">
        <v>0</v>
      </c>
      <c r="AY62">
        <v>0</v>
      </c>
      <c r="AZ62">
        <v>0</v>
      </c>
      <c r="BA62">
        <v>0</v>
      </c>
      <c r="BB62">
        <v>0</v>
      </c>
      <c r="BC62">
        <v>0</v>
      </c>
      <c r="BD62">
        <v>0</v>
      </c>
      <c r="BE62">
        <v>0</v>
      </c>
    </row>
    <row r="63" spans="2:57">
      <c r="B63" s="24" t="str">
        <f t="shared" si="7"/>
        <v>WP_33</v>
      </c>
      <c r="C63" s="24"/>
      <c r="D63" s="101">
        <v>0</v>
      </c>
      <c r="E63" s="101">
        <v>8</v>
      </c>
      <c r="F63" s="101">
        <v>1</v>
      </c>
      <c r="G63" s="101">
        <v>0</v>
      </c>
      <c r="H63" s="101">
        <v>0</v>
      </c>
      <c r="I63" s="101">
        <v>34</v>
      </c>
      <c r="J63" s="101">
        <v>14</v>
      </c>
      <c r="K63" s="101">
        <v>32</v>
      </c>
      <c r="L63" s="101">
        <v>0</v>
      </c>
      <c r="M63" s="101">
        <v>1</v>
      </c>
      <c r="N63" s="101">
        <v>0</v>
      </c>
      <c r="O63" s="101">
        <v>0</v>
      </c>
      <c r="P63" s="101">
        <v>1</v>
      </c>
      <c r="Q63" s="101"/>
      <c r="R63" s="101">
        <f t="shared" si="8"/>
        <v>51</v>
      </c>
      <c r="W63" s="24" t="str">
        <f t="shared" si="9"/>
        <v>AR_33</v>
      </c>
      <c r="X63" s="24"/>
      <c r="Y63" s="24"/>
      <c r="Z63" s="24">
        <v>0</v>
      </c>
      <c r="AA63" s="24">
        <v>1</v>
      </c>
      <c r="AB63" s="24">
        <v>1</v>
      </c>
      <c r="AC63" s="24">
        <v>0</v>
      </c>
      <c r="AD63" s="24">
        <v>0</v>
      </c>
      <c r="AE63" s="24">
        <v>0</v>
      </c>
      <c r="AF63" s="24">
        <v>0</v>
      </c>
      <c r="AG63" s="24">
        <v>0</v>
      </c>
      <c r="AH63" s="24">
        <v>0</v>
      </c>
      <c r="AI63" s="24">
        <v>0</v>
      </c>
      <c r="AJ63" s="24">
        <v>0</v>
      </c>
      <c r="AK63" s="24">
        <v>0</v>
      </c>
      <c r="AL63" s="24">
        <v>0</v>
      </c>
      <c r="AP63" t="str">
        <f t="shared" si="3"/>
        <v>IT_33</v>
      </c>
      <c r="AS63">
        <v>0</v>
      </c>
      <c r="AT63">
        <v>1</v>
      </c>
      <c r="AU63">
        <v>1</v>
      </c>
      <c r="AV63">
        <v>0</v>
      </c>
      <c r="AW63">
        <v>0</v>
      </c>
      <c r="AX63">
        <v>0</v>
      </c>
      <c r="AY63">
        <v>0</v>
      </c>
      <c r="AZ63">
        <v>0</v>
      </c>
      <c r="BA63">
        <v>0</v>
      </c>
      <c r="BB63">
        <v>0</v>
      </c>
      <c r="BC63">
        <v>0</v>
      </c>
      <c r="BD63">
        <v>0</v>
      </c>
      <c r="BE63">
        <v>0</v>
      </c>
    </row>
    <row r="64" spans="2:57">
      <c r="B64" s="24" t="str">
        <f t="shared" si="7"/>
        <v>WP_34</v>
      </c>
      <c r="C64" s="24"/>
      <c r="D64" s="101">
        <v>0</v>
      </c>
      <c r="E64" s="101">
        <v>8</v>
      </c>
      <c r="F64" s="101">
        <v>1</v>
      </c>
      <c r="G64" s="101">
        <v>0</v>
      </c>
      <c r="H64" s="101">
        <v>0</v>
      </c>
      <c r="I64" s="101">
        <v>34</v>
      </c>
      <c r="J64" s="101">
        <v>14</v>
      </c>
      <c r="K64" s="101">
        <v>32</v>
      </c>
      <c r="L64" s="101">
        <v>0</v>
      </c>
      <c r="M64" s="101">
        <v>1</v>
      </c>
      <c r="N64" s="101">
        <v>0</v>
      </c>
      <c r="O64" s="101">
        <v>0</v>
      </c>
      <c r="P64" s="101">
        <v>1</v>
      </c>
      <c r="Q64" s="101"/>
      <c r="R64" s="101">
        <f t="shared" si="8"/>
        <v>52</v>
      </c>
      <c r="W64" s="24" t="str">
        <f t="shared" si="9"/>
        <v>AR_34</v>
      </c>
      <c r="X64" s="24"/>
      <c r="Y64" s="24"/>
      <c r="Z64" s="24">
        <v>0</v>
      </c>
      <c r="AA64" s="24">
        <v>1</v>
      </c>
      <c r="AB64" s="24">
        <v>1</v>
      </c>
      <c r="AC64" s="24">
        <v>0</v>
      </c>
      <c r="AD64" s="24">
        <v>0</v>
      </c>
      <c r="AE64" s="24">
        <v>0</v>
      </c>
      <c r="AF64" s="24">
        <v>0</v>
      </c>
      <c r="AG64" s="24">
        <v>0</v>
      </c>
      <c r="AH64" s="24">
        <v>0</v>
      </c>
      <c r="AI64" s="24">
        <v>0</v>
      </c>
      <c r="AJ64" s="24">
        <v>0</v>
      </c>
      <c r="AK64" s="24">
        <v>0</v>
      </c>
      <c r="AL64" s="24">
        <v>0</v>
      </c>
      <c r="AP64" t="str">
        <f t="shared" si="3"/>
        <v>IT_34</v>
      </c>
      <c r="AS64">
        <v>0</v>
      </c>
      <c r="AT64">
        <v>1</v>
      </c>
      <c r="AU64">
        <v>1</v>
      </c>
      <c r="AV64">
        <v>0</v>
      </c>
      <c r="AW64">
        <v>0</v>
      </c>
      <c r="AX64">
        <v>0</v>
      </c>
      <c r="AY64">
        <v>0</v>
      </c>
      <c r="AZ64">
        <v>0</v>
      </c>
      <c r="BA64">
        <v>0</v>
      </c>
      <c r="BB64">
        <v>0</v>
      </c>
      <c r="BC64">
        <v>0</v>
      </c>
      <c r="BD64">
        <v>0</v>
      </c>
      <c r="BE64">
        <v>0</v>
      </c>
    </row>
    <row r="65" spans="2:57">
      <c r="B65" s="24" t="str">
        <f t="shared" si="7"/>
        <v>WP_35</v>
      </c>
      <c r="C65" s="24"/>
      <c r="D65" s="101">
        <v>0</v>
      </c>
      <c r="E65" s="101">
        <v>8</v>
      </c>
      <c r="F65" s="101">
        <v>1</v>
      </c>
      <c r="G65" s="101">
        <v>0</v>
      </c>
      <c r="H65" s="101">
        <v>0</v>
      </c>
      <c r="I65" s="101">
        <v>34</v>
      </c>
      <c r="J65" s="101">
        <v>14</v>
      </c>
      <c r="K65" s="101">
        <v>32</v>
      </c>
      <c r="L65" s="101">
        <v>0</v>
      </c>
      <c r="M65" s="101">
        <v>1</v>
      </c>
      <c r="N65" s="101">
        <v>0</v>
      </c>
      <c r="O65" s="101">
        <v>0</v>
      </c>
      <c r="P65" s="101">
        <v>1</v>
      </c>
      <c r="Q65" s="101"/>
      <c r="R65" s="101">
        <f t="shared" si="8"/>
        <v>53</v>
      </c>
      <c r="W65" s="24" t="str">
        <f t="shared" si="9"/>
        <v>AR_35</v>
      </c>
      <c r="X65" s="24"/>
      <c r="Y65" s="24"/>
      <c r="Z65" s="24">
        <v>0</v>
      </c>
      <c r="AA65" s="24">
        <v>1</v>
      </c>
      <c r="AB65" s="24">
        <v>1</v>
      </c>
      <c r="AC65" s="24">
        <v>0</v>
      </c>
      <c r="AD65" s="24">
        <v>0</v>
      </c>
      <c r="AE65" s="24">
        <v>0</v>
      </c>
      <c r="AF65" s="24">
        <v>0</v>
      </c>
      <c r="AG65" s="24">
        <v>0</v>
      </c>
      <c r="AH65" s="24">
        <v>0</v>
      </c>
      <c r="AI65" s="24">
        <v>0</v>
      </c>
      <c r="AJ65" s="24">
        <v>0</v>
      </c>
      <c r="AK65" s="24">
        <v>0</v>
      </c>
      <c r="AL65" s="24">
        <v>0</v>
      </c>
      <c r="AP65" t="str">
        <f t="shared" si="3"/>
        <v>IT_35</v>
      </c>
      <c r="AS65">
        <v>0</v>
      </c>
      <c r="AT65">
        <v>1</v>
      </c>
      <c r="AU65">
        <v>1</v>
      </c>
      <c r="AV65">
        <v>0</v>
      </c>
      <c r="AW65">
        <v>0</v>
      </c>
      <c r="AX65">
        <v>0</v>
      </c>
      <c r="AY65">
        <v>0</v>
      </c>
      <c r="AZ65">
        <v>0</v>
      </c>
      <c r="BA65">
        <v>0</v>
      </c>
      <c r="BB65">
        <v>0</v>
      </c>
      <c r="BC65">
        <v>0</v>
      </c>
      <c r="BD65">
        <v>0</v>
      </c>
      <c r="BE65">
        <v>0</v>
      </c>
    </row>
    <row r="66" spans="2:57">
      <c r="B66" s="24" t="str">
        <f t="shared" si="7"/>
        <v>WP_36</v>
      </c>
      <c r="C66" s="24"/>
      <c r="D66" s="101">
        <v>0</v>
      </c>
      <c r="E66" s="101">
        <v>8</v>
      </c>
      <c r="F66" s="101">
        <v>1</v>
      </c>
      <c r="G66" s="101">
        <v>0</v>
      </c>
      <c r="H66" s="101">
        <v>0</v>
      </c>
      <c r="I66" s="101">
        <v>34</v>
      </c>
      <c r="J66" s="101">
        <v>14</v>
      </c>
      <c r="K66" s="101">
        <v>32</v>
      </c>
      <c r="L66" s="101">
        <v>0</v>
      </c>
      <c r="M66" s="101">
        <v>1</v>
      </c>
      <c r="N66" s="101">
        <v>0</v>
      </c>
      <c r="O66" s="101">
        <v>0</v>
      </c>
      <c r="P66" s="101">
        <v>1</v>
      </c>
      <c r="Q66" s="101"/>
      <c r="R66" s="101">
        <f t="shared" si="8"/>
        <v>54</v>
      </c>
      <c r="W66" s="24" t="str">
        <f t="shared" si="9"/>
        <v>AR_36</v>
      </c>
      <c r="X66" s="24"/>
      <c r="Y66" s="24"/>
      <c r="Z66" s="24">
        <v>0</v>
      </c>
      <c r="AA66" s="24">
        <v>1</v>
      </c>
      <c r="AB66" s="24">
        <v>1</v>
      </c>
      <c r="AC66" s="24">
        <v>0</v>
      </c>
      <c r="AD66" s="24">
        <v>0</v>
      </c>
      <c r="AE66" s="24">
        <v>0</v>
      </c>
      <c r="AF66" s="24">
        <v>0</v>
      </c>
      <c r="AG66" s="24">
        <v>0</v>
      </c>
      <c r="AH66" s="24">
        <v>0</v>
      </c>
      <c r="AI66" s="24">
        <v>0</v>
      </c>
      <c r="AJ66" s="24">
        <v>0</v>
      </c>
      <c r="AK66" s="24">
        <v>0</v>
      </c>
      <c r="AL66" s="24">
        <v>0</v>
      </c>
      <c r="AP66" t="str">
        <f t="shared" si="3"/>
        <v>IT_36</v>
      </c>
      <c r="AS66">
        <v>0</v>
      </c>
      <c r="AT66">
        <v>1</v>
      </c>
      <c r="AU66">
        <v>1</v>
      </c>
      <c r="AV66">
        <v>0</v>
      </c>
      <c r="AW66">
        <v>0</v>
      </c>
      <c r="AX66">
        <v>0</v>
      </c>
      <c r="AY66">
        <v>0</v>
      </c>
      <c r="AZ66">
        <v>0</v>
      </c>
      <c r="BA66">
        <v>0</v>
      </c>
      <c r="BB66">
        <v>0</v>
      </c>
      <c r="BC66">
        <v>0</v>
      </c>
      <c r="BD66">
        <v>0</v>
      </c>
      <c r="BE66">
        <v>0</v>
      </c>
    </row>
    <row r="67" spans="2:57">
      <c r="B67" s="24" t="str">
        <f t="shared" si="7"/>
        <v>WP_37</v>
      </c>
      <c r="C67" s="24"/>
      <c r="D67" s="101">
        <v>0</v>
      </c>
      <c r="E67" s="101">
        <v>8</v>
      </c>
      <c r="F67" s="101">
        <v>1</v>
      </c>
      <c r="G67" s="101">
        <v>0</v>
      </c>
      <c r="H67" s="101">
        <v>0</v>
      </c>
      <c r="I67" s="101">
        <v>34</v>
      </c>
      <c r="J67" s="101">
        <v>14</v>
      </c>
      <c r="K67" s="101">
        <v>32</v>
      </c>
      <c r="L67" s="101">
        <v>0</v>
      </c>
      <c r="M67" s="101">
        <v>1</v>
      </c>
      <c r="N67" s="101">
        <v>0</v>
      </c>
      <c r="O67" s="101">
        <v>0</v>
      </c>
      <c r="P67" s="101">
        <v>1</v>
      </c>
      <c r="Q67" s="101"/>
      <c r="R67" s="101">
        <f t="shared" si="8"/>
        <v>55</v>
      </c>
      <c r="W67" s="24" t="str">
        <f t="shared" si="9"/>
        <v>AR_37</v>
      </c>
      <c r="X67" s="24"/>
      <c r="Y67" s="24"/>
      <c r="Z67" s="24">
        <v>0</v>
      </c>
      <c r="AA67" s="24">
        <v>1</v>
      </c>
      <c r="AB67" s="24">
        <v>1</v>
      </c>
      <c r="AC67" s="24">
        <v>0</v>
      </c>
      <c r="AD67" s="24">
        <v>0</v>
      </c>
      <c r="AE67" s="24">
        <v>0</v>
      </c>
      <c r="AF67" s="24">
        <v>0</v>
      </c>
      <c r="AG67" s="24">
        <v>0</v>
      </c>
      <c r="AH67" s="24">
        <v>0</v>
      </c>
      <c r="AI67" s="24">
        <v>0</v>
      </c>
      <c r="AJ67" s="24">
        <v>0</v>
      </c>
      <c r="AK67" s="24">
        <v>0</v>
      </c>
      <c r="AL67" s="24">
        <v>0</v>
      </c>
      <c r="AP67" t="str">
        <f t="shared" si="3"/>
        <v>IT_37</v>
      </c>
      <c r="AS67">
        <v>0</v>
      </c>
      <c r="AT67">
        <v>1</v>
      </c>
      <c r="AU67">
        <v>1</v>
      </c>
      <c r="AV67">
        <v>0</v>
      </c>
      <c r="AW67">
        <v>0</v>
      </c>
      <c r="AX67">
        <v>0</v>
      </c>
      <c r="AY67">
        <v>0</v>
      </c>
      <c r="AZ67">
        <v>0</v>
      </c>
      <c r="BA67">
        <v>0</v>
      </c>
      <c r="BB67">
        <v>0</v>
      </c>
      <c r="BC67">
        <v>0</v>
      </c>
      <c r="BD67">
        <v>0</v>
      </c>
      <c r="BE67">
        <v>0</v>
      </c>
    </row>
    <row r="68" spans="2:57">
      <c r="B68" s="24" t="str">
        <f t="shared" si="7"/>
        <v>WP_38</v>
      </c>
      <c r="C68" s="24"/>
      <c r="D68" s="101">
        <v>0</v>
      </c>
      <c r="E68" s="101">
        <v>8</v>
      </c>
      <c r="F68" s="101">
        <v>1</v>
      </c>
      <c r="G68" s="101">
        <v>0</v>
      </c>
      <c r="H68" s="101">
        <v>0</v>
      </c>
      <c r="I68" s="101">
        <v>34</v>
      </c>
      <c r="J68" s="101">
        <v>14</v>
      </c>
      <c r="K68" s="101">
        <v>32</v>
      </c>
      <c r="L68" s="101">
        <v>0</v>
      </c>
      <c r="M68" s="101">
        <v>1</v>
      </c>
      <c r="N68" s="101">
        <v>0</v>
      </c>
      <c r="O68" s="101">
        <v>0</v>
      </c>
      <c r="P68" s="101">
        <v>1</v>
      </c>
      <c r="Q68" s="101"/>
      <c r="R68" s="101">
        <f t="shared" si="8"/>
        <v>56</v>
      </c>
      <c r="W68" s="24" t="str">
        <f t="shared" si="9"/>
        <v>AR_38</v>
      </c>
      <c r="X68" s="24"/>
      <c r="Y68" s="24"/>
      <c r="Z68" s="24">
        <v>0</v>
      </c>
      <c r="AA68" s="24">
        <v>1</v>
      </c>
      <c r="AB68" s="24">
        <v>1</v>
      </c>
      <c r="AC68" s="24">
        <v>0</v>
      </c>
      <c r="AD68" s="24">
        <v>0</v>
      </c>
      <c r="AE68" s="24">
        <v>0</v>
      </c>
      <c r="AF68" s="24">
        <v>0</v>
      </c>
      <c r="AG68" s="24">
        <v>0</v>
      </c>
      <c r="AH68" s="24">
        <v>0</v>
      </c>
      <c r="AI68" s="24">
        <v>0</v>
      </c>
      <c r="AJ68" s="24">
        <v>0</v>
      </c>
      <c r="AK68" s="24">
        <v>0</v>
      </c>
      <c r="AL68" s="24">
        <v>0</v>
      </c>
      <c r="AP68" t="str">
        <f t="shared" si="3"/>
        <v>IT_38</v>
      </c>
      <c r="AS68">
        <v>0</v>
      </c>
      <c r="AT68">
        <v>1</v>
      </c>
      <c r="AU68">
        <v>1</v>
      </c>
      <c r="AV68">
        <v>0</v>
      </c>
      <c r="AW68">
        <v>0</v>
      </c>
      <c r="AX68">
        <v>0</v>
      </c>
      <c r="AY68">
        <v>0</v>
      </c>
      <c r="AZ68">
        <v>0</v>
      </c>
      <c r="BA68">
        <v>0</v>
      </c>
      <c r="BB68">
        <v>0</v>
      </c>
      <c r="BC68">
        <v>0</v>
      </c>
      <c r="BD68">
        <v>0</v>
      </c>
      <c r="BE68">
        <v>0</v>
      </c>
    </row>
    <row r="69" spans="2:57">
      <c r="B69" s="24" t="str">
        <f t="shared" si="7"/>
        <v>WP_39</v>
      </c>
      <c r="C69" s="24"/>
      <c r="D69" s="101">
        <v>0</v>
      </c>
      <c r="E69" s="101">
        <v>8</v>
      </c>
      <c r="F69" s="101">
        <v>1</v>
      </c>
      <c r="G69" s="101">
        <v>0</v>
      </c>
      <c r="H69" s="101">
        <v>0</v>
      </c>
      <c r="I69" s="101">
        <v>34</v>
      </c>
      <c r="J69" s="101">
        <v>14</v>
      </c>
      <c r="K69" s="101">
        <v>32</v>
      </c>
      <c r="L69" s="101">
        <v>0</v>
      </c>
      <c r="M69" s="101">
        <v>1</v>
      </c>
      <c r="N69" s="101">
        <v>0</v>
      </c>
      <c r="O69" s="101">
        <v>0</v>
      </c>
      <c r="P69" s="101">
        <v>1</v>
      </c>
      <c r="Q69" s="101"/>
      <c r="R69" s="101">
        <f t="shared" si="8"/>
        <v>57</v>
      </c>
      <c r="W69" s="24" t="str">
        <f t="shared" si="9"/>
        <v>AR_39</v>
      </c>
      <c r="X69" s="24"/>
      <c r="Y69" s="24"/>
      <c r="Z69" s="24">
        <v>0</v>
      </c>
      <c r="AA69" s="24">
        <v>1</v>
      </c>
      <c r="AB69" s="24">
        <v>1</v>
      </c>
      <c r="AC69" s="24">
        <v>0</v>
      </c>
      <c r="AD69" s="24">
        <v>0</v>
      </c>
      <c r="AE69" s="24">
        <v>0</v>
      </c>
      <c r="AF69" s="24">
        <v>0</v>
      </c>
      <c r="AG69" s="24">
        <v>0</v>
      </c>
      <c r="AH69" s="24">
        <v>0</v>
      </c>
      <c r="AI69" s="24">
        <v>0</v>
      </c>
      <c r="AJ69" s="24">
        <v>0</v>
      </c>
      <c r="AK69" s="24">
        <v>0</v>
      </c>
      <c r="AL69" s="24">
        <v>0</v>
      </c>
      <c r="AP69" t="str">
        <f t="shared" si="3"/>
        <v>IT_39</v>
      </c>
      <c r="AS69">
        <v>0</v>
      </c>
      <c r="AT69">
        <v>1</v>
      </c>
      <c r="AU69">
        <v>1</v>
      </c>
      <c r="AV69">
        <v>0</v>
      </c>
      <c r="AW69">
        <v>0</v>
      </c>
      <c r="AX69">
        <v>0</v>
      </c>
      <c r="AY69">
        <v>0</v>
      </c>
      <c r="AZ69">
        <v>0</v>
      </c>
      <c r="BA69">
        <v>0</v>
      </c>
      <c r="BB69">
        <v>0</v>
      </c>
      <c r="BC69">
        <v>0</v>
      </c>
      <c r="BD69">
        <v>0</v>
      </c>
      <c r="BE69">
        <v>0</v>
      </c>
    </row>
    <row r="70" spans="2:57">
      <c r="B70" s="24" t="str">
        <f t="shared" si="7"/>
        <v>WP_3A</v>
      </c>
      <c r="C70" s="24"/>
      <c r="D70" s="101">
        <v>0</v>
      </c>
      <c r="E70" s="101">
        <v>8</v>
      </c>
      <c r="F70" s="101">
        <v>1</v>
      </c>
      <c r="G70" s="101">
        <v>0</v>
      </c>
      <c r="H70" s="101">
        <v>0</v>
      </c>
      <c r="I70" s="101">
        <v>34</v>
      </c>
      <c r="J70" s="101">
        <v>14</v>
      </c>
      <c r="K70" s="101">
        <v>32</v>
      </c>
      <c r="L70" s="101">
        <v>0</v>
      </c>
      <c r="M70" s="101">
        <v>1</v>
      </c>
      <c r="N70" s="101">
        <v>0</v>
      </c>
      <c r="O70" s="101">
        <v>0</v>
      </c>
      <c r="P70" s="101">
        <v>1</v>
      </c>
      <c r="Q70" s="101"/>
      <c r="R70" s="101">
        <f t="shared" si="8"/>
        <v>58</v>
      </c>
      <c r="W70" s="24" t="str">
        <f t="shared" si="9"/>
        <v>AR_3A</v>
      </c>
      <c r="X70" s="24"/>
      <c r="Y70" s="24"/>
      <c r="Z70" s="24">
        <v>0</v>
      </c>
      <c r="AA70" s="24">
        <v>1</v>
      </c>
      <c r="AB70" s="24">
        <v>1</v>
      </c>
      <c r="AC70" s="24">
        <v>0</v>
      </c>
      <c r="AD70" s="24">
        <v>0</v>
      </c>
      <c r="AE70" s="24">
        <v>0</v>
      </c>
      <c r="AF70" s="24">
        <v>0</v>
      </c>
      <c r="AG70" s="24">
        <v>0</v>
      </c>
      <c r="AH70" s="24">
        <v>0</v>
      </c>
      <c r="AI70" s="24">
        <v>0</v>
      </c>
      <c r="AJ70" s="24">
        <v>0</v>
      </c>
      <c r="AK70" s="24">
        <v>0</v>
      </c>
      <c r="AL70" s="24">
        <v>0</v>
      </c>
      <c r="AP70" t="str">
        <f t="shared" si="3"/>
        <v>IT_3A</v>
      </c>
      <c r="AS70">
        <v>0</v>
      </c>
      <c r="AT70">
        <v>1</v>
      </c>
      <c r="AU70">
        <v>1</v>
      </c>
      <c r="AV70">
        <v>0</v>
      </c>
      <c r="AW70">
        <v>0</v>
      </c>
      <c r="AX70">
        <v>0</v>
      </c>
      <c r="AY70">
        <v>0</v>
      </c>
      <c r="AZ70">
        <v>0</v>
      </c>
      <c r="BA70">
        <v>0</v>
      </c>
      <c r="BB70">
        <v>0</v>
      </c>
      <c r="BC70">
        <v>0</v>
      </c>
      <c r="BD70">
        <v>0</v>
      </c>
      <c r="BE70">
        <v>0</v>
      </c>
    </row>
    <row r="71" spans="2:57">
      <c r="B71" s="24" t="str">
        <f t="shared" si="7"/>
        <v>WP_3B</v>
      </c>
      <c r="C71" s="24"/>
      <c r="D71" s="101">
        <v>0</v>
      </c>
      <c r="E71" s="101">
        <v>8</v>
      </c>
      <c r="F71" s="101">
        <v>1</v>
      </c>
      <c r="G71" s="101">
        <v>0</v>
      </c>
      <c r="H71" s="101">
        <v>0</v>
      </c>
      <c r="I71" s="101">
        <v>34</v>
      </c>
      <c r="J71" s="101">
        <v>14</v>
      </c>
      <c r="K71" s="101">
        <v>32</v>
      </c>
      <c r="L71" s="101">
        <v>0</v>
      </c>
      <c r="M71" s="101">
        <v>1</v>
      </c>
      <c r="N71" s="101">
        <v>0</v>
      </c>
      <c r="O71" s="101">
        <v>0</v>
      </c>
      <c r="P71" s="101">
        <v>1</v>
      </c>
      <c r="Q71" s="101"/>
      <c r="R71" s="101">
        <f t="shared" si="8"/>
        <v>59</v>
      </c>
      <c r="W71" s="24" t="str">
        <f t="shared" si="9"/>
        <v>AR_3B</v>
      </c>
      <c r="X71" s="24"/>
      <c r="Y71" s="24"/>
      <c r="Z71" s="24">
        <v>0</v>
      </c>
      <c r="AA71" s="24">
        <v>1</v>
      </c>
      <c r="AB71" s="24">
        <v>1</v>
      </c>
      <c r="AC71" s="24">
        <v>0</v>
      </c>
      <c r="AD71" s="24">
        <v>0</v>
      </c>
      <c r="AE71" s="24">
        <v>0</v>
      </c>
      <c r="AF71" s="24">
        <v>0</v>
      </c>
      <c r="AG71" s="24">
        <v>0</v>
      </c>
      <c r="AH71" s="24">
        <v>0</v>
      </c>
      <c r="AI71" s="24">
        <v>0</v>
      </c>
      <c r="AJ71" s="24">
        <v>0</v>
      </c>
      <c r="AK71" s="24">
        <v>0</v>
      </c>
      <c r="AL71" s="24">
        <v>0</v>
      </c>
      <c r="AP71" t="str">
        <f t="shared" si="3"/>
        <v>IT_3B</v>
      </c>
      <c r="AS71">
        <v>0</v>
      </c>
      <c r="AT71">
        <v>1</v>
      </c>
      <c r="AU71">
        <v>1</v>
      </c>
      <c r="AV71">
        <v>0</v>
      </c>
      <c r="AW71">
        <v>0</v>
      </c>
      <c r="AX71">
        <v>0</v>
      </c>
      <c r="AY71">
        <v>0</v>
      </c>
      <c r="AZ71">
        <v>0</v>
      </c>
      <c r="BA71">
        <v>0</v>
      </c>
      <c r="BB71">
        <v>0</v>
      </c>
      <c r="BC71">
        <v>0</v>
      </c>
      <c r="BD71">
        <v>0</v>
      </c>
      <c r="BE71">
        <v>0</v>
      </c>
    </row>
    <row r="72" spans="2:57">
      <c r="B72" s="24" t="str">
        <f t="shared" si="7"/>
        <v>WP_3C</v>
      </c>
      <c r="C72" s="24"/>
      <c r="D72" s="101">
        <v>0</v>
      </c>
      <c r="E72" s="101">
        <v>8</v>
      </c>
      <c r="F72" s="101">
        <v>1</v>
      </c>
      <c r="G72" s="101">
        <v>0</v>
      </c>
      <c r="H72" s="101">
        <v>0</v>
      </c>
      <c r="I72" s="101">
        <v>34</v>
      </c>
      <c r="J72" s="101">
        <v>14</v>
      </c>
      <c r="K72" s="101">
        <v>32</v>
      </c>
      <c r="L72" s="101">
        <v>0</v>
      </c>
      <c r="M72" s="101">
        <v>1</v>
      </c>
      <c r="N72" s="101">
        <v>0</v>
      </c>
      <c r="O72" s="101">
        <v>0</v>
      </c>
      <c r="P72" s="101">
        <v>1</v>
      </c>
      <c r="Q72" s="101"/>
      <c r="R72" s="101">
        <f t="shared" si="8"/>
        <v>60</v>
      </c>
      <c r="W72" s="24" t="str">
        <f t="shared" si="9"/>
        <v>AR_3C</v>
      </c>
      <c r="X72" s="24"/>
      <c r="Y72" s="24"/>
      <c r="Z72" s="24">
        <v>0</v>
      </c>
      <c r="AA72" s="24">
        <v>1</v>
      </c>
      <c r="AB72" s="24">
        <v>1</v>
      </c>
      <c r="AC72" s="24">
        <v>0</v>
      </c>
      <c r="AD72" s="24">
        <v>0</v>
      </c>
      <c r="AE72" s="24">
        <v>0</v>
      </c>
      <c r="AF72" s="24">
        <v>0</v>
      </c>
      <c r="AG72" s="24">
        <v>0</v>
      </c>
      <c r="AH72" s="24">
        <v>0</v>
      </c>
      <c r="AI72" s="24">
        <v>0</v>
      </c>
      <c r="AJ72" s="24">
        <v>0</v>
      </c>
      <c r="AK72" s="24">
        <v>0</v>
      </c>
      <c r="AL72" s="24">
        <v>0</v>
      </c>
      <c r="AP72" t="str">
        <f t="shared" si="3"/>
        <v>IT_3C</v>
      </c>
      <c r="AS72">
        <v>0</v>
      </c>
      <c r="AT72">
        <v>1</v>
      </c>
      <c r="AU72">
        <v>1</v>
      </c>
      <c r="AV72">
        <v>0</v>
      </c>
      <c r="AW72">
        <v>0</v>
      </c>
      <c r="AX72">
        <v>0</v>
      </c>
      <c r="AY72">
        <v>0</v>
      </c>
      <c r="AZ72">
        <v>0</v>
      </c>
      <c r="BA72">
        <v>0</v>
      </c>
      <c r="BB72">
        <v>0</v>
      </c>
      <c r="BC72">
        <v>0</v>
      </c>
      <c r="BD72">
        <v>0</v>
      </c>
      <c r="BE72">
        <v>0</v>
      </c>
    </row>
    <row r="73" spans="2:57">
      <c r="B73" s="24" t="str">
        <f t="shared" si="7"/>
        <v>WP_3D</v>
      </c>
      <c r="C73" s="24"/>
      <c r="D73" s="101">
        <v>0</v>
      </c>
      <c r="E73" s="101">
        <v>8</v>
      </c>
      <c r="F73" s="101">
        <v>1</v>
      </c>
      <c r="G73" s="101">
        <v>0</v>
      </c>
      <c r="H73" s="101">
        <v>0</v>
      </c>
      <c r="I73" s="101">
        <v>34</v>
      </c>
      <c r="J73" s="101">
        <v>14</v>
      </c>
      <c r="K73" s="101">
        <v>32</v>
      </c>
      <c r="L73" s="101">
        <v>0</v>
      </c>
      <c r="M73" s="101">
        <v>1</v>
      </c>
      <c r="N73" s="101">
        <v>0</v>
      </c>
      <c r="O73" s="101">
        <v>0</v>
      </c>
      <c r="P73" s="101">
        <v>1</v>
      </c>
      <c r="Q73" s="101"/>
      <c r="R73" s="101">
        <f t="shared" si="8"/>
        <v>61</v>
      </c>
      <c r="W73" s="24" t="str">
        <f t="shared" si="9"/>
        <v>AR_3D</v>
      </c>
      <c r="X73" s="24"/>
      <c r="Y73" s="24"/>
      <c r="Z73" s="24">
        <v>0</v>
      </c>
      <c r="AA73" s="24">
        <v>1</v>
      </c>
      <c r="AB73" s="24">
        <v>1</v>
      </c>
      <c r="AC73" s="24">
        <v>0</v>
      </c>
      <c r="AD73" s="24">
        <v>0</v>
      </c>
      <c r="AE73" s="24">
        <v>0</v>
      </c>
      <c r="AF73" s="24">
        <v>0</v>
      </c>
      <c r="AG73" s="24">
        <v>0</v>
      </c>
      <c r="AH73" s="24">
        <v>0</v>
      </c>
      <c r="AI73" s="24">
        <v>0</v>
      </c>
      <c r="AJ73" s="24">
        <v>0</v>
      </c>
      <c r="AK73" s="24">
        <v>0</v>
      </c>
      <c r="AL73" s="24">
        <v>0</v>
      </c>
      <c r="AP73" t="str">
        <f t="shared" si="3"/>
        <v>IT_3D</v>
      </c>
      <c r="AS73">
        <v>0</v>
      </c>
      <c r="AT73">
        <v>1</v>
      </c>
      <c r="AU73">
        <v>1</v>
      </c>
      <c r="AV73">
        <v>0</v>
      </c>
      <c r="AW73">
        <v>0</v>
      </c>
      <c r="AX73">
        <v>0</v>
      </c>
      <c r="AY73">
        <v>0</v>
      </c>
      <c r="AZ73">
        <v>0</v>
      </c>
      <c r="BA73">
        <v>0</v>
      </c>
      <c r="BB73">
        <v>0</v>
      </c>
      <c r="BC73">
        <v>0</v>
      </c>
      <c r="BD73">
        <v>0</v>
      </c>
      <c r="BE73">
        <v>0</v>
      </c>
    </row>
    <row r="74" spans="2:57">
      <c r="B74" s="24" t="str">
        <f t="shared" si="7"/>
        <v>WP_3E</v>
      </c>
      <c r="C74" s="24"/>
      <c r="D74" s="101">
        <v>0</v>
      </c>
      <c r="E74" s="101">
        <v>8</v>
      </c>
      <c r="F74" s="101">
        <v>1</v>
      </c>
      <c r="G74" s="101">
        <v>0</v>
      </c>
      <c r="H74" s="101">
        <v>0</v>
      </c>
      <c r="I74" s="101">
        <v>34</v>
      </c>
      <c r="J74" s="101">
        <v>14</v>
      </c>
      <c r="K74" s="101">
        <v>32</v>
      </c>
      <c r="L74" s="101">
        <v>0</v>
      </c>
      <c r="M74" s="101">
        <v>1</v>
      </c>
      <c r="N74" s="101">
        <v>0</v>
      </c>
      <c r="O74" s="101">
        <v>0</v>
      </c>
      <c r="P74" s="101">
        <v>1</v>
      </c>
      <c r="Q74" s="101"/>
      <c r="R74" s="101">
        <f t="shared" si="8"/>
        <v>62</v>
      </c>
      <c r="W74" s="24" t="str">
        <f t="shared" si="9"/>
        <v>AR_3E</v>
      </c>
      <c r="X74" s="24"/>
      <c r="Y74" s="24"/>
      <c r="Z74" s="24">
        <v>0</v>
      </c>
      <c r="AA74" s="24">
        <v>1</v>
      </c>
      <c r="AB74" s="24">
        <v>1</v>
      </c>
      <c r="AC74" s="24">
        <v>0</v>
      </c>
      <c r="AD74" s="24">
        <v>0</v>
      </c>
      <c r="AE74" s="24">
        <v>0</v>
      </c>
      <c r="AF74" s="24">
        <v>0</v>
      </c>
      <c r="AG74" s="24">
        <v>0</v>
      </c>
      <c r="AH74" s="24">
        <v>0</v>
      </c>
      <c r="AI74" s="24">
        <v>0</v>
      </c>
      <c r="AJ74" s="24">
        <v>0</v>
      </c>
      <c r="AK74" s="24">
        <v>0</v>
      </c>
      <c r="AL74" s="24">
        <v>0</v>
      </c>
      <c r="AP74" t="str">
        <f t="shared" si="3"/>
        <v>IT_3E</v>
      </c>
      <c r="AS74">
        <v>0</v>
      </c>
      <c r="AT74">
        <v>1</v>
      </c>
      <c r="AU74">
        <v>1</v>
      </c>
      <c r="AV74">
        <v>0</v>
      </c>
      <c r="AW74">
        <v>0</v>
      </c>
      <c r="AX74">
        <v>0</v>
      </c>
      <c r="AY74">
        <v>0</v>
      </c>
      <c r="AZ74">
        <v>0</v>
      </c>
      <c r="BA74">
        <v>0</v>
      </c>
      <c r="BB74">
        <v>0</v>
      </c>
      <c r="BC74">
        <v>0</v>
      </c>
      <c r="BD74">
        <v>0</v>
      </c>
      <c r="BE74">
        <v>0</v>
      </c>
    </row>
    <row r="75" spans="2:57">
      <c r="B75" s="24" t="str">
        <f t="shared" si="7"/>
        <v>WP_3F</v>
      </c>
      <c r="C75" s="24"/>
      <c r="D75" s="101">
        <v>0</v>
      </c>
      <c r="E75" s="101">
        <v>8</v>
      </c>
      <c r="F75" s="101">
        <v>1</v>
      </c>
      <c r="G75" s="101">
        <v>0</v>
      </c>
      <c r="H75" s="101">
        <v>0</v>
      </c>
      <c r="I75" s="101">
        <v>34</v>
      </c>
      <c r="J75" s="101">
        <v>14</v>
      </c>
      <c r="K75" s="101">
        <v>32</v>
      </c>
      <c r="L75" s="101">
        <v>0</v>
      </c>
      <c r="M75" s="101">
        <v>1</v>
      </c>
      <c r="N75" s="101">
        <v>0</v>
      </c>
      <c r="O75" s="101">
        <v>0</v>
      </c>
      <c r="P75" s="101">
        <v>1</v>
      </c>
      <c r="Q75" s="101"/>
      <c r="R75" s="101">
        <f t="shared" si="8"/>
        <v>63</v>
      </c>
      <c r="W75" s="24" t="str">
        <f t="shared" si="9"/>
        <v>AR_3F</v>
      </c>
      <c r="X75" s="24"/>
      <c r="Y75" s="24"/>
      <c r="Z75" s="24">
        <v>0</v>
      </c>
      <c r="AA75" s="24">
        <v>1</v>
      </c>
      <c r="AB75" s="24">
        <v>1</v>
      </c>
      <c r="AC75" s="24">
        <v>0</v>
      </c>
      <c r="AD75" s="24">
        <v>0</v>
      </c>
      <c r="AE75" s="24">
        <v>0</v>
      </c>
      <c r="AF75" s="24">
        <v>0</v>
      </c>
      <c r="AG75" s="24">
        <v>0</v>
      </c>
      <c r="AH75" s="24">
        <v>0</v>
      </c>
      <c r="AI75" s="24">
        <v>0</v>
      </c>
      <c r="AJ75" s="24">
        <v>0</v>
      </c>
      <c r="AK75" s="24">
        <v>0</v>
      </c>
      <c r="AL75" s="24">
        <v>0</v>
      </c>
      <c r="AP75" t="str">
        <f t="shared" si="3"/>
        <v>IT_3F</v>
      </c>
      <c r="AS75">
        <v>0</v>
      </c>
      <c r="AT75">
        <v>1</v>
      </c>
      <c r="AU75">
        <v>1</v>
      </c>
      <c r="AV75">
        <v>0</v>
      </c>
      <c r="AW75">
        <v>0</v>
      </c>
      <c r="AX75">
        <v>0</v>
      </c>
      <c r="AY75">
        <v>0</v>
      </c>
      <c r="AZ75">
        <v>0</v>
      </c>
      <c r="BA75">
        <v>0</v>
      </c>
      <c r="BB75">
        <v>0</v>
      </c>
      <c r="BC75">
        <v>0</v>
      </c>
      <c r="BD75">
        <v>0</v>
      </c>
      <c r="BE75">
        <v>0</v>
      </c>
    </row>
    <row r="76" spans="2:57">
      <c r="B76" s="24" t="str">
        <f t="shared" si="7"/>
        <v>WP_40</v>
      </c>
      <c r="C76" s="24"/>
      <c r="D76" s="101">
        <v>0</v>
      </c>
      <c r="E76" s="101">
        <v>8</v>
      </c>
      <c r="F76" s="101">
        <v>1</v>
      </c>
      <c r="G76" s="101">
        <v>0</v>
      </c>
      <c r="H76" s="101">
        <v>0</v>
      </c>
      <c r="I76" s="101">
        <v>34</v>
      </c>
      <c r="J76" s="101">
        <v>14</v>
      </c>
      <c r="K76" s="101">
        <v>32</v>
      </c>
      <c r="L76" s="101">
        <v>0</v>
      </c>
      <c r="M76" s="101">
        <v>1</v>
      </c>
      <c r="N76" s="101">
        <v>0</v>
      </c>
      <c r="O76" s="101">
        <v>0</v>
      </c>
      <c r="P76" s="101">
        <v>1</v>
      </c>
      <c r="Q76" s="101"/>
      <c r="R76" s="101">
        <f t="shared" si="8"/>
        <v>64</v>
      </c>
      <c r="W76" s="24" t="str">
        <f t="shared" si="9"/>
        <v>AR_40</v>
      </c>
      <c r="X76" s="24"/>
      <c r="Y76" s="24"/>
      <c r="Z76" s="24">
        <v>0</v>
      </c>
      <c r="AA76" s="24">
        <v>1</v>
      </c>
      <c r="AB76" s="24">
        <v>1</v>
      </c>
      <c r="AC76" s="24">
        <v>0</v>
      </c>
      <c r="AD76" s="24">
        <v>0</v>
      </c>
      <c r="AE76" s="24">
        <v>0</v>
      </c>
      <c r="AF76" s="24">
        <v>0</v>
      </c>
      <c r="AG76" s="24">
        <v>0</v>
      </c>
      <c r="AH76" s="24">
        <v>0</v>
      </c>
      <c r="AI76" s="24">
        <v>0</v>
      </c>
      <c r="AJ76" s="24">
        <v>0</v>
      </c>
      <c r="AK76" s="24">
        <v>0</v>
      </c>
      <c r="AL76" s="24">
        <v>0</v>
      </c>
      <c r="AP76" t="str">
        <f t="shared" si="3"/>
        <v>IT_40</v>
      </c>
      <c r="AQ76" t="s">
        <v>648</v>
      </c>
      <c r="AR76" t="s">
        <v>647</v>
      </c>
      <c r="AS76">
        <v>0</v>
      </c>
      <c r="AT76">
        <v>1</v>
      </c>
      <c r="AU76">
        <v>1</v>
      </c>
      <c r="AV76">
        <v>0</v>
      </c>
      <c r="AW76">
        <v>0</v>
      </c>
      <c r="AX76">
        <v>0</v>
      </c>
      <c r="AY76">
        <v>0</v>
      </c>
      <c r="AZ76">
        <v>0</v>
      </c>
      <c r="BA76">
        <v>0</v>
      </c>
      <c r="BB76">
        <v>0</v>
      </c>
      <c r="BC76">
        <v>0</v>
      </c>
      <c r="BD76">
        <v>0</v>
      </c>
      <c r="BE76">
        <v>6</v>
      </c>
    </row>
    <row r="77" spans="2:57">
      <c r="B77" s="24" t="str">
        <f t="shared" si="7"/>
        <v>WP_41</v>
      </c>
      <c r="C77" s="24"/>
      <c r="D77" s="101">
        <v>0</v>
      </c>
      <c r="E77" s="101">
        <v>8</v>
      </c>
      <c r="F77" s="101">
        <v>1</v>
      </c>
      <c r="G77" s="101">
        <v>0</v>
      </c>
      <c r="H77" s="101">
        <v>0</v>
      </c>
      <c r="I77" s="101">
        <v>34</v>
      </c>
      <c r="J77" s="101">
        <v>14</v>
      </c>
      <c r="K77" s="101">
        <v>32</v>
      </c>
      <c r="L77" s="101">
        <v>0</v>
      </c>
      <c r="M77" s="101">
        <v>1</v>
      </c>
      <c r="N77" s="101">
        <v>0</v>
      </c>
      <c r="O77" s="101">
        <v>0</v>
      </c>
      <c r="P77" s="101">
        <v>1</v>
      </c>
      <c r="Q77" s="101"/>
      <c r="R77" s="101">
        <f t="shared" si="8"/>
        <v>65</v>
      </c>
      <c r="W77" s="24" t="str">
        <f t="shared" si="9"/>
        <v>AR_41</v>
      </c>
      <c r="X77" s="24"/>
      <c r="Y77" s="24"/>
      <c r="Z77" s="24">
        <v>0</v>
      </c>
      <c r="AA77" s="24">
        <v>1</v>
      </c>
      <c r="AB77" s="24">
        <v>1</v>
      </c>
      <c r="AC77" s="24">
        <v>0</v>
      </c>
      <c r="AD77" s="24">
        <v>0</v>
      </c>
      <c r="AE77" s="24">
        <v>0</v>
      </c>
      <c r="AF77" s="24">
        <v>0</v>
      </c>
      <c r="AG77" s="24">
        <v>0</v>
      </c>
      <c r="AH77" s="24">
        <v>0</v>
      </c>
      <c r="AI77" s="24">
        <v>0</v>
      </c>
      <c r="AJ77" s="24">
        <v>0</v>
      </c>
      <c r="AK77" s="24">
        <v>0</v>
      </c>
      <c r="AL77" s="24">
        <v>0</v>
      </c>
      <c r="AP77" t="str">
        <f t="shared" si="3"/>
        <v>IT_41</v>
      </c>
      <c r="AQ77" t="s">
        <v>649</v>
      </c>
      <c r="AR77" t="s">
        <v>647</v>
      </c>
      <c r="AS77">
        <v>0</v>
      </c>
      <c r="AT77">
        <v>1</v>
      </c>
      <c r="AU77">
        <v>1</v>
      </c>
      <c r="AV77">
        <v>0</v>
      </c>
      <c r="AW77">
        <v>0</v>
      </c>
      <c r="AX77">
        <v>0</v>
      </c>
      <c r="AY77">
        <v>0</v>
      </c>
      <c r="AZ77">
        <v>0</v>
      </c>
      <c r="BA77">
        <v>0</v>
      </c>
      <c r="BB77">
        <v>0</v>
      </c>
      <c r="BC77">
        <v>0</v>
      </c>
      <c r="BD77">
        <v>0</v>
      </c>
      <c r="BE77">
        <v>7</v>
      </c>
    </row>
    <row r="78" spans="2:57">
      <c r="B78" s="24" t="str">
        <f t="shared" ref="B78:B91" si="11">CONCATENATE("WP_",DEC2HEX(R78))</f>
        <v>WP_42</v>
      </c>
      <c r="C78" s="24"/>
      <c r="D78" s="101">
        <v>0</v>
      </c>
      <c r="E78" s="101">
        <v>8</v>
      </c>
      <c r="F78" s="101">
        <v>1</v>
      </c>
      <c r="G78" s="101">
        <v>0</v>
      </c>
      <c r="H78" s="101">
        <v>0</v>
      </c>
      <c r="I78" s="101">
        <v>34</v>
      </c>
      <c r="J78" s="101">
        <v>14</v>
      </c>
      <c r="K78" s="101">
        <v>32</v>
      </c>
      <c r="L78" s="101">
        <v>0</v>
      </c>
      <c r="M78" s="101">
        <v>1</v>
      </c>
      <c r="N78" s="101">
        <v>0</v>
      </c>
      <c r="O78" s="101">
        <v>0</v>
      </c>
      <c r="P78" s="101">
        <v>1</v>
      </c>
      <c r="Q78" s="101"/>
      <c r="R78" s="101">
        <f t="shared" ref="R78:R91" si="12">R77+1</f>
        <v>66</v>
      </c>
      <c r="W78" s="24" t="str">
        <f t="shared" ref="W78:W91" si="13">CONCATENATE("AR_",DEC2HEX(R78))</f>
        <v>AR_42</v>
      </c>
      <c r="X78" s="24"/>
      <c r="Y78" s="24"/>
      <c r="Z78" s="24">
        <v>0</v>
      </c>
      <c r="AA78" s="24">
        <v>1</v>
      </c>
      <c r="AB78" s="24">
        <v>1</v>
      </c>
      <c r="AC78" s="24">
        <v>0</v>
      </c>
      <c r="AD78" s="24">
        <v>0</v>
      </c>
      <c r="AE78" s="24">
        <v>0</v>
      </c>
      <c r="AF78" s="24">
        <v>0</v>
      </c>
      <c r="AG78" s="24">
        <v>0</v>
      </c>
      <c r="AH78" s="24">
        <v>0</v>
      </c>
      <c r="AI78" s="24">
        <v>0</v>
      </c>
      <c r="AJ78" s="24">
        <v>0</v>
      </c>
      <c r="AK78" s="24">
        <v>0</v>
      </c>
      <c r="AL78" s="24">
        <v>0</v>
      </c>
      <c r="AP78" t="str">
        <f t="shared" si="3"/>
        <v>IT_42</v>
      </c>
      <c r="AS78">
        <v>0</v>
      </c>
      <c r="AT78">
        <v>1</v>
      </c>
      <c r="AU78">
        <v>1</v>
      </c>
      <c r="AV78">
        <v>0</v>
      </c>
      <c r="AW78">
        <v>0</v>
      </c>
      <c r="AX78">
        <v>0</v>
      </c>
      <c r="AY78">
        <v>0</v>
      </c>
      <c r="AZ78">
        <v>0</v>
      </c>
      <c r="BA78">
        <v>0</v>
      </c>
      <c r="BB78">
        <v>0</v>
      </c>
      <c r="BC78">
        <v>0</v>
      </c>
      <c r="BD78">
        <v>0</v>
      </c>
      <c r="BE78">
        <v>0</v>
      </c>
    </row>
    <row r="79" spans="2:57">
      <c r="B79" s="24" t="str">
        <f t="shared" si="11"/>
        <v>WP_43</v>
      </c>
      <c r="C79" s="24"/>
      <c r="D79" s="101">
        <v>0</v>
      </c>
      <c r="E79" s="101">
        <v>8</v>
      </c>
      <c r="F79" s="101">
        <v>1</v>
      </c>
      <c r="G79" s="101">
        <v>0</v>
      </c>
      <c r="H79" s="101">
        <v>0</v>
      </c>
      <c r="I79" s="101">
        <v>34</v>
      </c>
      <c r="J79" s="101">
        <v>14</v>
      </c>
      <c r="K79" s="101">
        <v>32</v>
      </c>
      <c r="L79" s="101">
        <v>0</v>
      </c>
      <c r="M79" s="101">
        <v>1</v>
      </c>
      <c r="N79" s="101">
        <v>0</v>
      </c>
      <c r="O79" s="101">
        <v>0</v>
      </c>
      <c r="P79" s="101">
        <v>1</v>
      </c>
      <c r="Q79" s="101"/>
      <c r="R79" s="101">
        <f t="shared" si="12"/>
        <v>67</v>
      </c>
      <c r="W79" s="24" t="str">
        <f t="shared" si="13"/>
        <v>AR_43</v>
      </c>
      <c r="X79" s="24"/>
      <c r="Y79" s="24"/>
      <c r="Z79" s="24">
        <v>0</v>
      </c>
      <c r="AA79" s="24">
        <v>1</v>
      </c>
      <c r="AB79" s="24">
        <v>1</v>
      </c>
      <c r="AC79" s="24">
        <v>0</v>
      </c>
      <c r="AD79" s="24">
        <v>0</v>
      </c>
      <c r="AE79" s="24">
        <v>0</v>
      </c>
      <c r="AF79" s="24">
        <v>0</v>
      </c>
      <c r="AG79" s="24">
        <v>0</v>
      </c>
      <c r="AH79" s="24">
        <v>0</v>
      </c>
      <c r="AI79" s="24">
        <v>0</v>
      </c>
      <c r="AJ79" s="24">
        <v>0</v>
      </c>
      <c r="AK79" s="24">
        <v>0</v>
      </c>
      <c r="AL79" s="24">
        <v>0</v>
      </c>
      <c r="AP79" t="str">
        <f t="shared" ref="AP79:AP91" si="14">CONCATENATE("IT_",DEC2HEX($R79))</f>
        <v>IT_43</v>
      </c>
      <c r="AS79">
        <v>0</v>
      </c>
      <c r="AT79">
        <v>1</v>
      </c>
      <c r="AU79">
        <v>1</v>
      </c>
      <c r="AV79">
        <v>0</v>
      </c>
      <c r="AW79">
        <v>0</v>
      </c>
      <c r="AX79">
        <v>0</v>
      </c>
      <c r="AY79">
        <v>0</v>
      </c>
      <c r="AZ79">
        <v>0</v>
      </c>
      <c r="BA79">
        <v>0</v>
      </c>
      <c r="BB79">
        <v>0</v>
      </c>
      <c r="BC79">
        <v>0</v>
      </c>
      <c r="BD79">
        <v>0</v>
      </c>
      <c r="BE79">
        <v>0</v>
      </c>
    </row>
    <row r="80" spans="2:57">
      <c r="B80" s="24" t="str">
        <f t="shared" si="11"/>
        <v>WP_44</v>
      </c>
      <c r="C80" s="24"/>
      <c r="D80" s="101">
        <v>0</v>
      </c>
      <c r="E80" s="101">
        <v>8</v>
      </c>
      <c r="F80" s="101">
        <v>1</v>
      </c>
      <c r="G80" s="101">
        <v>0</v>
      </c>
      <c r="H80" s="101">
        <v>0</v>
      </c>
      <c r="I80" s="101">
        <v>34</v>
      </c>
      <c r="J80" s="101">
        <v>14</v>
      </c>
      <c r="K80" s="101">
        <v>32</v>
      </c>
      <c r="L80" s="101">
        <v>0</v>
      </c>
      <c r="M80" s="101">
        <v>1</v>
      </c>
      <c r="N80" s="101">
        <v>0</v>
      </c>
      <c r="O80" s="101">
        <v>0</v>
      </c>
      <c r="P80" s="101">
        <v>1</v>
      </c>
      <c r="Q80" s="101"/>
      <c r="R80" s="101">
        <f t="shared" si="12"/>
        <v>68</v>
      </c>
      <c r="W80" s="24" t="str">
        <f t="shared" si="13"/>
        <v>AR_44</v>
      </c>
      <c r="X80" s="24"/>
      <c r="Y80" s="24"/>
      <c r="Z80" s="24">
        <v>0</v>
      </c>
      <c r="AA80" s="24">
        <v>1</v>
      </c>
      <c r="AB80" s="24">
        <v>1</v>
      </c>
      <c r="AC80" s="24">
        <v>0</v>
      </c>
      <c r="AD80" s="24">
        <v>0</v>
      </c>
      <c r="AE80" s="24">
        <v>0</v>
      </c>
      <c r="AF80" s="24">
        <v>0</v>
      </c>
      <c r="AG80" s="24">
        <v>0</v>
      </c>
      <c r="AH80" s="24">
        <v>0</v>
      </c>
      <c r="AI80" s="24">
        <v>0</v>
      </c>
      <c r="AJ80" s="24">
        <v>0</v>
      </c>
      <c r="AK80" s="24">
        <v>0</v>
      </c>
      <c r="AL80" s="24">
        <v>0</v>
      </c>
      <c r="AP80" t="str">
        <f t="shared" si="14"/>
        <v>IT_44</v>
      </c>
      <c r="AS80">
        <v>0</v>
      </c>
      <c r="AT80">
        <v>1</v>
      </c>
      <c r="AU80">
        <v>1</v>
      </c>
      <c r="AV80">
        <v>0</v>
      </c>
      <c r="AW80">
        <v>0</v>
      </c>
      <c r="AX80">
        <v>0</v>
      </c>
      <c r="AY80">
        <v>0</v>
      </c>
      <c r="AZ80">
        <v>0</v>
      </c>
      <c r="BA80">
        <v>0</v>
      </c>
      <c r="BB80">
        <v>0</v>
      </c>
      <c r="BC80">
        <v>0</v>
      </c>
      <c r="BD80">
        <v>0</v>
      </c>
      <c r="BE80">
        <v>0</v>
      </c>
    </row>
    <row r="81" spans="2:57">
      <c r="B81" s="24" t="str">
        <f t="shared" si="11"/>
        <v>WP_45</v>
      </c>
      <c r="C81" s="24"/>
      <c r="D81" s="101">
        <v>0</v>
      </c>
      <c r="E81" s="101">
        <v>8</v>
      </c>
      <c r="F81" s="101">
        <v>1</v>
      </c>
      <c r="G81" s="101">
        <v>0</v>
      </c>
      <c r="H81" s="101">
        <v>0</v>
      </c>
      <c r="I81" s="101">
        <v>34</v>
      </c>
      <c r="J81" s="101">
        <v>14</v>
      </c>
      <c r="K81" s="101">
        <v>32</v>
      </c>
      <c r="L81" s="101">
        <v>0</v>
      </c>
      <c r="M81" s="101">
        <v>1</v>
      </c>
      <c r="N81" s="101">
        <v>0</v>
      </c>
      <c r="O81" s="101">
        <v>0</v>
      </c>
      <c r="P81" s="101">
        <v>1</v>
      </c>
      <c r="Q81" s="101"/>
      <c r="R81" s="101">
        <f t="shared" si="12"/>
        <v>69</v>
      </c>
      <c r="W81" s="24" t="str">
        <f t="shared" si="13"/>
        <v>AR_45</v>
      </c>
      <c r="X81" s="24"/>
      <c r="Y81" s="24"/>
      <c r="Z81" s="24">
        <v>0</v>
      </c>
      <c r="AA81" s="24">
        <v>1</v>
      </c>
      <c r="AB81" s="24">
        <v>1</v>
      </c>
      <c r="AC81" s="24">
        <v>0</v>
      </c>
      <c r="AD81" s="24">
        <v>0</v>
      </c>
      <c r="AE81" s="24">
        <v>0</v>
      </c>
      <c r="AF81" s="24">
        <v>0</v>
      </c>
      <c r="AG81" s="24">
        <v>0</v>
      </c>
      <c r="AH81" s="24">
        <v>0</v>
      </c>
      <c r="AI81" s="24">
        <v>0</v>
      </c>
      <c r="AJ81" s="24">
        <v>0</v>
      </c>
      <c r="AK81" s="24">
        <v>0</v>
      </c>
      <c r="AL81" s="24">
        <v>0</v>
      </c>
      <c r="AP81" t="str">
        <f t="shared" si="14"/>
        <v>IT_45</v>
      </c>
      <c r="AS81">
        <v>0</v>
      </c>
      <c r="AT81">
        <v>1</v>
      </c>
      <c r="AU81">
        <v>1</v>
      </c>
      <c r="AV81">
        <v>0</v>
      </c>
      <c r="AW81">
        <v>0</v>
      </c>
      <c r="AX81">
        <v>0</v>
      </c>
      <c r="AY81">
        <v>0</v>
      </c>
      <c r="AZ81">
        <v>0</v>
      </c>
      <c r="BA81">
        <v>0</v>
      </c>
      <c r="BB81">
        <v>0</v>
      </c>
      <c r="BC81">
        <v>0</v>
      </c>
      <c r="BD81">
        <v>0</v>
      </c>
      <c r="BE81">
        <v>0</v>
      </c>
    </row>
    <row r="82" spans="2:57">
      <c r="B82" s="24" t="str">
        <f t="shared" si="11"/>
        <v>WP_46</v>
      </c>
      <c r="C82" s="24"/>
      <c r="D82" s="101">
        <v>0</v>
      </c>
      <c r="E82" s="101">
        <v>8</v>
      </c>
      <c r="F82" s="101">
        <v>1</v>
      </c>
      <c r="G82" s="101">
        <v>0</v>
      </c>
      <c r="H82" s="101">
        <v>0</v>
      </c>
      <c r="I82" s="101">
        <v>34</v>
      </c>
      <c r="J82" s="101">
        <v>14</v>
      </c>
      <c r="K82" s="101">
        <v>32</v>
      </c>
      <c r="L82" s="101">
        <v>0</v>
      </c>
      <c r="M82" s="101">
        <v>1</v>
      </c>
      <c r="N82" s="101">
        <v>0</v>
      </c>
      <c r="O82" s="101">
        <v>0</v>
      </c>
      <c r="P82" s="101">
        <v>1</v>
      </c>
      <c r="Q82" s="101"/>
      <c r="R82" s="101">
        <f t="shared" si="12"/>
        <v>70</v>
      </c>
      <c r="W82" s="24" t="str">
        <f t="shared" si="13"/>
        <v>AR_46</v>
      </c>
      <c r="X82" s="24"/>
      <c r="Y82" s="24"/>
      <c r="Z82" s="24">
        <v>0</v>
      </c>
      <c r="AA82" s="24">
        <v>1</v>
      </c>
      <c r="AB82" s="24">
        <v>1</v>
      </c>
      <c r="AC82" s="24">
        <v>0</v>
      </c>
      <c r="AD82" s="24">
        <v>0</v>
      </c>
      <c r="AE82" s="24">
        <v>0</v>
      </c>
      <c r="AF82" s="24">
        <v>0</v>
      </c>
      <c r="AG82" s="24">
        <v>0</v>
      </c>
      <c r="AH82" s="24">
        <v>0</v>
      </c>
      <c r="AI82" s="24">
        <v>0</v>
      </c>
      <c r="AJ82" s="24">
        <v>0</v>
      </c>
      <c r="AK82" s="24">
        <v>0</v>
      </c>
      <c r="AL82" s="24">
        <v>0</v>
      </c>
      <c r="AP82" t="str">
        <f t="shared" si="14"/>
        <v>IT_46</v>
      </c>
      <c r="AS82">
        <v>0</v>
      </c>
      <c r="AT82">
        <v>1</v>
      </c>
      <c r="AU82">
        <v>1</v>
      </c>
      <c r="AV82">
        <v>0</v>
      </c>
      <c r="AW82">
        <v>0</v>
      </c>
      <c r="AX82">
        <v>0</v>
      </c>
      <c r="AY82">
        <v>0</v>
      </c>
      <c r="AZ82">
        <v>0</v>
      </c>
      <c r="BA82">
        <v>0</v>
      </c>
      <c r="BB82">
        <v>0</v>
      </c>
      <c r="BC82">
        <v>0</v>
      </c>
      <c r="BD82">
        <v>0</v>
      </c>
      <c r="BE82">
        <v>0</v>
      </c>
    </row>
    <row r="83" spans="2:57">
      <c r="B83" s="24" t="str">
        <f t="shared" si="11"/>
        <v>WP_47</v>
      </c>
      <c r="C83" s="24"/>
      <c r="D83" s="101">
        <v>0</v>
      </c>
      <c r="E83" s="101">
        <v>8</v>
      </c>
      <c r="F83" s="101">
        <v>1</v>
      </c>
      <c r="G83" s="101">
        <v>0</v>
      </c>
      <c r="H83" s="101">
        <v>0</v>
      </c>
      <c r="I83" s="101">
        <v>34</v>
      </c>
      <c r="J83" s="101">
        <v>14</v>
      </c>
      <c r="K83" s="101">
        <v>32</v>
      </c>
      <c r="L83" s="101">
        <v>0</v>
      </c>
      <c r="M83" s="101">
        <v>1</v>
      </c>
      <c r="N83" s="101">
        <v>0</v>
      </c>
      <c r="O83" s="101">
        <v>0</v>
      </c>
      <c r="P83" s="101">
        <v>1</v>
      </c>
      <c r="Q83" s="101"/>
      <c r="R83" s="101">
        <f t="shared" si="12"/>
        <v>71</v>
      </c>
      <c r="W83" s="24" t="str">
        <f t="shared" si="13"/>
        <v>AR_47</v>
      </c>
      <c r="X83" s="24"/>
      <c r="Y83" s="24"/>
      <c r="Z83" s="24">
        <v>0</v>
      </c>
      <c r="AA83" s="24">
        <v>1</v>
      </c>
      <c r="AB83" s="24">
        <v>1</v>
      </c>
      <c r="AC83" s="24">
        <v>0</v>
      </c>
      <c r="AD83" s="24">
        <v>0</v>
      </c>
      <c r="AE83" s="24">
        <v>0</v>
      </c>
      <c r="AF83" s="24">
        <v>0</v>
      </c>
      <c r="AG83" s="24">
        <v>0</v>
      </c>
      <c r="AH83" s="24">
        <v>0</v>
      </c>
      <c r="AI83" s="24">
        <v>0</v>
      </c>
      <c r="AJ83" s="24">
        <v>0</v>
      </c>
      <c r="AK83" s="24">
        <v>0</v>
      </c>
      <c r="AL83" s="24">
        <v>0</v>
      </c>
      <c r="AP83" t="str">
        <f t="shared" si="14"/>
        <v>IT_47</v>
      </c>
      <c r="AS83">
        <v>0</v>
      </c>
      <c r="AT83">
        <v>1</v>
      </c>
      <c r="AU83">
        <v>1</v>
      </c>
      <c r="AV83">
        <v>0</v>
      </c>
      <c r="AW83">
        <v>0</v>
      </c>
      <c r="AX83">
        <v>0</v>
      </c>
      <c r="AY83">
        <v>0</v>
      </c>
      <c r="AZ83">
        <v>0</v>
      </c>
      <c r="BA83">
        <v>0</v>
      </c>
      <c r="BB83">
        <v>0</v>
      </c>
      <c r="BC83">
        <v>0</v>
      </c>
      <c r="BD83">
        <v>0</v>
      </c>
      <c r="BE83">
        <v>0</v>
      </c>
    </row>
    <row r="84" spans="2:57">
      <c r="B84" s="24" t="str">
        <f t="shared" si="11"/>
        <v>WP_48</v>
      </c>
      <c r="C84" s="24"/>
      <c r="D84" s="101">
        <v>0</v>
      </c>
      <c r="E84" s="101">
        <v>8</v>
      </c>
      <c r="F84" s="101">
        <v>1</v>
      </c>
      <c r="G84" s="101">
        <v>0</v>
      </c>
      <c r="H84" s="101">
        <v>0</v>
      </c>
      <c r="I84" s="101">
        <v>34</v>
      </c>
      <c r="J84" s="101">
        <v>14</v>
      </c>
      <c r="K84" s="101">
        <v>32</v>
      </c>
      <c r="L84" s="101">
        <v>0</v>
      </c>
      <c r="M84" s="101">
        <v>1</v>
      </c>
      <c r="N84" s="101">
        <v>0</v>
      </c>
      <c r="O84" s="101">
        <v>0</v>
      </c>
      <c r="P84" s="101">
        <v>1</v>
      </c>
      <c r="Q84" s="101"/>
      <c r="R84" s="101">
        <f t="shared" si="12"/>
        <v>72</v>
      </c>
      <c r="W84" s="24" t="str">
        <f t="shared" si="13"/>
        <v>AR_48</v>
      </c>
      <c r="X84" s="24"/>
      <c r="Y84" s="24"/>
      <c r="Z84" s="24">
        <v>0</v>
      </c>
      <c r="AA84" s="24">
        <v>1</v>
      </c>
      <c r="AB84" s="24">
        <v>1</v>
      </c>
      <c r="AC84" s="24">
        <v>0</v>
      </c>
      <c r="AD84" s="24">
        <v>0</v>
      </c>
      <c r="AE84" s="24">
        <v>0</v>
      </c>
      <c r="AF84" s="24">
        <v>0</v>
      </c>
      <c r="AG84" s="24">
        <v>0</v>
      </c>
      <c r="AH84" s="24">
        <v>0</v>
      </c>
      <c r="AI84" s="24">
        <v>0</v>
      </c>
      <c r="AJ84" s="24">
        <v>0</v>
      </c>
      <c r="AK84" s="24">
        <v>0</v>
      </c>
      <c r="AL84" s="24">
        <v>0</v>
      </c>
      <c r="AP84" t="str">
        <f t="shared" si="14"/>
        <v>IT_48</v>
      </c>
      <c r="AS84">
        <v>0</v>
      </c>
      <c r="AT84">
        <v>1</v>
      </c>
      <c r="AU84">
        <v>1</v>
      </c>
      <c r="AV84">
        <v>0</v>
      </c>
      <c r="AW84">
        <v>0</v>
      </c>
      <c r="AX84">
        <v>0</v>
      </c>
      <c r="AY84">
        <v>0</v>
      </c>
      <c r="AZ84">
        <v>0</v>
      </c>
      <c r="BA84">
        <v>0</v>
      </c>
      <c r="BB84">
        <v>0</v>
      </c>
      <c r="BC84">
        <v>0</v>
      </c>
      <c r="BD84">
        <v>0</v>
      </c>
      <c r="BE84">
        <v>0</v>
      </c>
    </row>
    <row r="85" spans="2:57">
      <c r="B85" s="24" t="str">
        <f t="shared" si="11"/>
        <v>WP_49</v>
      </c>
      <c r="C85" s="24"/>
      <c r="D85" s="101">
        <v>0</v>
      </c>
      <c r="E85" s="101">
        <v>8</v>
      </c>
      <c r="F85" s="101">
        <v>1</v>
      </c>
      <c r="G85" s="101">
        <v>0</v>
      </c>
      <c r="H85" s="101">
        <v>0</v>
      </c>
      <c r="I85" s="101">
        <v>34</v>
      </c>
      <c r="J85" s="101">
        <v>14</v>
      </c>
      <c r="K85" s="101">
        <v>32</v>
      </c>
      <c r="L85" s="101">
        <v>0</v>
      </c>
      <c r="M85" s="101">
        <v>1</v>
      </c>
      <c r="N85" s="101">
        <v>0</v>
      </c>
      <c r="O85" s="101">
        <v>0</v>
      </c>
      <c r="P85" s="101">
        <v>1</v>
      </c>
      <c r="Q85" s="101"/>
      <c r="R85" s="101">
        <f t="shared" si="12"/>
        <v>73</v>
      </c>
      <c r="W85" s="24" t="str">
        <f t="shared" si="13"/>
        <v>AR_49</v>
      </c>
      <c r="X85" s="24"/>
      <c r="Y85" s="24"/>
      <c r="Z85" s="24">
        <v>0</v>
      </c>
      <c r="AA85" s="24">
        <v>1</v>
      </c>
      <c r="AB85" s="24">
        <v>1</v>
      </c>
      <c r="AC85" s="24">
        <v>0</v>
      </c>
      <c r="AD85" s="24">
        <v>0</v>
      </c>
      <c r="AE85" s="24">
        <v>0</v>
      </c>
      <c r="AF85" s="24">
        <v>0</v>
      </c>
      <c r="AG85" s="24">
        <v>0</v>
      </c>
      <c r="AH85" s="24">
        <v>0</v>
      </c>
      <c r="AI85" s="24">
        <v>0</v>
      </c>
      <c r="AJ85" s="24">
        <v>0</v>
      </c>
      <c r="AK85" s="24">
        <v>0</v>
      </c>
      <c r="AL85" s="24">
        <v>0</v>
      </c>
      <c r="AP85" t="str">
        <f t="shared" si="14"/>
        <v>IT_49</v>
      </c>
      <c r="AS85">
        <v>0</v>
      </c>
      <c r="AT85">
        <v>1</v>
      </c>
      <c r="AU85">
        <v>1</v>
      </c>
      <c r="AV85">
        <v>0</v>
      </c>
      <c r="AW85">
        <v>0</v>
      </c>
      <c r="AX85">
        <v>0</v>
      </c>
      <c r="AY85">
        <v>0</v>
      </c>
      <c r="AZ85">
        <v>0</v>
      </c>
      <c r="BA85">
        <v>0</v>
      </c>
      <c r="BB85">
        <v>0</v>
      </c>
      <c r="BC85">
        <v>0</v>
      </c>
      <c r="BD85">
        <v>0</v>
      </c>
      <c r="BE85">
        <v>0</v>
      </c>
    </row>
    <row r="86" spans="2:57">
      <c r="B86" s="24" t="str">
        <f t="shared" si="11"/>
        <v>WP_4A</v>
      </c>
      <c r="C86" s="24"/>
      <c r="D86" s="101">
        <v>0</v>
      </c>
      <c r="E86" s="101">
        <v>8</v>
      </c>
      <c r="F86" s="101">
        <v>1</v>
      </c>
      <c r="G86" s="101">
        <v>0</v>
      </c>
      <c r="H86" s="101">
        <v>0</v>
      </c>
      <c r="I86" s="101">
        <v>34</v>
      </c>
      <c r="J86" s="101">
        <v>14</v>
      </c>
      <c r="K86" s="101">
        <v>32</v>
      </c>
      <c r="L86" s="101">
        <v>0</v>
      </c>
      <c r="M86" s="101">
        <v>1</v>
      </c>
      <c r="N86" s="101">
        <v>0</v>
      </c>
      <c r="O86" s="101">
        <v>0</v>
      </c>
      <c r="P86" s="101">
        <v>1</v>
      </c>
      <c r="Q86" s="101"/>
      <c r="R86" s="101">
        <f t="shared" si="12"/>
        <v>74</v>
      </c>
      <c r="W86" s="24" t="str">
        <f t="shared" si="13"/>
        <v>AR_4A</v>
      </c>
      <c r="X86" s="24"/>
      <c r="Y86" s="24"/>
      <c r="Z86" s="24">
        <v>0</v>
      </c>
      <c r="AA86" s="24">
        <v>1</v>
      </c>
      <c r="AB86" s="24">
        <v>1</v>
      </c>
      <c r="AC86" s="24">
        <v>0</v>
      </c>
      <c r="AD86" s="24">
        <v>0</v>
      </c>
      <c r="AE86" s="24">
        <v>0</v>
      </c>
      <c r="AF86" s="24">
        <v>0</v>
      </c>
      <c r="AG86" s="24">
        <v>0</v>
      </c>
      <c r="AH86" s="24">
        <v>0</v>
      </c>
      <c r="AI86" s="24">
        <v>0</v>
      </c>
      <c r="AJ86" s="24">
        <v>0</v>
      </c>
      <c r="AK86" s="24">
        <v>0</v>
      </c>
      <c r="AL86" s="24">
        <v>0</v>
      </c>
      <c r="AP86" t="str">
        <f t="shared" si="14"/>
        <v>IT_4A</v>
      </c>
      <c r="AS86">
        <v>0</v>
      </c>
      <c r="AT86">
        <v>1</v>
      </c>
      <c r="AU86">
        <v>1</v>
      </c>
      <c r="AV86">
        <v>0</v>
      </c>
      <c r="AW86">
        <v>0</v>
      </c>
      <c r="AX86">
        <v>0</v>
      </c>
      <c r="AY86">
        <v>0</v>
      </c>
      <c r="AZ86">
        <v>0</v>
      </c>
      <c r="BA86">
        <v>0</v>
      </c>
      <c r="BB86">
        <v>0</v>
      </c>
      <c r="BC86">
        <v>0</v>
      </c>
      <c r="BD86">
        <v>0</v>
      </c>
      <c r="BE86">
        <v>0</v>
      </c>
    </row>
    <row r="87" spans="2:57">
      <c r="B87" s="24" t="str">
        <f t="shared" si="11"/>
        <v>WP_4B</v>
      </c>
      <c r="C87" s="24"/>
      <c r="D87" s="101">
        <v>0</v>
      </c>
      <c r="E87" s="101">
        <v>8</v>
      </c>
      <c r="F87" s="101">
        <v>1</v>
      </c>
      <c r="G87" s="101">
        <v>0</v>
      </c>
      <c r="H87" s="101">
        <v>0</v>
      </c>
      <c r="I87" s="101">
        <v>34</v>
      </c>
      <c r="J87" s="101">
        <v>14</v>
      </c>
      <c r="K87" s="101">
        <v>32</v>
      </c>
      <c r="L87" s="101">
        <v>0</v>
      </c>
      <c r="M87" s="101">
        <v>1</v>
      </c>
      <c r="N87" s="101">
        <v>0</v>
      </c>
      <c r="O87" s="101">
        <v>0</v>
      </c>
      <c r="P87" s="101">
        <v>1</v>
      </c>
      <c r="Q87" s="101"/>
      <c r="R87" s="101">
        <f t="shared" si="12"/>
        <v>75</v>
      </c>
      <c r="W87" s="24" t="str">
        <f t="shared" si="13"/>
        <v>AR_4B</v>
      </c>
      <c r="X87" s="24"/>
      <c r="Y87" s="24"/>
      <c r="Z87" s="24">
        <v>0</v>
      </c>
      <c r="AA87" s="24">
        <v>1</v>
      </c>
      <c r="AB87" s="24">
        <v>1</v>
      </c>
      <c r="AC87" s="24">
        <v>0</v>
      </c>
      <c r="AD87" s="24">
        <v>0</v>
      </c>
      <c r="AE87" s="24">
        <v>0</v>
      </c>
      <c r="AF87" s="24">
        <v>0</v>
      </c>
      <c r="AG87" s="24">
        <v>0</v>
      </c>
      <c r="AH87" s="24">
        <v>0</v>
      </c>
      <c r="AI87" s="24">
        <v>0</v>
      </c>
      <c r="AJ87" s="24">
        <v>0</v>
      </c>
      <c r="AK87" s="24">
        <v>0</v>
      </c>
      <c r="AL87" s="24">
        <v>0</v>
      </c>
      <c r="AP87" t="str">
        <f t="shared" si="14"/>
        <v>IT_4B</v>
      </c>
      <c r="AS87">
        <v>0</v>
      </c>
      <c r="AT87">
        <v>1</v>
      </c>
      <c r="AU87">
        <v>1</v>
      </c>
      <c r="AV87">
        <v>0</v>
      </c>
      <c r="AW87">
        <v>0</v>
      </c>
      <c r="AX87">
        <v>0</v>
      </c>
      <c r="AY87">
        <v>0</v>
      </c>
      <c r="AZ87">
        <v>0</v>
      </c>
      <c r="BA87">
        <v>0</v>
      </c>
      <c r="BB87">
        <v>0</v>
      </c>
      <c r="BC87">
        <v>0</v>
      </c>
      <c r="BD87">
        <v>0</v>
      </c>
      <c r="BE87">
        <v>0</v>
      </c>
    </row>
    <row r="88" spans="2:57">
      <c r="B88" s="24" t="str">
        <f t="shared" si="11"/>
        <v>WP_4C</v>
      </c>
      <c r="C88" s="24"/>
      <c r="D88" s="101">
        <v>0</v>
      </c>
      <c r="E88" s="101">
        <v>8</v>
      </c>
      <c r="F88" s="101">
        <v>1</v>
      </c>
      <c r="G88" s="101">
        <v>0</v>
      </c>
      <c r="H88" s="101">
        <v>0</v>
      </c>
      <c r="I88" s="101">
        <v>34</v>
      </c>
      <c r="J88" s="101">
        <v>14</v>
      </c>
      <c r="K88" s="101">
        <v>32</v>
      </c>
      <c r="L88" s="101">
        <v>0</v>
      </c>
      <c r="M88" s="101">
        <v>1</v>
      </c>
      <c r="N88" s="101">
        <v>0</v>
      </c>
      <c r="O88" s="101">
        <v>0</v>
      </c>
      <c r="P88" s="101">
        <v>1</v>
      </c>
      <c r="Q88" s="101"/>
      <c r="R88" s="101">
        <f t="shared" si="12"/>
        <v>76</v>
      </c>
      <c r="W88" s="24" t="str">
        <f t="shared" si="13"/>
        <v>AR_4C</v>
      </c>
      <c r="X88" s="24"/>
      <c r="Y88" s="24"/>
      <c r="Z88" s="24">
        <v>0</v>
      </c>
      <c r="AA88" s="24">
        <v>1</v>
      </c>
      <c r="AB88" s="24">
        <v>1</v>
      </c>
      <c r="AC88" s="24">
        <v>0</v>
      </c>
      <c r="AD88" s="24">
        <v>0</v>
      </c>
      <c r="AE88" s="24">
        <v>0</v>
      </c>
      <c r="AF88" s="24">
        <v>0</v>
      </c>
      <c r="AG88" s="24">
        <v>0</v>
      </c>
      <c r="AH88" s="24">
        <v>0</v>
      </c>
      <c r="AI88" s="24">
        <v>0</v>
      </c>
      <c r="AJ88" s="24">
        <v>0</v>
      </c>
      <c r="AK88" s="24">
        <v>0</v>
      </c>
      <c r="AL88" s="24">
        <v>0</v>
      </c>
      <c r="AP88" t="str">
        <f t="shared" si="14"/>
        <v>IT_4C</v>
      </c>
      <c r="AS88">
        <v>0</v>
      </c>
      <c r="AT88">
        <v>1</v>
      </c>
      <c r="AU88">
        <v>1</v>
      </c>
      <c r="AV88">
        <v>0</v>
      </c>
      <c r="AW88">
        <v>0</v>
      </c>
      <c r="AX88">
        <v>0</v>
      </c>
      <c r="AY88">
        <v>0</v>
      </c>
      <c r="AZ88">
        <v>0</v>
      </c>
      <c r="BA88">
        <v>0</v>
      </c>
      <c r="BB88">
        <v>0</v>
      </c>
      <c r="BC88">
        <v>0</v>
      </c>
      <c r="BD88">
        <v>0</v>
      </c>
      <c r="BE88">
        <v>0</v>
      </c>
    </row>
    <row r="89" spans="2:57">
      <c r="B89" s="24" t="str">
        <f t="shared" si="11"/>
        <v>WP_4D</v>
      </c>
      <c r="C89" s="24"/>
      <c r="D89" s="101">
        <v>0</v>
      </c>
      <c r="E89" s="101">
        <v>8</v>
      </c>
      <c r="F89" s="101">
        <v>1</v>
      </c>
      <c r="G89" s="101">
        <v>0</v>
      </c>
      <c r="H89" s="101">
        <v>0</v>
      </c>
      <c r="I89" s="101">
        <v>34</v>
      </c>
      <c r="J89" s="101">
        <v>14</v>
      </c>
      <c r="K89" s="101">
        <v>32</v>
      </c>
      <c r="L89" s="101">
        <v>0</v>
      </c>
      <c r="M89" s="101">
        <v>1</v>
      </c>
      <c r="N89" s="101">
        <v>0</v>
      </c>
      <c r="O89" s="101">
        <v>0</v>
      </c>
      <c r="P89" s="101">
        <v>1</v>
      </c>
      <c r="Q89" s="101"/>
      <c r="R89" s="101">
        <f t="shared" si="12"/>
        <v>77</v>
      </c>
      <c r="W89" s="24" t="str">
        <f t="shared" si="13"/>
        <v>AR_4D</v>
      </c>
      <c r="X89" s="24"/>
      <c r="Y89" s="24"/>
      <c r="Z89" s="24">
        <v>0</v>
      </c>
      <c r="AA89" s="24">
        <v>1</v>
      </c>
      <c r="AB89" s="24">
        <v>1</v>
      </c>
      <c r="AC89" s="24">
        <v>0</v>
      </c>
      <c r="AD89" s="24">
        <v>0</v>
      </c>
      <c r="AE89" s="24">
        <v>0</v>
      </c>
      <c r="AF89" s="24">
        <v>0</v>
      </c>
      <c r="AG89" s="24">
        <v>0</v>
      </c>
      <c r="AH89" s="24">
        <v>0</v>
      </c>
      <c r="AI89" s="24">
        <v>0</v>
      </c>
      <c r="AJ89" s="24">
        <v>0</v>
      </c>
      <c r="AK89" s="24">
        <v>0</v>
      </c>
      <c r="AL89" s="24">
        <v>0</v>
      </c>
      <c r="AP89" t="str">
        <f t="shared" si="14"/>
        <v>IT_4D</v>
      </c>
      <c r="AS89">
        <v>0</v>
      </c>
      <c r="AT89">
        <v>1</v>
      </c>
      <c r="AU89">
        <v>1</v>
      </c>
      <c r="AV89">
        <v>0</v>
      </c>
      <c r="AW89">
        <v>0</v>
      </c>
      <c r="AX89">
        <v>0</v>
      </c>
      <c r="AY89">
        <v>0</v>
      </c>
      <c r="AZ89">
        <v>0</v>
      </c>
      <c r="BA89">
        <v>0</v>
      </c>
      <c r="BB89">
        <v>0</v>
      </c>
      <c r="BC89">
        <v>0</v>
      </c>
      <c r="BD89">
        <v>0</v>
      </c>
      <c r="BE89">
        <v>0</v>
      </c>
    </row>
    <row r="90" spans="2:57">
      <c r="B90" s="24" t="str">
        <f t="shared" si="11"/>
        <v>WP_4E</v>
      </c>
      <c r="C90" s="24"/>
      <c r="D90" s="101">
        <v>0</v>
      </c>
      <c r="E90" s="101">
        <v>8</v>
      </c>
      <c r="F90" s="101">
        <v>1</v>
      </c>
      <c r="G90" s="101">
        <v>0</v>
      </c>
      <c r="H90" s="101">
        <v>0</v>
      </c>
      <c r="I90" s="101">
        <v>34</v>
      </c>
      <c r="J90" s="101">
        <v>14</v>
      </c>
      <c r="K90" s="101">
        <v>32</v>
      </c>
      <c r="L90" s="101">
        <v>0</v>
      </c>
      <c r="M90" s="101">
        <v>1</v>
      </c>
      <c r="N90" s="101">
        <v>0</v>
      </c>
      <c r="O90" s="101">
        <v>0</v>
      </c>
      <c r="P90" s="101">
        <v>1</v>
      </c>
      <c r="Q90" s="101"/>
      <c r="R90" s="101">
        <f t="shared" si="12"/>
        <v>78</v>
      </c>
      <c r="W90" s="24" t="str">
        <f t="shared" si="13"/>
        <v>AR_4E</v>
      </c>
      <c r="X90" s="24"/>
      <c r="Y90" s="24"/>
      <c r="Z90" s="24">
        <v>0</v>
      </c>
      <c r="AA90" s="24">
        <v>1</v>
      </c>
      <c r="AB90" s="24">
        <v>1</v>
      </c>
      <c r="AC90" s="24">
        <v>0</v>
      </c>
      <c r="AD90" s="24">
        <v>0</v>
      </c>
      <c r="AE90" s="24">
        <v>0</v>
      </c>
      <c r="AF90" s="24">
        <v>0</v>
      </c>
      <c r="AG90" s="24">
        <v>0</v>
      </c>
      <c r="AH90" s="24">
        <v>0</v>
      </c>
      <c r="AI90" s="24">
        <v>0</v>
      </c>
      <c r="AJ90" s="24">
        <v>0</v>
      </c>
      <c r="AK90" s="24">
        <v>0</v>
      </c>
      <c r="AL90" s="24">
        <v>0</v>
      </c>
      <c r="AP90" t="str">
        <f t="shared" si="14"/>
        <v>IT_4E</v>
      </c>
      <c r="AS90">
        <v>0</v>
      </c>
      <c r="AT90">
        <v>1</v>
      </c>
      <c r="AU90">
        <v>1</v>
      </c>
      <c r="AV90">
        <v>0</v>
      </c>
      <c r="AW90">
        <v>0</v>
      </c>
      <c r="AX90">
        <v>0</v>
      </c>
      <c r="AY90">
        <v>0</v>
      </c>
      <c r="AZ90">
        <v>0</v>
      </c>
      <c r="BA90">
        <v>0</v>
      </c>
      <c r="BB90">
        <v>0</v>
      </c>
      <c r="BC90">
        <v>0</v>
      </c>
      <c r="BD90">
        <v>0</v>
      </c>
      <c r="BE90">
        <v>0</v>
      </c>
    </row>
    <row r="91" spans="2:57">
      <c r="B91" s="24" t="str">
        <f t="shared" si="11"/>
        <v>WP_4F</v>
      </c>
      <c r="C91" s="24"/>
      <c r="D91" s="101">
        <v>0</v>
      </c>
      <c r="E91" s="101">
        <v>8</v>
      </c>
      <c r="F91" s="101">
        <v>1</v>
      </c>
      <c r="G91" s="101">
        <v>0</v>
      </c>
      <c r="H91" s="101">
        <v>0</v>
      </c>
      <c r="I91" s="101">
        <v>34</v>
      </c>
      <c r="J91" s="101">
        <v>14</v>
      </c>
      <c r="K91" s="101">
        <v>32</v>
      </c>
      <c r="L91" s="101">
        <v>0</v>
      </c>
      <c r="M91" s="101">
        <v>1</v>
      </c>
      <c r="N91" s="101">
        <v>0</v>
      </c>
      <c r="O91" s="101">
        <v>0</v>
      </c>
      <c r="P91" s="101">
        <v>1</v>
      </c>
      <c r="Q91" s="101"/>
      <c r="R91" s="101">
        <f t="shared" si="12"/>
        <v>79</v>
      </c>
      <c r="W91" s="24" t="str">
        <f t="shared" si="13"/>
        <v>AR_4F</v>
      </c>
      <c r="X91" s="24"/>
      <c r="Y91" s="24"/>
      <c r="Z91" s="24">
        <v>0</v>
      </c>
      <c r="AA91" s="24">
        <v>1</v>
      </c>
      <c r="AB91" s="24">
        <v>1</v>
      </c>
      <c r="AC91" s="24">
        <v>0</v>
      </c>
      <c r="AD91" s="24">
        <v>0</v>
      </c>
      <c r="AE91" s="24">
        <v>0</v>
      </c>
      <c r="AF91" s="24">
        <v>0</v>
      </c>
      <c r="AG91" s="24">
        <v>0</v>
      </c>
      <c r="AH91" s="24">
        <v>0</v>
      </c>
      <c r="AI91" s="24">
        <v>0</v>
      </c>
      <c r="AJ91" s="24">
        <v>0</v>
      </c>
      <c r="AK91" s="24">
        <v>0</v>
      </c>
      <c r="AL91" s="24">
        <v>0</v>
      </c>
      <c r="AP91" t="str">
        <f t="shared" si="14"/>
        <v>IT_4F</v>
      </c>
      <c r="AS91">
        <v>0</v>
      </c>
      <c r="AT91">
        <v>1</v>
      </c>
      <c r="AU91">
        <v>1</v>
      </c>
      <c r="AV91">
        <v>0</v>
      </c>
      <c r="AW91">
        <v>0</v>
      </c>
      <c r="AX91">
        <v>0</v>
      </c>
      <c r="AY91">
        <v>0</v>
      </c>
      <c r="AZ91">
        <v>0</v>
      </c>
      <c r="BA91">
        <v>0</v>
      </c>
      <c r="BB91">
        <v>0</v>
      </c>
      <c r="BC91">
        <v>0</v>
      </c>
      <c r="BD91">
        <v>0</v>
      </c>
      <c r="BE91">
        <v>0</v>
      </c>
    </row>
    <row r="92" spans="2:57">
      <c r="D92" s="2"/>
      <c r="E92" s="2"/>
      <c r="F92" s="2"/>
      <c r="G92" s="2"/>
      <c r="H92" s="2"/>
      <c r="I92" s="2"/>
      <c r="J92" s="2"/>
      <c r="K92" s="2"/>
      <c r="L92" s="2"/>
      <c r="M92" s="2"/>
      <c r="N92" s="2"/>
      <c r="O92" s="2"/>
      <c r="P92" s="2"/>
      <c r="Q92" s="2"/>
      <c r="R92" s="2"/>
    </row>
    <row r="93" spans="2:57">
      <c r="R93" s="2"/>
    </row>
    <row r="94" spans="2:57" ht="21">
      <c r="B94" s="19" t="s">
        <v>67</v>
      </c>
      <c r="W94" s="19" t="s">
        <v>67</v>
      </c>
      <c r="X94" s="19"/>
      <c r="AP94" s="19" t="s">
        <v>67</v>
      </c>
      <c r="AQ94" s="19"/>
    </row>
    <row r="95" spans="2:57" hidden="1">
      <c r="D95" s="2"/>
      <c r="Y95" s="2"/>
      <c r="AR95" s="2"/>
    </row>
    <row r="96" spans="2:57" hidden="1">
      <c r="B96" s="1" t="s">
        <v>68</v>
      </c>
      <c r="D96" t="s">
        <v>133</v>
      </c>
      <c r="E96" t="s">
        <v>133</v>
      </c>
      <c r="F96" t="s">
        <v>133</v>
      </c>
      <c r="L96" t="s">
        <v>133</v>
      </c>
      <c r="M96" t="s">
        <v>133</v>
      </c>
      <c r="N96" t="s">
        <v>133</v>
      </c>
      <c r="O96" t="s">
        <v>133</v>
      </c>
      <c r="P96" t="s">
        <v>133</v>
      </c>
      <c r="W96" s="1" t="s">
        <v>68</v>
      </c>
      <c r="X96" s="1"/>
      <c r="Z96" t="s">
        <v>133</v>
      </c>
      <c r="AA96" t="s">
        <v>133</v>
      </c>
      <c r="AH96" t="s">
        <v>133</v>
      </c>
      <c r="AI96" t="s">
        <v>133</v>
      </c>
      <c r="AJ96" t="s">
        <v>133</v>
      </c>
      <c r="AK96" t="s">
        <v>133</v>
      </c>
      <c r="AL96" t="s">
        <v>133</v>
      </c>
      <c r="AP96" s="1" t="s">
        <v>68</v>
      </c>
      <c r="AQ96" s="1"/>
      <c r="AS96" t="s">
        <v>133</v>
      </c>
      <c r="AT96" t="s">
        <v>133</v>
      </c>
      <c r="AY96" t="s">
        <v>133</v>
      </c>
      <c r="BA96" t="s">
        <v>133</v>
      </c>
      <c r="BB96" t="s">
        <v>133</v>
      </c>
      <c r="BC96" t="s">
        <v>133</v>
      </c>
      <c r="BD96" t="s">
        <v>133</v>
      </c>
      <c r="BE96" t="s">
        <v>133</v>
      </c>
    </row>
    <row r="97" spans="1:57" hidden="1">
      <c r="A97">
        <f t="shared" ref="A97:B101" si="15">A12</f>
        <v>0</v>
      </c>
      <c r="B97" t="str">
        <f t="shared" si="15"/>
        <v>WP_0</v>
      </c>
      <c r="D97" s="2">
        <f t="shared" ref="D97:F106" si="16">D12</f>
        <v>0</v>
      </c>
      <c r="E97" s="2">
        <f t="shared" si="16"/>
        <v>0</v>
      </c>
      <c r="F97" s="2">
        <f t="shared" si="16"/>
        <v>0</v>
      </c>
      <c r="G97" s="2" t="str">
        <f t="shared" ref="G97:K106" si="17">DEC2HEX(G12)</f>
        <v>0</v>
      </c>
      <c r="H97" s="2" t="str">
        <f t="shared" si="17"/>
        <v>0</v>
      </c>
      <c r="I97" s="2" t="str">
        <f t="shared" si="17"/>
        <v>0</v>
      </c>
      <c r="J97" s="2" t="str">
        <f t="shared" si="17"/>
        <v>0</v>
      </c>
      <c r="K97" s="2" t="str">
        <f t="shared" si="17"/>
        <v>0</v>
      </c>
      <c r="L97" s="2">
        <f t="shared" ref="L97:O106" si="18">L12</f>
        <v>0</v>
      </c>
      <c r="M97" s="2">
        <f t="shared" si="18"/>
        <v>1</v>
      </c>
      <c r="N97" s="2">
        <f t="shared" si="18"/>
        <v>0</v>
      </c>
      <c r="O97" s="2">
        <f t="shared" si="18"/>
        <v>0</v>
      </c>
      <c r="P97" s="2">
        <f t="shared" ref="P97:P106" si="19">P12</f>
        <v>1</v>
      </c>
      <c r="Q97" s="2"/>
      <c r="R97" s="2"/>
      <c r="S97" s="2"/>
      <c r="T97" s="35"/>
      <c r="V97">
        <f t="shared" ref="V97:W101" si="20">V12</f>
        <v>0</v>
      </c>
      <c r="W97" t="str">
        <f t="shared" si="20"/>
        <v>AR_0</v>
      </c>
      <c r="Z97" s="2">
        <f>Z12</f>
        <v>0</v>
      </c>
      <c r="AA97" s="2">
        <f>AA12</f>
        <v>1</v>
      </c>
      <c r="AB97" s="2" t="str">
        <f t="shared" ref="AB97:AG106" si="21">DEC2HEX(AB12)</f>
        <v>0</v>
      </c>
      <c r="AC97" s="2" t="str">
        <f t="shared" si="21"/>
        <v>0</v>
      </c>
      <c r="AD97" s="2" t="str">
        <f t="shared" si="21"/>
        <v>0</v>
      </c>
      <c r="AE97" s="2" t="str">
        <f t="shared" si="21"/>
        <v>0</v>
      </c>
      <c r="AF97" s="2" t="str">
        <f t="shared" si="21"/>
        <v>0</v>
      </c>
      <c r="AG97" s="2" t="str">
        <f t="shared" si="21"/>
        <v>0</v>
      </c>
      <c r="AH97" s="2">
        <f t="shared" ref="AH97:AK106" si="22">AH12</f>
        <v>0</v>
      </c>
      <c r="AI97" s="2">
        <f t="shared" si="22"/>
        <v>0</v>
      </c>
      <c r="AJ97" s="2">
        <f t="shared" si="22"/>
        <v>0</v>
      </c>
      <c r="AK97" s="2">
        <f t="shared" si="22"/>
        <v>0</v>
      </c>
      <c r="AL97" s="2">
        <f t="shared" ref="AL97:AL106" si="23">AL12</f>
        <v>3</v>
      </c>
      <c r="AM97" s="35"/>
      <c r="AO97">
        <f t="shared" ref="AO97:AP103" si="24">AO12</f>
        <v>0</v>
      </c>
      <c r="AP97" t="str">
        <f t="shared" si="24"/>
        <v>IT_0</v>
      </c>
      <c r="AS97" s="2">
        <f>AS12</f>
        <v>0</v>
      </c>
      <c r="AT97" s="2">
        <f>AT12</f>
        <v>1</v>
      </c>
      <c r="AU97" s="2" t="str">
        <f t="shared" ref="AU97:AZ97" si="25">DEC2HEX(AU12)</f>
        <v>0</v>
      </c>
      <c r="AV97" s="2" t="str">
        <f t="shared" si="25"/>
        <v>0</v>
      </c>
      <c r="AW97" s="2" t="str">
        <f t="shared" si="25"/>
        <v>0</v>
      </c>
      <c r="AX97" s="2" t="str">
        <f t="shared" si="25"/>
        <v>0</v>
      </c>
      <c r="AY97" s="2">
        <f t="shared" ref="AY97" si="26">AY12</f>
        <v>0</v>
      </c>
      <c r="AZ97" s="2" t="str">
        <f t="shared" si="25"/>
        <v>0</v>
      </c>
      <c r="BA97" s="2">
        <f t="shared" ref="BA97:BE107" si="27">BA12</f>
        <v>0</v>
      </c>
      <c r="BB97" s="2">
        <f t="shared" si="27"/>
        <v>0</v>
      </c>
      <c r="BC97" s="2">
        <f t="shared" si="27"/>
        <v>0</v>
      </c>
      <c r="BD97" s="2">
        <f t="shared" si="27"/>
        <v>0</v>
      </c>
      <c r="BE97" s="2">
        <f t="shared" si="27"/>
        <v>8</v>
      </c>
    </row>
    <row r="98" spans="1:57" hidden="1">
      <c r="A98">
        <f t="shared" si="15"/>
        <v>0</v>
      </c>
      <c r="B98" t="str">
        <f t="shared" si="15"/>
        <v>WP_1</v>
      </c>
      <c r="D98" s="2">
        <f t="shared" si="16"/>
        <v>0</v>
      </c>
      <c r="E98" s="2">
        <f t="shared" si="16"/>
        <v>8</v>
      </c>
      <c r="F98" s="2">
        <f t="shared" si="16"/>
        <v>1</v>
      </c>
      <c r="G98" s="2" t="str">
        <f t="shared" si="17"/>
        <v>0</v>
      </c>
      <c r="H98" s="2" t="str">
        <f t="shared" si="17"/>
        <v>0</v>
      </c>
      <c r="I98" s="2" t="str">
        <f t="shared" si="17"/>
        <v>22</v>
      </c>
      <c r="J98" s="2" t="str">
        <f t="shared" si="17"/>
        <v>E</v>
      </c>
      <c r="K98" s="2" t="str">
        <f t="shared" si="17"/>
        <v>20</v>
      </c>
      <c r="L98" s="2">
        <f t="shared" si="18"/>
        <v>0</v>
      </c>
      <c r="M98" s="2">
        <f t="shared" si="18"/>
        <v>1</v>
      </c>
      <c r="N98" s="2">
        <f t="shared" si="18"/>
        <v>0</v>
      </c>
      <c r="O98" s="2">
        <f t="shared" si="18"/>
        <v>0</v>
      </c>
      <c r="P98" s="2">
        <f t="shared" si="19"/>
        <v>1</v>
      </c>
      <c r="Q98" s="2"/>
      <c r="R98" s="2"/>
      <c r="S98" s="2"/>
      <c r="T98" s="35"/>
      <c r="V98">
        <f t="shared" si="20"/>
        <v>0</v>
      </c>
      <c r="W98" t="str">
        <f t="shared" si="20"/>
        <v>AR_1</v>
      </c>
      <c r="Z98" s="2">
        <f t="shared" ref="Z98:Z106" si="28">Z13</f>
        <v>0</v>
      </c>
      <c r="AA98" s="2">
        <f t="shared" ref="AA98:AA106" si="29">AA13</f>
        <v>8</v>
      </c>
      <c r="AB98" s="2" t="str">
        <f t="shared" si="21"/>
        <v>10</v>
      </c>
      <c r="AC98" s="2" t="str">
        <f t="shared" si="21"/>
        <v>0</v>
      </c>
      <c r="AD98" s="2" t="str">
        <f t="shared" si="21"/>
        <v>0</v>
      </c>
      <c r="AE98" s="2" t="str">
        <f t="shared" si="21"/>
        <v>50</v>
      </c>
      <c r="AF98" s="2" t="str">
        <f t="shared" si="21"/>
        <v>0</v>
      </c>
      <c r="AG98" s="2" t="str">
        <f t="shared" si="21"/>
        <v>0</v>
      </c>
      <c r="AH98" s="2">
        <f t="shared" si="22"/>
        <v>0</v>
      </c>
      <c r="AI98" s="2">
        <f t="shared" si="22"/>
        <v>0</v>
      </c>
      <c r="AJ98" s="2">
        <f t="shared" si="22"/>
        <v>0</v>
      </c>
      <c r="AK98" s="2">
        <f t="shared" si="22"/>
        <v>0</v>
      </c>
      <c r="AL98" s="2">
        <f t="shared" si="23"/>
        <v>3</v>
      </c>
      <c r="AM98" s="35"/>
      <c r="AO98">
        <f t="shared" si="24"/>
        <v>0</v>
      </c>
      <c r="AP98" t="str">
        <f t="shared" si="24"/>
        <v>IT_1</v>
      </c>
      <c r="AS98" s="2">
        <f t="shared" ref="AS98:AT106" si="30">AS13</f>
        <v>0</v>
      </c>
      <c r="AT98" s="2">
        <f t="shared" si="30"/>
        <v>1</v>
      </c>
      <c r="AU98" s="2" t="str">
        <f t="shared" ref="AU98:AZ98" si="31">DEC2HEX(AU13)</f>
        <v>0</v>
      </c>
      <c r="AV98" s="2" t="str">
        <f t="shared" si="31"/>
        <v>0</v>
      </c>
      <c r="AW98" s="2" t="str">
        <f t="shared" si="31"/>
        <v>0</v>
      </c>
      <c r="AX98" s="2" t="str">
        <f t="shared" si="31"/>
        <v>0</v>
      </c>
      <c r="AY98" s="2">
        <f t="shared" ref="AY98" si="32">AY13</f>
        <v>1</v>
      </c>
      <c r="AZ98" s="2" t="str">
        <f t="shared" si="31"/>
        <v>0</v>
      </c>
      <c r="BA98" s="2">
        <f t="shared" si="27"/>
        <v>0</v>
      </c>
      <c r="BB98" s="2">
        <f t="shared" si="27"/>
        <v>0</v>
      </c>
      <c r="BC98" s="2">
        <f t="shared" si="27"/>
        <v>0</v>
      </c>
      <c r="BD98" s="2">
        <f t="shared" si="27"/>
        <v>0</v>
      </c>
      <c r="BE98" s="2">
        <f t="shared" si="27"/>
        <v>8</v>
      </c>
    </row>
    <row r="99" spans="1:57" hidden="1">
      <c r="A99">
        <f t="shared" si="15"/>
        <v>0</v>
      </c>
      <c r="B99" t="str">
        <f t="shared" si="15"/>
        <v>WP_2</v>
      </c>
      <c r="D99" s="2">
        <f t="shared" si="16"/>
        <v>0</v>
      </c>
      <c r="E99" s="2">
        <f t="shared" si="16"/>
        <v>8</v>
      </c>
      <c r="F99" s="2">
        <f t="shared" si="16"/>
        <v>1</v>
      </c>
      <c r="G99" s="2" t="str">
        <f t="shared" si="17"/>
        <v>0</v>
      </c>
      <c r="H99" s="2" t="str">
        <f t="shared" si="17"/>
        <v>0</v>
      </c>
      <c r="I99" s="2" t="str">
        <f t="shared" si="17"/>
        <v>22</v>
      </c>
      <c r="J99" s="2" t="str">
        <f t="shared" si="17"/>
        <v>E</v>
      </c>
      <c r="K99" s="2" t="str">
        <f t="shared" si="17"/>
        <v>20</v>
      </c>
      <c r="L99" s="2">
        <f t="shared" si="18"/>
        <v>0</v>
      </c>
      <c r="M99" s="2">
        <f t="shared" si="18"/>
        <v>1</v>
      </c>
      <c r="N99" s="2">
        <f t="shared" si="18"/>
        <v>0</v>
      </c>
      <c r="O99" s="2">
        <f t="shared" si="18"/>
        <v>0</v>
      </c>
      <c r="P99" s="2">
        <f t="shared" si="19"/>
        <v>1</v>
      </c>
      <c r="Q99" s="2"/>
      <c r="R99" s="2"/>
      <c r="S99" s="2"/>
      <c r="T99" s="35"/>
      <c r="V99">
        <f t="shared" si="20"/>
        <v>0</v>
      </c>
      <c r="W99" t="str">
        <f t="shared" si="20"/>
        <v>AR_2</v>
      </c>
      <c r="Z99" s="2">
        <f t="shared" si="28"/>
        <v>0</v>
      </c>
      <c r="AA99" s="2">
        <f t="shared" si="29"/>
        <v>8</v>
      </c>
      <c r="AB99" s="2" t="str">
        <f t="shared" si="21"/>
        <v>10</v>
      </c>
      <c r="AC99" s="2" t="str">
        <f t="shared" si="21"/>
        <v>0</v>
      </c>
      <c r="AD99" s="2" t="str">
        <f t="shared" si="21"/>
        <v>0</v>
      </c>
      <c r="AE99" s="2" t="str">
        <f t="shared" si="21"/>
        <v>50</v>
      </c>
      <c r="AF99" s="2" t="str">
        <f t="shared" si="21"/>
        <v>0</v>
      </c>
      <c r="AG99" s="2" t="str">
        <f t="shared" si="21"/>
        <v>0</v>
      </c>
      <c r="AH99" s="2">
        <f t="shared" si="22"/>
        <v>0</v>
      </c>
      <c r="AI99" s="2">
        <f t="shared" si="22"/>
        <v>0</v>
      </c>
      <c r="AJ99" s="2">
        <f t="shared" si="22"/>
        <v>0</v>
      </c>
      <c r="AK99" s="2">
        <f t="shared" si="22"/>
        <v>0</v>
      </c>
      <c r="AL99" s="2">
        <f t="shared" si="23"/>
        <v>3</v>
      </c>
      <c r="AM99" s="35"/>
      <c r="AO99">
        <f t="shared" si="24"/>
        <v>0</v>
      </c>
      <c r="AP99" t="str">
        <f t="shared" si="24"/>
        <v>IT_2</v>
      </c>
      <c r="AS99" s="2">
        <f t="shared" si="30"/>
        <v>0</v>
      </c>
      <c r="AT99" s="2">
        <f t="shared" si="30"/>
        <v>1</v>
      </c>
      <c r="AU99" s="2" t="str">
        <f t="shared" ref="AU99:AZ99" si="33">DEC2HEX(AU14)</f>
        <v>0</v>
      </c>
      <c r="AV99" s="2" t="str">
        <f t="shared" si="33"/>
        <v>0</v>
      </c>
      <c r="AW99" s="2" t="str">
        <f t="shared" si="33"/>
        <v>0</v>
      </c>
      <c r="AX99" s="2" t="str">
        <f t="shared" si="33"/>
        <v>0</v>
      </c>
      <c r="AY99" s="2" t="str">
        <f t="shared" ref="AY99" si="34">AY14</f>
        <v>2</v>
      </c>
      <c r="AZ99" s="2" t="str">
        <f t="shared" si="33"/>
        <v>0</v>
      </c>
      <c r="BA99" s="2">
        <f t="shared" si="27"/>
        <v>0</v>
      </c>
      <c r="BB99" s="2">
        <f t="shared" si="27"/>
        <v>0</v>
      </c>
      <c r="BC99" s="2">
        <f t="shared" si="27"/>
        <v>0</v>
      </c>
      <c r="BD99" s="2">
        <f t="shared" si="27"/>
        <v>0</v>
      </c>
      <c r="BE99" s="2">
        <f t="shared" si="27"/>
        <v>0</v>
      </c>
    </row>
    <row r="100" spans="1:57" hidden="1">
      <c r="A100">
        <f t="shared" si="15"/>
        <v>0</v>
      </c>
      <c r="B100" t="str">
        <f t="shared" si="15"/>
        <v>WP_3</v>
      </c>
      <c r="D100" s="2">
        <f t="shared" si="16"/>
        <v>0</v>
      </c>
      <c r="E100" s="2">
        <f t="shared" si="16"/>
        <v>8</v>
      </c>
      <c r="F100" s="2">
        <f t="shared" si="16"/>
        <v>1</v>
      </c>
      <c r="G100" s="2" t="str">
        <f t="shared" si="17"/>
        <v>0</v>
      </c>
      <c r="H100" s="2" t="str">
        <f t="shared" si="17"/>
        <v>0</v>
      </c>
      <c r="I100" s="2" t="str">
        <f t="shared" si="17"/>
        <v>22</v>
      </c>
      <c r="J100" s="2" t="str">
        <f t="shared" si="17"/>
        <v>E</v>
      </c>
      <c r="K100" s="2" t="str">
        <f t="shared" si="17"/>
        <v>20</v>
      </c>
      <c r="L100" s="2">
        <f t="shared" si="18"/>
        <v>0</v>
      </c>
      <c r="M100" s="2" t="str">
        <f t="shared" si="18"/>
        <v>F</v>
      </c>
      <c r="N100" s="2">
        <f t="shared" si="18"/>
        <v>0</v>
      </c>
      <c r="O100" s="2">
        <f t="shared" si="18"/>
        <v>3</v>
      </c>
      <c r="P100" s="2">
        <f t="shared" si="19"/>
        <v>1</v>
      </c>
      <c r="Q100" s="2"/>
      <c r="R100" s="2"/>
      <c r="S100" s="2"/>
      <c r="T100" s="35"/>
      <c r="V100">
        <f t="shared" si="20"/>
        <v>0</v>
      </c>
      <c r="W100" t="str">
        <f t="shared" si="20"/>
        <v>AR_3</v>
      </c>
      <c r="Z100" s="2">
        <f t="shared" si="28"/>
        <v>0</v>
      </c>
      <c r="AA100" s="2">
        <f t="shared" si="29"/>
        <v>8</v>
      </c>
      <c r="AB100" s="2" t="str">
        <f t="shared" si="21"/>
        <v>10</v>
      </c>
      <c r="AC100" s="2" t="str">
        <f t="shared" si="21"/>
        <v>0</v>
      </c>
      <c r="AD100" s="2" t="str">
        <f t="shared" si="21"/>
        <v>0</v>
      </c>
      <c r="AE100" s="2" t="str">
        <f t="shared" si="21"/>
        <v>28</v>
      </c>
      <c r="AF100" s="2" t="str">
        <f t="shared" si="21"/>
        <v>0</v>
      </c>
      <c r="AG100" s="2" t="str">
        <f t="shared" si="21"/>
        <v>0</v>
      </c>
      <c r="AH100" s="2">
        <f t="shared" si="22"/>
        <v>0</v>
      </c>
      <c r="AI100" s="2">
        <f t="shared" si="22"/>
        <v>0</v>
      </c>
      <c r="AJ100" s="2">
        <f t="shared" si="22"/>
        <v>0</v>
      </c>
      <c r="AK100" s="2">
        <f t="shared" si="22"/>
        <v>0</v>
      </c>
      <c r="AL100" s="2">
        <f t="shared" si="23"/>
        <v>3</v>
      </c>
      <c r="AM100" s="35"/>
      <c r="AO100">
        <f t="shared" si="24"/>
        <v>0</v>
      </c>
      <c r="AP100" t="str">
        <f t="shared" si="24"/>
        <v>IT_3</v>
      </c>
      <c r="AS100" s="2">
        <f t="shared" si="30"/>
        <v>0</v>
      </c>
      <c r="AT100" s="2">
        <f t="shared" si="30"/>
        <v>1</v>
      </c>
      <c r="AU100" s="2" t="str">
        <f t="shared" ref="AU100:AZ100" si="35">DEC2HEX(AU15)</f>
        <v>0</v>
      </c>
      <c r="AV100" s="2" t="str">
        <f t="shared" si="35"/>
        <v>0</v>
      </c>
      <c r="AW100" s="2" t="str">
        <f t="shared" si="35"/>
        <v>0</v>
      </c>
      <c r="AX100" s="2" t="str">
        <f t="shared" si="35"/>
        <v>0</v>
      </c>
      <c r="AY100" s="2" t="str">
        <f t="shared" ref="AY100" si="36">AY15</f>
        <v>3</v>
      </c>
      <c r="AZ100" s="2" t="str">
        <f t="shared" si="35"/>
        <v>0</v>
      </c>
      <c r="BA100" s="2">
        <f t="shared" si="27"/>
        <v>0</v>
      </c>
      <c r="BB100" s="2">
        <f t="shared" si="27"/>
        <v>0</v>
      </c>
      <c r="BC100" s="2">
        <f t="shared" si="27"/>
        <v>0</v>
      </c>
      <c r="BD100" s="2">
        <f t="shared" si="27"/>
        <v>0</v>
      </c>
      <c r="BE100" s="2">
        <f t="shared" si="27"/>
        <v>0</v>
      </c>
    </row>
    <row r="101" spans="1:57" hidden="1">
      <c r="A101">
        <f t="shared" si="15"/>
        <v>0</v>
      </c>
      <c r="B101" t="str">
        <f t="shared" si="15"/>
        <v>WP_4</v>
      </c>
      <c r="D101" s="2">
        <f t="shared" si="16"/>
        <v>0</v>
      </c>
      <c r="E101" s="2">
        <f t="shared" si="16"/>
        <v>8</v>
      </c>
      <c r="F101" s="2">
        <f t="shared" si="16"/>
        <v>1</v>
      </c>
      <c r="G101" s="2" t="str">
        <f t="shared" si="17"/>
        <v>0</v>
      </c>
      <c r="H101" s="2" t="str">
        <f t="shared" si="17"/>
        <v>0</v>
      </c>
      <c r="I101" s="2" t="str">
        <f t="shared" si="17"/>
        <v>12</v>
      </c>
      <c r="J101" s="2" t="str">
        <f t="shared" si="17"/>
        <v>E</v>
      </c>
      <c r="K101" s="2" t="str">
        <f t="shared" si="17"/>
        <v>20</v>
      </c>
      <c r="L101" s="2">
        <f t="shared" si="18"/>
        <v>0</v>
      </c>
      <c r="M101" s="2">
        <f t="shared" si="18"/>
        <v>1</v>
      </c>
      <c r="N101" s="2">
        <f t="shared" si="18"/>
        <v>0</v>
      </c>
      <c r="O101" s="2">
        <f t="shared" si="18"/>
        <v>0</v>
      </c>
      <c r="P101" s="2">
        <f t="shared" si="19"/>
        <v>1</v>
      </c>
      <c r="Q101" s="2"/>
      <c r="R101" s="2"/>
      <c r="S101" s="2"/>
      <c r="T101" s="35"/>
      <c r="V101">
        <f t="shared" si="20"/>
        <v>0</v>
      </c>
      <c r="W101" t="str">
        <f t="shared" si="20"/>
        <v>AR_4</v>
      </c>
      <c r="Z101" s="2">
        <f t="shared" si="28"/>
        <v>0</v>
      </c>
      <c r="AA101" s="2">
        <f t="shared" si="29"/>
        <v>8</v>
      </c>
      <c r="AB101" s="2" t="str">
        <f t="shared" si="21"/>
        <v>1</v>
      </c>
      <c r="AC101" s="2" t="str">
        <f t="shared" si="21"/>
        <v>0</v>
      </c>
      <c r="AD101" s="2" t="str">
        <f t="shared" si="21"/>
        <v>0</v>
      </c>
      <c r="AE101" s="2" t="str">
        <f t="shared" si="21"/>
        <v>14</v>
      </c>
      <c r="AF101" s="2" t="str">
        <f t="shared" si="21"/>
        <v>0</v>
      </c>
      <c r="AG101" s="2" t="str">
        <f t="shared" si="21"/>
        <v>0</v>
      </c>
      <c r="AH101" s="2">
        <f t="shared" si="22"/>
        <v>0</v>
      </c>
      <c r="AI101" s="2">
        <f t="shared" si="22"/>
        <v>0</v>
      </c>
      <c r="AJ101" s="2">
        <f t="shared" si="22"/>
        <v>0</v>
      </c>
      <c r="AK101" s="2">
        <f t="shared" si="22"/>
        <v>0</v>
      </c>
      <c r="AL101" s="2">
        <f t="shared" si="23"/>
        <v>3</v>
      </c>
      <c r="AM101" s="35"/>
      <c r="AO101">
        <f t="shared" si="24"/>
        <v>0</v>
      </c>
      <c r="AP101" t="str">
        <f t="shared" si="24"/>
        <v>IT_4</v>
      </c>
      <c r="AS101" s="2">
        <f t="shared" si="30"/>
        <v>0</v>
      </c>
      <c r="AT101" s="2">
        <f t="shared" si="30"/>
        <v>1</v>
      </c>
      <c r="AU101" s="2" t="str">
        <f t="shared" ref="AU101:AZ101" si="37">DEC2HEX(AU16)</f>
        <v>0</v>
      </c>
      <c r="AV101" s="2" t="str">
        <f t="shared" si="37"/>
        <v>0</v>
      </c>
      <c r="AW101" s="2" t="str">
        <f t="shared" si="37"/>
        <v>0</v>
      </c>
      <c r="AX101" s="2" t="str">
        <f t="shared" si="37"/>
        <v>0</v>
      </c>
      <c r="AY101" s="2" t="str">
        <f t="shared" ref="AY101" si="38">AY16</f>
        <v>4</v>
      </c>
      <c r="AZ101" s="2" t="str">
        <f t="shared" si="37"/>
        <v>0</v>
      </c>
      <c r="BA101" s="2">
        <f t="shared" si="27"/>
        <v>0</v>
      </c>
      <c r="BB101" s="2">
        <f t="shared" si="27"/>
        <v>0</v>
      </c>
      <c r="BC101" s="2">
        <f t="shared" si="27"/>
        <v>0</v>
      </c>
      <c r="BD101" s="2">
        <f t="shared" si="27"/>
        <v>0</v>
      </c>
      <c r="BE101" s="2">
        <f t="shared" si="27"/>
        <v>0</v>
      </c>
    </row>
    <row r="102" spans="1:57" hidden="1">
      <c r="A102">
        <f t="shared" ref="A102:B106" si="39">A17</f>
        <v>0</v>
      </c>
      <c r="B102" t="str">
        <f t="shared" si="39"/>
        <v>WP_5</v>
      </c>
      <c r="D102" s="2">
        <f t="shared" si="16"/>
        <v>0</v>
      </c>
      <c r="E102" s="2">
        <f t="shared" si="16"/>
        <v>8</v>
      </c>
      <c r="F102" s="2">
        <f t="shared" si="16"/>
        <v>1</v>
      </c>
      <c r="G102" s="2" t="str">
        <f t="shared" si="17"/>
        <v>0</v>
      </c>
      <c r="H102" s="2" t="str">
        <f t="shared" si="17"/>
        <v>0</v>
      </c>
      <c r="I102" s="2" t="str">
        <f t="shared" si="17"/>
        <v>A</v>
      </c>
      <c r="J102" s="2" t="str">
        <f t="shared" si="17"/>
        <v>1</v>
      </c>
      <c r="K102" s="2" t="str">
        <f t="shared" si="17"/>
        <v>B</v>
      </c>
      <c r="L102" s="2">
        <f t="shared" si="18"/>
        <v>0</v>
      </c>
      <c r="M102" s="2">
        <f t="shared" si="18"/>
        <v>1</v>
      </c>
      <c r="N102" s="2">
        <f t="shared" si="18"/>
        <v>0</v>
      </c>
      <c r="O102" s="2">
        <f t="shared" si="18"/>
        <v>0</v>
      </c>
      <c r="P102" s="2">
        <f t="shared" si="19"/>
        <v>1</v>
      </c>
      <c r="Q102" s="2"/>
      <c r="R102" s="2"/>
      <c r="S102" s="2"/>
      <c r="T102" s="35"/>
      <c r="V102">
        <f t="shared" ref="V102:W106" si="40">V17</f>
        <v>0</v>
      </c>
      <c r="W102" t="str">
        <f t="shared" si="40"/>
        <v>AR_5</v>
      </c>
      <c r="Z102" s="2">
        <f t="shared" si="28"/>
        <v>0</v>
      </c>
      <c r="AA102" s="2">
        <f t="shared" si="29"/>
        <v>8</v>
      </c>
      <c r="AB102" s="2" t="str">
        <f t="shared" si="21"/>
        <v>2</v>
      </c>
      <c r="AC102" s="2" t="str">
        <f t="shared" si="21"/>
        <v>0</v>
      </c>
      <c r="AD102" s="2" t="str">
        <f t="shared" si="21"/>
        <v>0</v>
      </c>
      <c r="AE102" s="2" t="str">
        <f t="shared" si="21"/>
        <v>14</v>
      </c>
      <c r="AF102" s="2" t="str">
        <f t="shared" si="21"/>
        <v>0</v>
      </c>
      <c r="AG102" s="2" t="str">
        <f t="shared" si="21"/>
        <v>0</v>
      </c>
      <c r="AH102" s="2">
        <f t="shared" si="22"/>
        <v>0</v>
      </c>
      <c r="AI102" s="2">
        <f t="shared" si="22"/>
        <v>0</v>
      </c>
      <c r="AJ102" s="2">
        <f t="shared" si="22"/>
        <v>0</v>
      </c>
      <c r="AK102" s="2">
        <f t="shared" si="22"/>
        <v>0</v>
      </c>
      <c r="AL102" s="2">
        <f t="shared" si="23"/>
        <v>3</v>
      </c>
      <c r="AM102" s="35"/>
      <c r="AO102">
        <f t="shared" si="24"/>
        <v>0</v>
      </c>
      <c r="AP102" t="str">
        <f t="shared" si="24"/>
        <v>IT_5</v>
      </c>
      <c r="AS102" s="2">
        <f t="shared" si="30"/>
        <v>0</v>
      </c>
      <c r="AT102" s="2">
        <f t="shared" si="30"/>
        <v>1</v>
      </c>
      <c r="AU102" s="2" t="str">
        <f t="shared" ref="AU102:AZ102" si="41">DEC2HEX(AU17)</f>
        <v>0</v>
      </c>
      <c r="AV102" s="2" t="str">
        <f t="shared" si="41"/>
        <v>0</v>
      </c>
      <c r="AW102" s="2" t="str">
        <f t="shared" si="41"/>
        <v>0</v>
      </c>
      <c r="AX102" s="2" t="str">
        <f t="shared" si="41"/>
        <v>0</v>
      </c>
      <c r="AY102" s="2" t="str">
        <f t="shared" ref="AY102" si="42">AY17</f>
        <v>5</v>
      </c>
      <c r="AZ102" s="2" t="str">
        <f t="shared" si="41"/>
        <v>0</v>
      </c>
      <c r="BA102" s="2">
        <f t="shared" si="27"/>
        <v>0</v>
      </c>
      <c r="BB102" s="2">
        <f t="shared" si="27"/>
        <v>0</v>
      </c>
      <c r="BC102" s="2">
        <f t="shared" si="27"/>
        <v>0</v>
      </c>
      <c r="BD102" s="2">
        <f t="shared" si="27"/>
        <v>0</v>
      </c>
      <c r="BE102" s="2">
        <f t="shared" si="27"/>
        <v>0</v>
      </c>
    </row>
    <row r="103" spans="1:57" hidden="1">
      <c r="A103">
        <f t="shared" si="39"/>
        <v>0</v>
      </c>
      <c r="B103" t="str">
        <f t="shared" si="39"/>
        <v>WP_6</v>
      </c>
      <c r="D103" s="2">
        <f t="shared" si="16"/>
        <v>0</v>
      </c>
      <c r="E103" s="2">
        <f t="shared" si="16"/>
        <v>8</v>
      </c>
      <c r="F103" s="2">
        <f t="shared" si="16"/>
        <v>1</v>
      </c>
      <c r="G103" s="2" t="str">
        <f t="shared" si="17"/>
        <v>0</v>
      </c>
      <c r="H103" s="2" t="str">
        <f t="shared" si="17"/>
        <v>0</v>
      </c>
      <c r="I103" s="2" t="str">
        <f t="shared" si="17"/>
        <v>A</v>
      </c>
      <c r="J103" s="2" t="str">
        <f t="shared" si="17"/>
        <v>1</v>
      </c>
      <c r="K103" s="2" t="str">
        <f t="shared" si="17"/>
        <v>B</v>
      </c>
      <c r="L103" s="2">
        <f t="shared" si="18"/>
        <v>0</v>
      </c>
      <c r="M103" s="2">
        <f t="shared" si="18"/>
        <v>1</v>
      </c>
      <c r="N103" s="2">
        <f t="shared" si="18"/>
        <v>0</v>
      </c>
      <c r="O103" s="2">
        <f t="shared" si="18"/>
        <v>0</v>
      </c>
      <c r="P103" s="2">
        <f t="shared" si="19"/>
        <v>1</v>
      </c>
      <c r="Q103" s="2"/>
      <c r="R103" s="2"/>
      <c r="S103" s="2"/>
      <c r="T103" s="35"/>
      <c r="V103">
        <f t="shared" si="40"/>
        <v>0</v>
      </c>
      <c r="W103" t="str">
        <f t="shared" si="40"/>
        <v>AR_6</v>
      </c>
      <c r="Z103" s="2">
        <f t="shared" si="28"/>
        <v>5</v>
      </c>
      <c r="AA103" s="2">
        <f t="shared" si="29"/>
        <v>8</v>
      </c>
      <c r="AB103" s="2" t="str">
        <f t="shared" si="21"/>
        <v>2</v>
      </c>
      <c r="AC103" s="2" t="str">
        <f t="shared" si="21"/>
        <v>0</v>
      </c>
      <c r="AD103" s="2" t="str">
        <f t="shared" si="21"/>
        <v>0</v>
      </c>
      <c r="AE103" s="2" t="str">
        <f t="shared" si="21"/>
        <v>14</v>
      </c>
      <c r="AF103" s="2" t="str">
        <f t="shared" si="21"/>
        <v>0</v>
      </c>
      <c r="AG103" s="2" t="str">
        <f t="shared" si="21"/>
        <v>0</v>
      </c>
      <c r="AH103" s="2">
        <f t="shared" si="22"/>
        <v>0</v>
      </c>
      <c r="AI103" s="2">
        <f t="shared" si="22"/>
        <v>0</v>
      </c>
      <c r="AJ103" s="2">
        <f t="shared" si="22"/>
        <v>0</v>
      </c>
      <c r="AK103" s="2">
        <f t="shared" si="22"/>
        <v>0</v>
      </c>
      <c r="AL103" s="2">
        <f t="shared" si="23"/>
        <v>3</v>
      </c>
      <c r="AM103" s="35"/>
      <c r="AO103">
        <f t="shared" si="24"/>
        <v>0</v>
      </c>
      <c r="AP103" t="str">
        <f t="shared" si="24"/>
        <v>IT_6</v>
      </c>
      <c r="AS103" s="2">
        <f t="shared" si="30"/>
        <v>0</v>
      </c>
      <c r="AT103" s="2">
        <f t="shared" si="30"/>
        <v>1</v>
      </c>
      <c r="AU103" s="2" t="str">
        <f t="shared" ref="AU103:AZ103" si="43">DEC2HEX(AU18)</f>
        <v>0</v>
      </c>
      <c r="AV103" s="2" t="str">
        <f t="shared" si="43"/>
        <v>0</v>
      </c>
      <c r="AW103" s="2" t="str">
        <f t="shared" si="43"/>
        <v>0</v>
      </c>
      <c r="AX103" s="2" t="str">
        <f t="shared" si="43"/>
        <v>0</v>
      </c>
      <c r="AY103" s="2" t="str">
        <f t="shared" ref="AY103" si="44">AY18</f>
        <v>6</v>
      </c>
      <c r="AZ103" s="2" t="str">
        <f t="shared" si="43"/>
        <v>0</v>
      </c>
      <c r="BA103" s="2">
        <f t="shared" si="27"/>
        <v>0</v>
      </c>
      <c r="BB103" s="2">
        <f t="shared" si="27"/>
        <v>0</v>
      </c>
      <c r="BC103" s="2">
        <f t="shared" si="27"/>
        <v>0</v>
      </c>
      <c r="BD103" s="2">
        <f t="shared" si="27"/>
        <v>0</v>
      </c>
      <c r="BE103" s="2">
        <f t="shared" si="27"/>
        <v>0</v>
      </c>
    </row>
    <row r="104" spans="1:57" hidden="1">
      <c r="B104" t="str">
        <f t="shared" si="39"/>
        <v>WP_7</v>
      </c>
      <c r="D104" s="2">
        <f t="shared" si="16"/>
        <v>0</v>
      </c>
      <c r="E104" s="2">
        <f t="shared" si="16"/>
        <v>8</v>
      </c>
      <c r="F104" s="2">
        <f t="shared" si="16"/>
        <v>1</v>
      </c>
      <c r="G104" s="2" t="str">
        <f t="shared" si="17"/>
        <v>0</v>
      </c>
      <c r="H104" s="2" t="str">
        <f t="shared" si="17"/>
        <v>0</v>
      </c>
      <c r="I104" s="2" t="str">
        <f t="shared" si="17"/>
        <v>22</v>
      </c>
      <c r="J104" s="2" t="str">
        <f t="shared" si="17"/>
        <v>E</v>
      </c>
      <c r="K104" s="2" t="str">
        <f t="shared" si="17"/>
        <v>20</v>
      </c>
      <c r="L104" s="2">
        <f t="shared" si="18"/>
        <v>0</v>
      </c>
      <c r="M104" s="2">
        <f t="shared" si="18"/>
        <v>1</v>
      </c>
      <c r="N104" s="2">
        <f t="shared" si="18"/>
        <v>0</v>
      </c>
      <c r="O104" s="2">
        <f t="shared" si="18"/>
        <v>0</v>
      </c>
      <c r="P104" s="2">
        <f t="shared" si="19"/>
        <v>1</v>
      </c>
      <c r="Q104" s="2"/>
      <c r="R104" s="2"/>
      <c r="S104" s="2"/>
      <c r="T104" s="35"/>
      <c r="W104" t="str">
        <f t="shared" si="40"/>
        <v>AR_7</v>
      </c>
      <c r="Z104" s="2">
        <f t="shared" si="28"/>
        <v>0</v>
      </c>
      <c r="AA104" s="2">
        <f t="shared" si="29"/>
        <v>1</v>
      </c>
      <c r="AB104" s="2" t="str">
        <f t="shared" si="21"/>
        <v>1</v>
      </c>
      <c r="AC104" s="2" t="str">
        <f t="shared" si="21"/>
        <v>0</v>
      </c>
      <c r="AD104" s="2" t="str">
        <f t="shared" si="21"/>
        <v>0</v>
      </c>
      <c r="AE104" s="2" t="str">
        <f t="shared" si="21"/>
        <v>0</v>
      </c>
      <c r="AF104" s="2" t="str">
        <f t="shared" si="21"/>
        <v>0</v>
      </c>
      <c r="AG104" s="2" t="str">
        <f t="shared" si="21"/>
        <v>0</v>
      </c>
      <c r="AH104" s="2">
        <f t="shared" si="22"/>
        <v>0</v>
      </c>
      <c r="AI104" s="2">
        <f t="shared" si="22"/>
        <v>0</v>
      </c>
      <c r="AJ104" s="2">
        <f t="shared" si="22"/>
        <v>0</v>
      </c>
      <c r="AK104" s="2">
        <f t="shared" si="22"/>
        <v>0</v>
      </c>
      <c r="AL104" s="2">
        <f t="shared" si="23"/>
        <v>0</v>
      </c>
      <c r="AM104" s="35"/>
      <c r="AP104" t="str">
        <f>AP19</f>
        <v>IT_7</v>
      </c>
      <c r="AS104" s="2">
        <f t="shared" si="30"/>
        <v>0</v>
      </c>
      <c r="AT104" s="2">
        <f t="shared" si="30"/>
        <v>1</v>
      </c>
      <c r="AU104" s="2" t="str">
        <f t="shared" ref="AU104:AZ104" si="45">DEC2HEX(AU19)</f>
        <v>1</v>
      </c>
      <c r="AV104" s="2" t="str">
        <f t="shared" si="45"/>
        <v>0</v>
      </c>
      <c r="AW104" s="2" t="str">
        <f t="shared" si="45"/>
        <v>0</v>
      </c>
      <c r="AX104" s="2" t="str">
        <f t="shared" si="45"/>
        <v>A</v>
      </c>
      <c r="AY104" s="2" t="str">
        <f t="shared" ref="AY104" si="46">AY19</f>
        <v>7</v>
      </c>
      <c r="AZ104" s="2" t="str">
        <f t="shared" si="45"/>
        <v>0</v>
      </c>
      <c r="BA104" s="2">
        <f t="shared" si="27"/>
        <v>0</v>
      </c>
      <c r="BB104" s="2">
        <f t="shared" si="27"/>
        <v>0</v>
      </c>
      <c r="BC104" s="2">
        <f t="shared" si="27"/>
        <v>0</v>
      </c>
      <c r="BD104" s="2">
        <f t="shared" si="27"/>
        <v>0</v>
      </c>
      <c r="BE104" s="2">
        <f t="shared" si="27"/>
        <v>6</v>
      </c>
    </row>
    <row r="105" spans="1:57" hidden="1">
      <c r="B105" t="str">
        <f t="shared" si="39"/>
        <v>WP_8</v>
      </c>
      <c r="D105" s="2">
        <f t="shared" si="16"/>
        <v>0</v>
      </c>
      <c r="E105" s="2">
        <f t="shared" si="16"/>
        <v>8</v>
      </c>
      <c r="F105" s="2">
        <f t="shared" si="16"/>
        <v>1</v>
      </c>
      <c r="G105" s="2" t="str">
        <f t="shared" si="17"/>
        <v>0</v>
      </c>
      <c r="H105" s="2" t="str">
        <f t="shared" si="17"/>
        <v>0</v>
      </c>
      <c r="I105" s="2" t="str">
        <f t="shared" si="17"/>
        <v>22</v>
      </c>
      <c r="J105" s="2" t="str">
        <f t="shared" si="17"/>
        <v>E</v>
      </c>
      <c r="K105" s="2" t="str">
        <f t="shared" si="17"/>
        <v>20</v>
      </c>
      <c r="L105" s="2">
        <f t="shared" si="18"/>
        <v>0</v>
      </c>
      <c r="M105" s="2">
        <f t="shared" si="18"/>
        <v>1</v>
      </c>
      <c r="N105" s="2">
        <f t="shared" si="18"/>
        <v>0</v>
      </c>
      <c r="O105" s="2">
        <f t="shared" si="18"/>
        <v>80</v>
      </c>
      <c r="P105" s="2">
        <f t="shared" si="19"/>
        <v>1</v>
      </c>
      <c r="Q105" s="2"/>
      <c r="R105" s="2"/>
      <c r="S105" s="2"/>
      <c r="T105" s="35"/>
      <c r="W105" t="str">
        <f t="shared" si="40"/>
        <v>AR_8</v>
      </c>
      <c r="Z105" s="2">
        <f t="shared" si="28"/>
        <v>0</v>
      </c>
      <c r="AA105" s="2">
        <f t="shared" si="29"/>
        <v>1</v>
      </c>
      <c r="AB105" s="2" t="str">
        <f t="shared" si="21"/>
        <v>1</v>
      </c>
      <c r="AC105" s="2" t="str">
        <f t="shared" si="21"/>
        <v>0</v>
      </c>
      <c r="AD105" s="2" t="str">
        <f t="shared" si="21"/>
        <v>0</v>
      </c>
      <c r="AE105" s="2" t="str">
        <f t="shared" si="21"/>
        <v>0</v>
      </c>
      <c r="AF105" s="2" t="str">
        <f t="shared" si="21"/>
        <v>0</v>
      </c>
      <c r="AG105" s="2" t="str">
        <f t="shared" si="21"/>
        <v>0</v>
      </c>
      <c r="AH105" s="2">
        <f t="shared" si="22"/>
        <v>0</v>
      </c>
      <c r="AI105" s="2">
        <f t="shared" si="22"/>
        <v>0</v>
      </c>
      <c r="AJ105" s="2">
        <f t="shared" si="22"/>
        <v>0</v>
      </c>
      <c r="AK105" s="2">
        <f t="shared" si="22"/>
        <v>0</v>
      </c>
      <c r="AL105" s="2">
        <f t="shared" si="23"/>
        <v>0</v>
      </c>
      <c r="AM105" s="35"/>
      <c r="AP105" t="str">
        <f>AP20</f>
        <v>IT_8</v>
      </c>
      <c r="AS105" s="2">
        <f t="shared" si="30"/>
        <v>0</v>
      </c>
      <c r="AT105" s="2">
        <f t="shared" si="30"/>
        <v>1</v>
      </c>
      <c r="AU105" s="2" t="str">
        <f t="shared" ref="AU105:AZ105" si="47">DEC2HEX(AU20)</f>
        <v>1</v>
      </c>
      <c r="AV105" s="2" t="str">
        <f t="shared" si="47"/>
        <v>0</v>
      </c>
      <c r="AW105" s="2" t="str">
        <f t="shared" si="47"/>
        <v>0</v>
      </c>
      <c r="AX105" s="2" t="str">
        <f t="shared" si="47"/>
        <v>0</v>
      </c>
      <c r="AY105" s="2" t="str">
        <f t="shared" ref="AY105" si="48">AY20</f>
        <v>8</v>
      </c>
      <c r="AZ105" s="2" t="str">
        <f t="shared" si="47"/>
        <v>0</v>
      </c>
      <c r="BA105" s="2">
        <f t="shared" si="27"/>
        <v>0</v>
      </c>
      <c r="BB105" s="2">
        <f t="shared" si="27"/>
        <v>0</v>
      </c>
      <c r="BC105" s="2">
        <f t="shared" si="27"/>
        <v>0</v>
      </c>
      <c r="BD105" s="2">
        <f t="shared" si="27"/>
        <v>0</v>
      </c>
      <c r="BE105" s="2">
        <f t="shared" si="27"/>
        <v>0</v>
      </c>
    </row>
    <row r="106" spans="1:57" hidden="1">
      <c r="B106" t="str">
        <f t="shared" si="39"/>
        <v>WP_9</v>
      </c>
      <c r="D106" s="2">
        <f t="shared" si="16"/>
        <v>0</v>
      </c>
      <c r="E106" s="2">
        <f t="shared" si="16"/>
        <v>1</v>
      </c>
      <c r="F106" s="2">
        <f t="shared" si="16"/>
        <v>1</v>
      </c>
      <c r="G106" s="2" t="str">
        <f t="shared" si="17"/>
        <v>0</v>
      </c>
      <c r="H106" s="2" t="str">
        <f t="shared" si="17"/>
        <v>0</v>
      </c>
      <c r="I106" s="2" t="str">
        <f t="shared" si="17"/>
        <v>6</v>
      </c>
      <c r="J106" s="2" t="str">
        <f t="shared" si="17"/>
        <v>0</v>
      </c>
      <c r="K106" s="2" t="str">
        <f t="shared" si="17"/>
        <v>5</v>
      </c>
      <c r="L106" s="2">
        <f t="shared" si="18"/>
        <v>0</v>
      </c>
      <c r="M106" s="2" t="str">
        <f t="shared" si="18"/>
        <v>F</v>
      </c>
      <c r="N106" s="2">
        <f t="shared" si="18"/>
        <v>2</v>
      </c>
      <c r="O106" s="2" t="str">
        <f t="shared" si="18"/>
        <v>C</v>
      </c>
      <c r="P106" s="2">
        <f t="shared" si="19"/>
        <v>1</v>
      </c>
      <c r="Q106" s="2"/>
      <c r="R106" s="2"/>
      <c r="S106" s="2"/>
      <c r="T106" s="35"/>
      <c r="W106" t="str">
        <f t="shared" si="40"/>
        <v>AR_9</v>
      </c>
      <c r="Z106" s="2">
        <f t="shared" si="28"/>
        <v>0</v>
      </c>
      <c r="AA106" s="2">
        <f t="shared" si="29"/>
        <v>1</v>
      </c>
      <c r="AB106" s="2" t="str">
        <f t="shared" si="21"/>
        <v>1</v>
      </c>
      <c r="AC106" s="2" t="str">
        <f t="shared" si="21"/>
        <v>0</v>
      </c>
      <c r="AD106" s="2" t="str">
        <f t="shared" si="21"/>
        <v>0</v>
      </c>
      <c r="AE106" s="2" t="str">
        <f t="shared" si="21"/>
        <v>0</v>
      </c>
      <c r="AF106" s="2" t="str">
        <f t="shared" si="21"/>
        <v>0</v>
      </c>
      <c r="AG106" s="2" t="str">
        <f t="shared" si="21"/>
        <v>0</v>
      </c>
      <c r="AH106" s="2">
        <f t="shared" si="22"/>
        <v>0</v>
      </c>
      <c r="AI106" s="2">
        <f t="shared" si="22"/>
        <v>0</v>
      </c>
      <c r="AJ106" s="2">
        <f t="shared" si="22"/>
        <v>0</v>
      </c>
      <c r="AK106" s="2">
        <f t="shared" si="22"/>
        <v>0</v>
      </c>
      <c r="AL106" s="2">
        <f t="shared" si="23"/>
        <v>2</v>
      </c>
      <c r="AM106" s="35"/>
      <c r="AP106" t="str">
        <f>AP21</f>
        <v>IT_9</v>
      </c>
      <c r="AS106" s="2">
        <f t="shared" si="30"/>
        <v>0</v>
      </c>
      <c r="AT106" s="2">
        <f t="shared" si="30"/>
        <v>1</v>
      </c>
      <c r="AU106" s="2" t="str">
        <f t="shared" ref="AU106:AZ106" si="49">DEC2HEX(AU21)</f>
        <v>1</v>
      </c>
      <c r="AV106" s="2" t="str">
        <f t="shared" si="49"/>
        <v>0</v>
      </c>
      <c r="AW106" s="2" t="str">
        <f t="shared" si="49"/>
        <v>0</v>
      </c>
      <c r="AX106" s="2" t="str">
        <f t="shared" si="49"/>
        <v>0</v>
      </c>
      <c r="AY106" s="2" t="str">
        <f t="shared" ref="AY106" si="50">AY21</f>
        <v>9</v>
      </c>
      <c r="AZ106" s="2" t="str">
        <f t="shared" si="49"/>
        <v>0</v>
      </c>
      <c r="BA106" s="2">
        <f t="shared" si="27"/>
        <v>0</v>
      </c>
      <c r="BB106" s="2">
        <f t="shared" si="27"/>
        <v>0</v>
      </c>
      <c r="BC106" s="2">
        <f t="shared" si="27"/>
        <v>0</v>
      </c>
      <c r="BD106" s="2">
        <f t="shared" si="27"/>
        <v>0</v>
      </c>
      <c r="BE106" s="2">
        <f t="shared" si="27"/>
        <v>0</v>
      </c>
    </row>
    <row r="107" spans="1:57" hidden="1">
      <c r="B107" t="str">
        <f>B22</f>
        <v>WP_A</v>
      </c>
      <c r="D107" s="2">
        <f t="shared" ref="D107:F127" si="51">D22</f>
        <v>0</v>
      </c>
      <c r="E107" s="2">
        <f t="shared" si="51"/>
        <v>1</v>
      </c>
      <c r="F107" s="2">
        <f t="shared" si="51"/>
        <v>1</v>
      </c>
      <c r="G107" s="2" t="str">
        <f t="shared" ref="G107:K116" si="52">DEC2HEX(G22)</f>
        <v>0</v>
      </c>
      <c r="H107" s="2" t="str">
        <f t="shared" si="52"/>
        <v>0</v>
      </c>
      <c r="I107" s="2" t="str">
        <f t="shared" si="52"/>
        <v>6</v>
      </c>
      <c r="J107" s="2" t="str">
        <f t="shared" si="52"/>
        <v>0</v>
      </c>
      <c r="K107" s="2" t="str">
        <f t="shared" si="52"/>
        <v>5</v>
      </c>
      <c r="L107" s="2">
        <f t="shared" ref="L107:O127" si="53">L22</f>
        <v>0</v>
      </c>
      <c r="M107" s="2" t="str">
        <f t="shared" si="53"/>
        <v>F</v>
      </c>
      <c r="N107" s="2">
        <f t="shared" si="53"/>
        <v>2</v>
      </c>
      <c r="O107" s="2" t="str">
        <f t="shared" si="53"/>
        <v>D</v>
      </c>
      <c r="P107" s="2">
        <f t="shared" ref="P107:P170" si="54">P22</f>
        <v>1</v>
      </c>
      <c r="Q107" s="2"/>
      <c r="R107" s="2"/>
      <c r="S107" s="2"/>
      <c r="T107" s="35"/>
      <c r="W107" t="str">
        <f>W22</f>
        <v>AR_A</v>
      </c>
      <c r="Z107" s="2">
        <f t="shared" ref="Z107:AA129" si="55">Z22</f>
        <v>0</v>
      </c>
      <c r="AA107" s="2">
        <f t="shared" si="55"/>
        <v>1</v>
      </c>
      <c r="AB107" s="2" t="str">
        <f t="shared" ref="AB107:AG107" si="56">DEC2HEX(AB22)</f>
        <v>1</v>
      </c>
      <c r="AC107" s="2" t="str">
        <f t="shared" si="56"/>
        <v>0</v>
      </c>
      <c r="AD107" s="2" t="str">
        <f t="shared" si="56"/>
        <v>0</v>
      </c>
      <c r="AE107" s="2" t="str">
        <f t="shared" si="56"/>
        <v>0</v>
      </c>
      <c r="AF107" s="2" t="str">
        <f t="shared" si="56"/>
        <v>0</v>
      </c>
      <c r="AG107" s="2" t="str">
        <f t="shared" si="56"/>
        <v>0</v>
      </c>
      <c r="AH107" s="2">
        <f t="shared" ref="AH107:AK129" si="57">AH22</f>
        <v>0</v>
      </c>
      <c r="AI107" s="2">
        <f t="shared" si="57"/>
        <v>0</v>
      </c>
      <c r="AJ107" s="2">
        <f t="shared" si="57"/>
        <v>0</v>
      </c>
      <c r="AK107" s="2">
        <f t="shared" si="57"/>
        <v>0</v>
      </c>
      <c r="AL107" s="2">
        <f t="shared" ref="AL107:AL170" si="58">AL22</f>
        <v>4</v>
      </c>
      <c r="AM107" s="35"/>
      <c r="AP107" t="str">
        <f>AP22</f>
        <v>IT_A</v>
      </c>
      <c r="AS107" s="2">
        <f>AS22</f>
        <v>42</v>
      </c>
      <c r="AT107" s="2">
        <f>AT22</f>
        <v>1</v>
      </c>
      <c r="AU107" s="2" t="str">
        <f t="shared" ref="AU107:AZ107" si="59">DEC2HEX(AU22)</f>
        <v>0</v>
      </c>
      <c r="AV107" s="2" t="str">
        <f t="shared" si="59"/>
        <v>0</v>
      </c>
      <c r="AW107" s="2" t="str">
        <f t="shared" si="59"/>
        <v>0</v>
      </c>
      <c r="AX107" s="2" t="str">
        <f t="shared" si="59"/>
        <v>0</v>
      </c>
      <c r="AY107" s="2" t="str">
        <f t="shared" ref="AY107" si="60">AY22</f>
        <v>A</v>
      </c>
      <c r="AZ107" s="2" t="str">
        <f t="shared" si="59"/>
        <v>0</v>
      </c>
      <c r="BA107" s="2">
        <f t="shared" si="27"/>
        <v>0</v>
      </c>
      <c r="BB107" s="2">
        <f t="shared" si="27"/>
        <v>0</v>
      </c>
      <c r="BC107" s="2">
        <f t="shared" si="27"/>
        <v>0</v>
      </c>
      <c r="BD107" s="2">
        <f t="shared" si="27"/>
        <v>0</v>
      </c>
      <c r="BE107" s="2">
        <f t="shared" si="27"/>
        <v>0</v>
      </c>
    </row>
    <row r="108" spans="1:57" hidden="1">
      <c r="B108" t="str">
        <f t="shared" ref="B108:B171" si="61">B23</f>
        <v>WP_B</v>
      </c>
      <c r="D108" s="2">
        <f t="shared" si="51"/>
        <v>0</v>
      </c>
      <c r="E108" s="2">
        <f t="shared" si="51"/>
        <v>8</v>
      </c>
      <c r="F108" s="2">
        <f t="shared" si="51"/>
        <v>1</v>
      </c>
      <c r="G108" s="2" t="str">
        <f t="shared" si="52"/>
        <v>0</v>
      </c>
      <c r="H108" s="2" t="str">
        <f t="shared" si="52"/>
        <v>0</v>
      </c>
      <c r="I108" s="2" t="str">
        <f t="shared" si="52"/>
        <v>22</v>
      </c>
      <c r="J108" s="2" t="str">
        <f t="shared" si="52"/>
        <v>E</v>
      </c>
      <c r="K108" s="2" t="str">
        <f t="shared" si="52"/>
        <v>20</v>
      </c>
      <c r="L108" s="2">
        <f t="shared" si="53"/>
        <v>0</v>
      </c>
      <c r="M108" s="2">
        <f t="shared" si="53"/>
        <v>1</v>
      </c>
      <c r="N108" s="2">
        <f t="shared" si="53"/>
        <v>0</v>
      </c>
      <c r="O108" s="2">
        <f t="shared" si="53"/>
        <v>0</v>
      </c>
      <c r="P108" s="2">
        <f t="shared" si="54"/>
        <v>1</v>
      </c>
      <c r="Q108" s="2"/>
      <c r="R108" s="2"/>
      <c r="S108" s="2"/>
      <c r="T108" s="35"/>
      <c r="W108" t="str">
        <f t="shared" ref="W108:W171" si="62">W23</f>
        <v>AR_B</v>
      </c>
      <c r="Z108" s="2">
        <f t="shared" si="55"/>
        <v>0</v>
      </c>
      <c r="AA108" s="2">
        <f t="shared" si="55"/>
        <v>1</v>
      </c>
      <c r="AB108" s="2" t="str">
        <f t="shared" ref="AB108:AG108" si="63">DEC2HEX(AB23)</f>
        <v>1</v>
      </c>
      <c r="AC108" s="2" t="str">
        <f t="shared" si="63"/>
        <v>0</v>
      </c>
      <c r="AD108" s="2" t="str">
        <f t="shared" si="63"/>
        <v>0</v>
      </c>
      <c r="AE108" s="2" t="str">
        <f t="shared" si="63"/>
        <v>0</v>
      </c>
      <c r="AF108" s="2" t="str">
        <f t="shared" si="63"/>
        <v>0</v>
      </c>
      <c r="AG108" s="2" t="str">
        <f t="shared" si="63"/>
        <v>0</v>
      </c>
      <c r="AH108" s="2">
        <f t="shared" si="57"/>
        <v>0</v>
      </c>
      <c r="AI108" s="2">
        <f t="shared" si="57"/>
        <v>0</v>
      </c>
      <c r="AJ108" s="2">
        <f t="shared" si="57"/>
        <v>0</v>
      </c>
      <c r="AK108" s="2">
        <f t="shared" si="57"/>
        <v>0</v>
      </c>
      <c r="AL108" s="2">
        <f t="shared" si="58"/>
        <v>5</v>
      </c>
      <c r="AM108" s="35"/>
      <c r="AP108" t="str">
        <f t="shared" ref="AP108:AP171" si="64">AP23</f>
        <v>IT_B</v>
      </c>
      <c r="AS108" s="2">
        <f t="shared" ref="AS108:AT108" si="65">AS23</f>
        <v>0</v>
      </c>
      <c r="AT108" s="2">
        <f t="shared" si="65"/>
        <v>1</v>
      </c>
      <c r="AU108" s="2" t="str">
        <f t="shared" ref="AU108:AZ108" si="66">DEC2HEX(AU23)</f>
        <v>1</v>
      </c>
      <c r="AV108" s="2" t="str">
        <f t="shared" si="66"/>
        <v>0</v>
      </c>
      <c r="AW108" s="2" t="str">
        <f t="shared" si="66"/>
        <v>0</v>
      </c>
      <c r="AX108" s="2" t="str">
        <f t="shared" si="66"/>
        <v>0</v>
      </c>
      <c r="AY108" s="2" t="str">
        <f t="shared" ref="AY108" si="67">AY23</f>
        <v>B</v>
      </c>
      <c r="AZ108" s="2" t="str">
        <f t="shared" si="66"/>
        <v>0</v>
      </c>
      <c r="BA108" s="2">
        <f t="shared" ref="BA108:BE108" si="68">BA23</f>
        <v>0</v>
      </c>
      <c r="BB108" s="2">
        <f t="shared" si="68"/>
        <v>0</v>
      </c>
      <c r="BC108" s="2">
        <f t="shared" si="68"/>
        <v>0</v>
      </c>
      <c r="BD108" s="2">
        <f t="shared" si="68"/>
        <v>0</v>
      </c>
      <c r="BE108" s="2">
        <f t="shared" si="68"/>
        <v>0</v>
      </c>
    </row>
    <row r="109" spans="1:57" hidden="1">
      <c r="B109" t="str">
        <f t="shared" si="61"/>
        <v>WP_C</v>
      </c>
      <c r="D109" s="2">
        <f t="shared" si="51"/>
        <v>0</v>
      </c>
      <c r="E109" s="2">
        <f t="shared" si="51"/>
        <v>8</v>
      </c>
      <c r="F109" s="2">
        <f t="shared" si="51"/>
        <v>1</v>
      </c>
      <c r="G109" s="2" t="str">
        <f t="shared" si="52"/>
        <v>0</v>
      </c>
      <c r="H109" s="2" t="str">
        <f t="shared" si="52"/>
        <v>0</v>
      </c>
      <c r="I109" s="2" t="str">
        <f t="shared" si="52"/>
        <v>22</v>
      </c>
      <c r="J109" s="2" t="str">
        <f t="shared" si="52"/>
        <v>E</v>
      </c>
      <c r="K109" s="2" t="str">
        <f t="shared" si="52"/>
        <v>20</v>
      </c>
      <c r="L109" s="2">
        <f t="shared" si="53"/>
        <v>0</v>
      </c>
      <c r="M109" s="2">
        <f t="shared" si="53"/>
        <v>1</v>
      </c>
      <c r="N109" s="2">
        <f t="shared" si="53"/>
        <v>0</v>
      </c>
      <c r="O109" s="2">
        <f t="shared" si="53"/>
        <v>0</v>
      </c>
      <c r="P109" s="2">
        <f t="shared" si="54"/>
        <v>1</v>
      </c>
      <c r="Q109" s="2"/>
      <c r="R109" s="2"/>
      <c r="S109" s="2"/>
      <c r="T109" s="35"/>
      <c r="W109" t="str">
        <f t="shared" si="62"/>
        <v>AR_C</v>
      </c>
      <c r="Z109" s="2">
        <f t="shared" si="55"/>
        <v>0</v>
      </c>
      <c r="AA109" s="2">
        <f t="shared" si="55"/>
        <v>1</v>
      </c>
      <c r="AB109" s="2" t="str">
        <f t="shared" ref="AB109:AG109" si="69">DEC2HEX(AB24)</f>
        <v>1</v>
      </c>
      <c r="AC109" s="2" t="str">
        <f t="shared" si="69"/>
        <v>0</v>
      </c>
      <c r="AD109" s="2" t="str">
        <f t="shared" si="69"/>
        <v>0</v>
      </c>
      <c r="AE109" s="2" t="str">
        <f t="shared" si="69"/>
        <v>0</v>
      </c>
      <c r="AF109" s="2" t="str">
        <f t="shared" si="69"/>
        <v>0</v>
      </c>
      <c r="AG109" s="2" t="str">
        <f t="shared" si="69"/>
        <v>0</v>
      </c>
      <c r="AH109" s="2">
        <f t="shared" si="57"/>
        <v>0</v>
      </c>
      <c r="AI109" s="2">
        <f t="shared" si="57"/>
        <v>0</v>
      </c>
      <c r="AJ109" s="2">
        <f t="shared" si="57"/>
        <v>0</v>
      </c>
      <c r="AK109" s="2">
        <f t="shared" si="57"/>
        <v>0</v>
      </c>
      <c r="AL109" s="2">
        <f t="shared" si="58"/>
        <v>0</v>
      </c>
      <c r="AM109" s="35"/>
      <c r="AP109" t="str">
        <f t="shared" si="64"/>
        <v>IT_C</v>
      </c>
      <c r="AS109" s="2">
        <f t="shared" ref="AS109:AT109" si="70">AS24</f>
        <v>0</v>
      </c>
      <c r="AT109" s="2">
        <f t="shared" si="70"/>
        <v>1</v>
      </c>
      <c r="AU109" s="2" t="str">
        <f t="shared" ref="AU109:AZ109" si="71">DEC2HEX(AU24)</f>
        <v>1</v>
      </c>
      <c r="AV109" s="2" t="str">
        <f t="shared" si="71"/>
        <v>0</v>
      </c>
      <c r="AW109" s="2" t="str">
        <f t="shared" si="71"/>
        <v>0</v>
      </c>
      <c r="AX109" s="2" t="str">
        <f t="shared" si="71"/>
        <v>0</v>
      </c>
      <c r="AY109" s="2" t="str">
        <f t="shared" ref="AY109" si="72">AY24</f>
        <v>C</v>
      </c>
      <c r="AZ109" s="2" t="str">
        <f t="shared" si="71"/>
        <v>0</v>
      </c>
      <c r="BA109" s="2">
        <f t="shared" ref="BA109:BE109" si="73">BA24</f>
        <v>0</v>
      </c>
      <c r="BB109" s="2">
        <f t="shared" si="73"/>
        <v>0</v>
      </c>
      <c r="BC109" s="2">
        <f t="shared" si="73"/>
        <v>0</v>
      </c>
      <c r="BD109" s="2">
        <f t="shared" si="73"/>
        <v>0</v>
      </c>
      <c r="BE109" s="2">
        <f t="shared" si="73"/>
        <v>0</v>
      </c>
    </row>
    <row r="110" spans="1:57" hidden="1">
      <c r="B110" t="str">
        <f t="shared" si="61"/>
        <v>WP_D</v>
      </c>
      <c r="D110" s="2">
        <f t="shared" si="51"/>
        <v>0</v>
      </c>
      <c r="E110" s="2">
        <f t="shared" si="51"/>
        <v>8</v>
      </c>
      <c r="F110" s="2">
        <f t="shared" si="51"/>
        <v>1</v>
      </c>
      <c r="G110" s="2" t="str">
        <f t="shared" si="52"/>
        <v>0</v>
      </c>
      <c r="H110" s="2" t="str">
        <f t="shared" si="52"/>
        <v>0</v>
      </c>
      <c r="I110" s="2" t="str">
        <f t="shared" si="52"/>
        <v>22</v>
      </c>
      <c r="J110" s="2" t="str">
        <f t="shared" si="52"/>
        <v>E</v>
      </c>
      <c r="K110" s="2" t="str">
        <f t="shared" si="52"/>
        <v>20</v>
      </c>
      <c r="L110" s="2">
        <f t="shared" si="53"/>
        <v>0</v>
      </c>
      <c r="M110" s="2">
        <f t="shared" si="53"/>
        <v>1</v>
      </c>
      <c r="N110" s="2">
        <f t="shared" si="53"/>
        <v>0</v>
      </c>
      <c r="O110" s="2">
        <f t="shared" si="53"/>
        <v>0</v>
      </c>
      <c r="P110" s="2">
        <f t="shared" si="54"/>
        <v>1</v>
      </c>
      <c r="Q110" s="2"/>
      <c r="R110" s="2"/>
      <c r="S110" s="2"/>
      <c r="T110" s="35"/>
      <c r="W110" t="str">
        <f t="shared" si="62"/>
        <v>AR_D</v>
      </c>
      <c r="Z110" s="2">
        <f t="shared" si="55"/>
        <v>0</v>
      </c>
      <c r="AA110" s="2">
        <f t="shared" si="55"/>
        <v>1</v>
      </c>
      <c r="AB110" s="2" t="str">
        <f t="shared" ref="AB110:AG110" si="74">DEC2HEX(AB25)</f>
        <v>1</v>
      </c>
      <c r="AC110" s="2" t="str">
        <f t="shared" si="74"/>
        <v>0</v>
      </c>
      <c r="AD110" s="2" t="str">
        <f t="shared" si="74"/>
        <v>0</v>
      </c>
      <c r="AE110" s="2" t="str">
        <f t="shared" si="74"/>
        <v>0</v>
      </c>
      <c r="AF110" s="2" t="str">
        <f t="shared" si="74"/>
        <v>0</v>
      </c>
      <c r="AG110" s="2" t="str">
        <f t="shared" si="74"/>
        <v>0</v>
      </c>
      <c r="AH110" s="2">
        <f t="shared" si="57"/>
        <v>0</v>
      </c>
      <c r="AI110" s="2">
        <f t="shared" si="57"/>
        <v>0</v>
      </c>
      <c r="AJ110" s="2">
        <f t="shared" si="57"/>
        <v>0</v>
      </c>
      <c r="AK110" s="2">
        <f t="shared" si="57"/>
        <v>0</v>
      </c>
      <c r="AL110" s="2">
        <f t="shared" si="58"/>
        <v>0</v>
      </c>
      <c r="AM110" s="35"/>
      <c r="AP110" t="str">
        <f t="shared" si="64"/>
        <v>IT_D</v>
      </c>
      <c r="AS110" s="2">
        <f t="shared" ref="AS110:AT110" si="75">AS25</f>
        <v>0</v>
      </c>
      <c r="AT110" s="2">
        <f t="shared" si="75"/>
        <v>1</v>
      </c>
      <c r="AU110" s="2" t="str">
        <f t="shared" ref="AU110:AZ110" si="76">DEC2HEX(AU25)</f>
        <v>1</v>
      </c>
      <c r="AV110" s="2" t="str">
        <f t="shared" si="76"/>
        <v>0</v>
      </c>
      <c r="AW110" s="2" t="str">
        <f t="shared" si="76"/>
        <v>0</v>
      </c>
      <c r="AX110" s="2" t="str">
        <f t="shared" si="76"/>
        <v>0</v>
      </c>
      <c r="AY110" s="2" t="str">
        <f t="shared" ref="AY110" si="77">AY25</f>
        <v>D</v>
      </c>
      <c r="AZ110" s="2" t="str">
        <f t="shared" si="76"/>
        <v>0</v>
      </c>
      <c r="BA110" s="2">
        <f t="shared" ref="BA110:BE110" si="78">BA25</f>
        <v>0</v>
      </c>
      <c r="BB110" s="2">
        <f t="shared" si="78"/>
        <v>0</v>
      </c>
      <c r="BC110" s="2">
        <f t="shared" si="78"/>
        <v>0</v>
      </c>
      <c r="BD110" s="2">
        <f t="shared" si="78"/>
        <v>0</v>
      </c>
      <c r="BE110" s="2">
        <f t="shared" si="78"/>
        <v>0</v>
      </c>
    </row>
    <row r="111" spans="1:57" hidden="1">
      <c r="B111" t="str">
        <f t="shared" si="61"/>
        <v>WP_E</v>
      </c>
      <c r="D111" s="2">
        <f t="shared" si="51"/>
        <v>0</v>
      </c>
      <c r="E111" s="2">
        <f t="shared" si="51"/>
        <v>8</v>
      </c>
      <c r="F111" s="2">
        <f t="shared" si="51"/>
        <v>1</v>
      </c>
      <c r="G111" s="2" t="str">
        <f t="shared" si="52"/>
        <v>0</v>
      </c>
      <c r="H111" s="2" t="str">
        <f t="shared" si="52"/>
        <v>0</v>
      </c>
      <c r="I111" s="2" t="str">
        <f t="shared" si="52"/>
        <v>22</v>
      </c>
      <c r="J111" s="2" t="str">
        <f t="shared" si="52"/>
        <v>E</v>
      </c>
      <c r="K111" s="2" t="str">
        <f t="shared" si="52"/>
        <v>20</v>
      </c>
      <c r="L111" s="2">
        <f t="shared" si="53"/>
        <v>0</v>
      </c>
      <c r="M111" s="2">
        <f t="shared" si="53"/>
        <v>1</v>
      </c>
      <c r="N111" s="2">
        <f t="shared" si="53"/>
        <v>0</v>
      </c>
      <c r="O111" s="2">
        <f t="shared" si="53"/>
        <v>0</v>
      </c>
      <c r="P111" s="2">
        <f t="shared" si="54"/>
        <v>1</v>
      </c>
      <c r="Q111" s="2"/>
      <c r="R111" s="2"/>
      <c r="S111" s="2"/>
      <c r="T111" s="35"/>
      <c r="W111" t="str">
        <f t="shared" si="62"/>
        <v>AR_E</v>
      </c>
      <c r="Z111" s="2">
        <f t="shared" si="55"/>
        <v>0</v>
      </c>
      <c r="AA111" s="2">
        <f t="shared" si="55"/>
        <v>1</v>
      </c>
      <c r="AB111" s="2" t="str">
        <f t="shared" ref="AB111:AG111" si="79">DEC2HEX(AB26)</f>
        <v>1</v>
      </c>
      <c r="AC111" s="2" t="str">
        <f t="shared" si="79"/>
        <v>0</v>
      </c>
      <c r="AD111" s="2" t="str">
        <f t="shared" si="79"/>
        <v>0</v>
      </c>
      <c r="AE111" s="2" t="str">
        <f t="shared" si="79"/>
        <v>0</v>
      </c>
      <c r="AF111" s="2" t="str">
        <f t="shared" si="79"/>
        <v>0</v>
      </c>
      <c r="AG111" s="2" t="str">
        <f t="shared" si="79"/>
        <v>0</v>
      </c>
      <c r="AH111" s="2">
        <f t="shared" si="57"/>
        <v>0</v>
      </c>
      <c r="AI111" s="2">
        <f t="shared" si="57"/>
        <v>0</v>
      </c>
      <c r="AJ111" s="2">
        <f t="shared" si="57"/>
        <v>0</v>
      </c>
      <c r="AK111" s="2">
        <f t="shared" si="57"/>
        <v>0</v>
      </c>
      <c r="AL111" s="2">
        <f t="shared" si="58"/>
        <v>0</v>
      </c>
      <c r="AM111" s="35"/>
      <c r="AP111" t="str">
        <f t="shared" si="64"/>
        <v>IT_E</v>
      </c>
      <c r="AS111" s="2">
        <f t="shared" ref="AS111:AT111" si="80">AS26</f>
        <v>0</v>
      </c>
      <c r="AT111" s="2">
        <f t="shared" si="80"/>
        <v>1</v>
      </c>
      <c r="AU111" s="2" t="str">
        <f t="shared" ref="AU111:AZ111" si="81">DEC2HEX(AU26)</f>
        <v>1</v>
      </c>
      <c r="AV111" s="2" t="str">
        <f t="shared" si="81"/>
        <v>0</v>
      </c>
      <c r="AW111" s="2" t="str">
        <f t="shared" si="81"/>
        <v>0</v>
      </c>
      <c r="AX111" s="2" t="str">
        <f t="shared" si="81"/>
        <v>0</v>
      </c>
      <c r="AY111" s="2" t="str">
        <f t="shared" ref="AY111" si="82">AY26</f>
        <v>E</v>
      </c>
      <c r="AZ111" s="2" t="str">
        <f t="shared" si="81"/>
        <v>0</v>
      </c>
      <c r="BA111" s="2">
        <f t="shared" ref="BA111:BE111" si="83">BA26</f>
        <v>0</v>
      </c>
      <c r="BB111" s="2">
        <f t="shared" si="83"/>
        <v>0</v>
      </c>
      <c r="BC111" s="2">
        <f t="shared" si="83"/>
        <v>0</v>
      </c>
      <c r="BD111" s="2">
        <f t="shared" si="83"/>
        <v>0</v>
      </c>
      <c r="BE111" s="2">
        <f t="shared" si="83"/>
        <v>0</v>
      </c>
    </row>
    <row r="112" spans="1:57" hidden="1">
      <c r="B112" t="str">
        <f t="shared" si="61"/>
        <v>WP_F</v>
      </c>
      <c r="D112" s="2">
        <f t="shared" si="51"/>
        <v>0</v>
      </c>
      <c r="E112" s="2">
        <f t="shared" si="51"/>
        <v>8</v>
      </c>
      <c r="F112" s="2">
        <f t="shared" si="51"/>
        <v>1</v>
      </c>
      <c r="G112" s="2" t="str">
        <f t="shared" si="52"/>
        <v>0</v>
      </c>
      <c r="H112" s="2" t="str">
        <f t="shared" si="52"/>
        <v>0</v>
      </c>
      <c r="I112" s="2" t="str">
        <f t="shared" si="52"/>
        <v>22</v>
      </c>
      <c r="J112" s="2" t="str">
        <f t="shared" si="52"/>
        <v>E</v>
      </c>
      <c r="K112" s="2" t="str">
        <f t="shared" si="52"/>
        <v>20</v>
      </c>
      <c r="L112" s="2">
        <f t="shared" si="53"/>
        <v>0</v>
      </c>
      <c r="M112" s="2">
        <f t="shared" si="53"/>
        <v>1</v>
      </c>
      <c r="N112" s="2">
        <f t="shared" si="53"/>
        <v>0</v>
      </c>
      <c r="O112" s="2">
        <f t="shared" si="53"/>
        <v>0</v>
      </c>
      <c r="P112" s="2">
        <f t="shared" si="54"/>
        <v>1</v>
      </c>
      <c r="Q112" s="2"/>
      <c r="R112" s="2"/>
      <c r="S112" s="2"/>
      <c r="T112" s="35"/>
      <c r="W112" t="str">
        <f t="shared" si="62"/>
        <v>AR_F</v>
      </c>
      <c r="Z112" s="2">
        <f t="shared" si="55"/>
        <v>0</v>
      </c>
      <c r="AA112" s="2">
        <f t="shared" si="55"/>
        <v>1</v>
      </c>
      <c r="AB112" s="2" t="str">
        <f t="shared" ref="AB112:AG112" si="84">DEC2HEX(AB27)</f>
        <v>1</v>
      </c>
      <c r="AC112" s="2" t="str">
        <f t="shared" si="84"/>
        <v>0</v>
      </c>
      <c r="AD112" s="2" t="str">
        <f t="shared" si="84"/>
        <v>0</v>
      </c>
      <c r="AE112" s="2" t="str">
        <f t="shared" si="84"/>
        <v>0</v>
      </c>
      <c r="AF112" s="2" t="str">
        <f t="shared" si="84"/>
        <v>0</v>
      </c>
      <c r="AG112" s="2" t="str">
        <f t="shared" si="84"/>
        <v>0</v>
      </c>
      <c r="AH112" s="2">
        <f t="shared" si="57"/>
        <v>0</v>
      </c>
      <c r="AI112" s="2">
        <f t="shared" si="57"/>
        <v>0</v>
      </c>
      <c r="AJ112" s="2">
        <f t="shared" si="57"/>
        <v>0</v>
      </c>
      <c r="AK112" s="2">
        <f t="shared" si="57"/>
        <v>0</v>
      </c>
      <c r="AL112" s="2">
        <f t="shared" si="58"/>
        <v>0</v>
      </c>
      <c r="AM112" s="35"/>
      <c r="AP112" t="str">
        <f t="shared" si="64"/>
        <v>IT_F</v>
      </c>
      <c r="AS112" s="2">
        <f t="shared" ref="AS112:AT112" si="85">AS27</f>
        <v>0</v>
      </c>
      <c r="AT112" s="2">
        <f t="shared" si="85"/>
        <v>1</v>
      </c>
      <c r="AU112" s="2" t="str">
        <f t="shared" ref="AU112:AZ112" si="86">DEC2HEX(AU27)</f>
        <v>1</v>
      </c>
      <c r="AV112" s="2" t="str">
        <f t="shared" si="86"/>
        <v>0</v>
      </c>
      <c r="AW112" s="2" t="str">
        <f t="shared" si="86"/>
        <v>0</v>
      </c>
      <c r="AX112" s="2" t="str">
        <f t="shared" si="86"/>
        <v>0</v>
      </c>
      <c r="AY112" s="2" t="str">
        <f t="shared" ref="AY112" si="87">AY27</f>
        <v>F</v>
      </c>
      <c r="AZ112" s="2" t="str">
        <f t="shared" si="86"/>
        <v>0</v>
      </c>
      <c r="BA112" s="2">
        <f t="shared" ref="BA112:BE112" si="88">BA27</f>
        <v>0</v>
      </c>
      <c r="BB112" s="2">
        <f t="shared" si="88"/>
        <v>0</v>
      </c>
      <c r="BC112" s="2">
        <f t="shared" si="88"/>
        <v>0</v>
      </c>
      <c r="BD112" s="2">
        <f t="shared" si="88"/>
        <v>0</v>
      </c>
      <c r="BE112" s="2">
        <f t="shared" si="88"/>
        <v>0</v>
      </c>
    </row>
    <row r="113" spans="2:57" hidden="1">
      <c r="B113" t="str">
        <f t="shared" si="61"/>
        <v>WP_10</v>
      </c>
      <c r="D113" s="2">
        <f t="shared" si="51"/>
        <v>0</v>
      </c>
      <c r="E113" s="2">
        <f t="shared" si="51"/>
        <v>8</v>
      </c>
      <c r="F113" s="2">
        <f t="shared" si="51"/>
        <v>1</v>
      </c>
      <c r="G113" s="2" t="str">
        <f t="shared" si="52"/>
        <v>0</v>
      </c>
      <c r="H113" s="2" t="str">
        <f t="shared" si="52"/>
        <v>0</v>
      </c>
      <c r="I113" s="2" t="str">
        <f t="shared" si="52"/>
        <v>22</v>
      </c>
      <c r="J113" s="2" t="str">
        <f t="shared" si="52"/>
        <v>E</v>
      </c>
      <c r="K113" s="2" t="str">
        <f t="shared" si="52"/>
        <v>20</v>
      </c>
      <c r="L113" s="2">
        <f t="shared" si="53"/>
        <v>0</v>
      </c>
      <c r="M113" s="2">
        <f t="shared" si="53"/>
        <v>1</v>
      </c>
      <c r="N113" s="2">
        <f t="shared" si="53"/>
        <v>0</v>
      </c>
      <c r="O113" s="2">
        <f t="shared" si="53"/>
        <v>0</v>
      </c>
      <c r="P113" s="2">
        <f t="shared" si="54"/>
        <v>1</v>
      </c>
      <c r="Q113" s="2"/>
      <c r="R113" s="2"/>
      <c r="S113" s="2"/>
      <c r="T113" s="35"/>
      <c r="W113" t="str">
        <f t="shared" si="62"/>
        <v>AR_10</v>
      </c>
      <c r="Z113" s="2">
        <f t="shared" si="55"/>
        <v>0</v>
      </c>
      <c r="AA113" s="2">
        <f t="shared" si="55"/>
        <v>1</v>
      </c>
      <c r="AB113" s="2" t="str">
        <f t="shared" ref="AB113:AG113" si="89">DEC2HEX(AB28)</f>
        <v>1</v>
      </c>
      <c r="AC113" s="2" t="str">
        <f t="shared" si="89"/>
        <v>0</v>
      </c>
      <c r="AD113" s="2" t="str">
        <f t="shared" si="89"/>
        <v>0</v>
      </c>
      <c r="AE113" s="2" t="str">
        <f t="shared" si="89"/>
        <v>0</v>
      </c>
      <c r="AF113" s="2" t="str">
        <f t="shared" si="89"/>
        <v>0</v>
      </c>
      <c r="AG113" s="2" t="str">
        <f t="shared" si="89"/>
        <v>0</v>
      </c>
      <c r="AH113" s="2">
        <f t="shared" si="57"/>
        <v>0</v>
      </c>
      <c r="AI113" s="2">
        <f t="shared" si="57"/>
        <v>0</v>
      </c>
      <c r="AJ113" s="2">
        <f t="shared" si="57"/>
        <v>0</v>
      </c>
      <c r="AK113" s="2">
        <f t="shared" si="57"/>
        <v>0</v>
      </c>
      <c r="AL113" s="2">
        <f t="shared" si="58"/>
        <v>0</v>
      </c>
      <c r="AM113" s="35"/>
      <c r="AP113" t="str">
        <f t="shared" si="64"/>
        <v>IT_10</v>
      </c>
      <c r="AS113" s="2">
        <f t="shared" ref="AS113:AT113" si="90">AS28</f>
        <v>0</v>
      </c>
      <c r="AT113" s="2">
        <f t="shared" si="90"/>
        <v>1</v>
      </c>
      <c r="AU113" s="2" t="str">
        <f t="shared" ref="AU113:AZ113" si="91">DEC2HEX(AU28)</f>
        <v>1</v>
      </c>
      <c r="AV113" s="2" t="str">
        <f t="shared" si="91"/>
        <v>0</v>
      </c>
      <c r="AW113" s="2" t="str">
        <f t="shared" si="91"/>
        <v>0</v>
      </c>
      <c r="AX113" s="2" t="str">
        <f t="shared" si="91"/>
        <v>0</v>
      </c>
      <c r="AY113" s="2" t="str">
        <f t="shared" ref="AY113" si="92">AY28</f>
        <v>10</v>
      </c>
      <c r="AZ113" s="2" t="str">
        <f t="shared" si="91"/>
        <v>0</v>
      </c>
      <c r="BA113" s="2">
        <f t="shared" ref="BA113:BE113" si="93">BA28</f>
        <v>0</v>
      </c>
      <c r="BB113" s="2">
        <f t="shared" si="93"/>
        <v>0</v>
      </c>
      <c r="BC113" s="2">
        <f t="shared" si="93"/>
        <v>0</v>
      </c>
      <c r="BD113" s="2">
        <f t="shared" si="93"/>
        <v>0</v>
      </c>
      <c r="BE113" s="2">
        <f t="shared" si="93"/>
        <v>0</v>
      </c>
    </row>
    <row r="114" spans="2:57" hidden="1">
      <c r="B114" t="str">
        <f t="shared" si="61"/>
        <v>WP_11</v>
      </c>
      <c r="D114" s="2">
        <f t="shared" si="51"/>
        <v>0</v>
      </c>
      <c r="E114" s="2">
        <f t="shared" si="51"/>
        <v>8</v>
      </c>
      <c r="F114" s="2">
        <f t="shared" si="51"/>
        <v>1</v>
      </c>
      <c r="G114" s="2" t="str">
        <f t="shared" si="52"/>
        <v>0</v>
      </c>
      <c r="H114" s="2" t="str">
        <f t="shared" si="52"/>
        <v>0</v>
      </c>
      <c r="I114" s="2" t="str">
        <f t="shared" si="52"/>
        <v>22</v>
      </c>
      <c r="J114" s="2" t="str">
        <f t="shared" si="52"/>
        <v>E</v>
      </c>
      <c r="K114" s="2" t="str">
        <f t="shared" si="52"/>
        <v>20</v>
      </c>
      <c r="L114" s="2">
        <f t="shared" si="53"/>
        <v>0</v>
      </c>
      <c r="M114" s="2">
        <f t="shared" si="53"/>
        <v>1</v>
      </c>
      <c r="N114" s="2">
        <f t="shared" si="53"/>
        <v>0</v>
      </c>
      <c r="O114" s="2">
        <f t="shared" si="53"/>
        <v>0</v>
      </c>
      <c r="P114" s="2">
        <f t="shared" si="54"/>
        <v>1</v>
      </c>
      <c r="Q114" s="2"/>
      <c r="R114" s="2"/>
      <c r="S114" s="2"/>
      <c r="T114" s="35"/>
      <c r="W114" t="str">
        <f t="shared" si="62"/>
        <v>AR_11</v>
      </c>
      <c r="Z114" s="2">
        <f t="shared" si="55"/>
        <v>0</v>
      </c>
      <c r="AA114" s="2">
        <f t="shared" si="55"/>
        <v>1</v>
      </c>
      <c r="AB114" s="2" t="str">
        <f t="shared" ref="AB114:AG114" si="94">DEC2HEX(AB29)</f>
        <v>1</v>
      </c>
      <c r="AC114" s="2" t="str">
        <f t="shared" si="94"/>
        <v>0</v>
      </c>
      <c r="AD114" s="2" t="str">
        <f t="shared" si="94"/>
        <v>0</v>
      </c>
      <c r="AE114" s="2" t="str">
        <f t="shared" si="94"/>
        <v>0</v>
      </c>
      <c r="AF114" s="2" t="str">
        <f t="shared" si="94"/>
        <v>0</v>
      </c>
      <c r="AG114" s="2" t="str">
        <f t="shared" si="94"/>
        <v>0</v>
      </c>
      <c r="AH114" s="2">
        <f t="shared" si="57"/>
        <v>0</v>
      </c>
      <c r="AI114" s="2">
        <f t="shared" si="57"/>
        <v>0</v>
      </c>
      <c r="AJ114" s="2">
        <f t="shared" si="57"/>
        <v>0</v>
      </c>
      <c r="AK114" s="2">
        <f t="shared" si="57"/>
        <v>0</v>
      </c>
      <c r="AL114" s="2">
        <f t="shared" si="58"/>
        <v>0</v>
      </c>
      <c r="AM114" s="35"/>
      <c r="AP114" t="str">
        <f t="shared" si="64"/>
        <v>IT_11</v>
      </c>
      <c r="AS114" s="2">
        <f t="shared" ref="AS114:AT114" si="95">AS29</f>
        <v>0</v>
      </c>
      <c r="AT114" s="2">
        <f t="shared" si="95"/>
        <v>1</v>
      </c>
      <c r="AU114" s="2" t="str">
        <f t="shared" ref="AU114:AZ114" si="96">DEC2HEX(AU29)</f>
        <v>1</v>
      </c>
      <c r="AV114" s="2" t="str">
        <f t="shared" si="96"/>
        <v>0</v>
      </c>
      <c r="AW114" s="2" t="str">
        <f t="shared" si="96"/>
        <v>0</v>
      </c>
      <c r="AX114" s="2" t="str">
        <f t="shared" si="96"/>
        <v>0</v>
      </c>
      <c r="AY114" s="2" t="str">
        <f t="shared" ref="AY114" si="97">AY29</f>
        <v>11</v>
      </c>
      <c r="AZ114" s="2" t="str">
        <f t="shared" si="96"/>
        <v>0</v>
      </c>
      <c r="BA114" s="2">
        <f t="shared" ref="BA114:BE114" si="98">BA29</f>
        <v>0</v>
      </c>
      <c r="BB114" s="2">
        <f t="shared" si="98"/>
        <v>0</v>
      </c>
      <c r="BC114" s="2">
        <f t="shared" si="98"/>
        <v>0</v>
      </c>
      <c r="BD114" s="2">
        <f t="shared" si="98"/>
        <v>0</v>
      </c>
      <c r="BE114" s="2">
        <f t="shared" si="98"/>
        <v>0</v>
      </c>
    </row>
    <row r="115" spans="2:57" hidden="1">
      <c r="B115" t="str">
        <f t="shared" si="61"/>
        <v>WP_12</v>
      </c>
      <c r="D115" s="2">
        <f t="shared" si="51"/>
        <v>0</v>
      </c>
      <c r="E115" s="2">
        <f t="shared" si="51"/>
        <v>8</v>
      </c>
      <c r="F115" s="2">
        <f t="shared" si="51"/>
        <v>1</v>
      </c>
      <c r="G115" s="2" t="str">
        <f t="shared" si="52"/>
        <v>0</v>
      </c>
      <c r="H115" s="2" t="str">
        <f t="shared" si="52"/>
        <v>0</v>
      </c>
      <c r="I115" s="2" t="str">
        <f t="shared" si="52"/>
        <v>22</v>
      </c>
      <c r="J115" s="2" t="str">
        <f t="shared" si="52"/>
        <v>E</v>
      </c>
      <c r="K115" s="2" t="str">
        <f t="shared" si="52"/>
        <v>20</v>
      </c>
      <c r="L115" s="2">
        <f t="shared" si="53"/>
        <v>0</v>
      </c>
      <c r="M115" s="2">
        <f t="shared" si="53"/>
        <v>1</v>
      </c>
      <c r="N115" s="2">
        <f t="shared" si="53"/>
        <v>0</v>
      </c>
      <c r="O115" s="2">
        <f t="shared" si="53"/>
        <v>0</v>
      </c>
      <c r="P115" s="2">
        <f t="shared" si="54"/>
        <v>1</v>
      </c>
      <c r="Q115" s="2"/>
      <c r="R115" s="2"/>
      <c r="S115" s="2"/>
      <c r="T115" s="35"/>
      <c r="W115" t="str">
        <f t="shared" si="62"/>
        <v>AR_12</v>
      </c>
      <c r="Z115" s="2">
        <f t="shared" si="55"/>
        <v>0</v>
      </c>
      <c r="AA115" s="2">
        <f t="shared" si="55"/>
        <v>1</v>
      </c>
      <c r="AB115" s="2" t="str">
        <f t="shared" ref="AB115:AG115" si="99">DEC2HEX(AB30)</f>
        <v>1</v>
      </c>
      <c r="AC115" s="2" t="str">
        <f t="shared" si="99"/>
        <v>0</v>
      </c>
      <c r="AD115" s="2" t="str">
        <f t="shared" si="99"/>
        <v>0</v>
      </c>
      <c r="AE115" s="2" t="str">
        <f t="shared" si="99"/>
        <v>0</v>
      </c>
      <c r="AF115" s="2" t="str">
        <f t="shared" si="99"/>
        <v>0</v>
      </c>
      <c r="AG115" s="2" t="str">
        <f t="shared" si="99"/>
        <v>0</v>
      </c>
      <c r="AH115" s="2">
        <f t="shared" si="57"/>
        <v>0</v>
      </c>
      <c r="AI115" s="2">
        <f t="shared" si="57"/>
        <v>0</v>
      </c>
      <c r="AJ115" s="2">
        <f t="shared" si="57"/>
        <v>0</v>
      </c>
      <c r="AK115" s="2">
        <f t="shared" si="57"/>
        <v>0</v>
      </c>
      <c r="AL115" s="2">
        <f t="shared" si="58"/>
        <v>0</v>
      </c>
      <c r="AM115" s="35"/>
      <c r="AP115" t="str">
        <f t="shared" si="64"/>
        <v>IT_12</v>
      </c>
      <c r="AS115" s="2">
        <f t="shared" ref="AS115:AT115" si="100">AS30</f>
        <v>0</v>
      </c>
      <c r="AT115" s="2">
        <f t="shared" si="100"/>
        <v>1</v>
      </c>
      <c r="AU115" s="2" t="str">
        <f t="shared" ref="AU115:AZ115" si="101">DEC2HEX(AU30)</f>
        <v>1</v>
      </c>
      <c r="AV115" s="2" t="str">
        <f t="shared" si="101"/>
        <v>0</v>
      </c>
      <c r="AW115" s="2" t="str">
        <f t="shared" si="101"/>
        <v>0</v>
      </c>
      <c r="AX115" s="2" t="str">
        <f t="shared" si="101"/>
        <v>0</v>
      </c>
      <c r="AY115" s="2" t="str">
        <f t="shared" ref="AY115" si="102">AY30</f>
        <v>12</v>
      </c>
      <c r="AZ115" s="2" t="str">
        <f t="shared" si="101"/>
        <v>0</v>
      </c>
      <c r="BA115" s="2">
        <f t="shared" ref="BA115:BE115" si="103">BA30</f>
        <v>0</v>
      </c>
      <c r="BB115" s="2">
        <f t="shared" si="103"/>
        <v>0</v>
      </c>
      <c r="BC115" s="2">
        <f t="shared" si="103"/>
        <v>0</v>
      </c>
      <c r="BD115" s="2">
        <f t="shared" si="103"/>
        <v>0</v>
      </c>
      <c r="BE115" s="2">
        <f t="shared" si="103"/>
        <v>0</v>
      </c>
    </row>
    <row r="116" spans="2:57" hidden="1">
      <c r="B116" t="str">
        <f t="shared" si="61"/>
        <v>WP_13</v>
      </c>
      <c r="D116" s="2">
        <f t="shared" si="51"/>
        <v>0</v>
      </c>
      <c r="E116" s="2">
        <f t="shared" si="51"/>
        <v>8</v>
      </c>
      <c r="F116" s="2">
        <f t="shared" si="51"/>
        <v>1</v>
      </c>
      <c r="G116" s="2" t="str">
        <f t="shared" si="52"/>
        <v>0</v>
      </c>
      <c r="H116" s="2" t="str">
        <f t="shared" si="52"/>
        <v>0</v>
      </c>
      <c r="I116" s="2" t="str">
        <f t="shared" si="52"/>
        <v>22</v>
      </c>
      <c r="J116" s="2" t="str">
        <f t="shared" si="52"/>
        <v>E</v>
      </c>
      <c r="K116" s="2" t="str">
        <f t="shared" si="52"/>
        <v>20</v>
      </c>
      <c r="L116" s="2">
        <f t="shared" si="53"/>
        <v>0</v>
      </c>
      <c r="M116" s="2">
        <f t="shared" si="53"/>
        <v>1</v>
      </c>
      <c r="N116" s="2">
        <f t="shared" si="53"/>
        <v>0</v>
      </c>
      <c r="O116" s="2">
        <f t="shared" si="53"/>
        <v>0</v>
      </c>
      <c r="P116" s="2">
        <f t="shared" si="54"/>
        <v>1</v>
      </c>
      <c r="Q116" s="2"/>
      <c r="R116" s="2"/>
      <c r="S116" s="2"/>
      <c r="T116" s="35"/>
      <c r="W116" t="str">
        <f t="shared" si="62"/>
        <v>AR_13</v>
      </c>
      <c r="Z116" s="2">
        <f t="shared" si="55"/>
        <v>0</v>
      </c>
      <c r="AA116" s="2">
        <f t="shared" si="55"/>
        <v>1</v>
      </c>
      <c r="AB116" s="2" t="str">
        <f t="shared" ref="AB116:AG116" si="104">DEC2HEX(AB31)</f>
        <v>1</v>
      </c>
      <c r="AC116" s="2" t="str">
        <f t="shared" si="104"/>
        <v>0</v>
      </c>
      <c r="AD116" s="2" t="str">
        <f t="shared" si="104"/>
        <v>0</v>
      </c>
      <c r="AE116" s="2" t="str">
        <f t="shared" si="104"/>
        <v>0</v>
      </c>
      <c r="AF116" s="2" t="str">
        <f t="shared" si="104"/>
        <v>0</v>
      </c>
      <c r="AG116" s="2" t="str">
        <f t="shared" si="104"/>
        <v>0</v>
      </c>
      <c r="AH116" s="2">
        <f t="shared" si="57"/>
        <v>0</v>
      </c>
      <c r="AI116" s="2">
        <f t="shared" si="57"/>
        <v>0</v>
      </c>
      <c r="AJ116" s="2">
        <f t="shared" si="57"/>
        <v>0</v>
      </c>
      <c r="AK116" s="2">
        <f t="shared" si="57"/>
        <v>0</v>
      </c>
      <c r="AL116" s="2">
        <f t="shared" si="58"/>
        <v>0</v>
      </c>
      <c r="AM116" s="35"/>
      <c r="AP116" t="str">
        <f t="shared" si="64"/>
        <v>IT_13</v>
      </c>
      <c r="AS116" s="2">
        <f t="shared" ref="AS116:AT116" si="105">AS31</f>
        <v>0</v>
      </c>
      <c r="AT116" s="2">
        <f t="shared" si="105"/>
        <v>1</v>
      </c>
      <c r="AU116" s="2" t="str">
        <f t="shared" ref="AU116:AZ116" si="106">DEC2HEX(AU31)</f>
        <v>1</v>
      </c>
      <c r="AV116" s="2" t="str">
        <f t="shared" si="106"/>
        <v>0</v>
      </c>
      <c r="AW116" s="2" t="str">
        <f t="shared" si="106"/>
        <v>0</v>
      </c>
      <c r="AX116" s="2" t="str">
        <f t="shared" si="106"/>
        <v>0</v>
      </c>
      <c r="AY116" s="2" t="str">
        <f t="shared" ref="AY116" si="107">AY31</f>
        <v>13</v>
      </c>
      <c r="AZ116" s="2" t="str">
        <f t="shared" si="106"/>
        <v>0</v>
      </c>
      <c r="BA116" s="2">
        <f t="shared" ref="BA116:BE116" si="108">BA31</f>
        <v>0</v>
      </c>
      <c r="BB116" s="2">
        <f t="shared" si="108"/>
        <v>0</v>
      </c>
      <c r="BC116" s="2">
        <f t="shared" si="108"/>
        <v>0</v>
      </c>
      <c r="BD116" s="2">
        <f t="shared" si="108"/>
        <v>0</v>
      </c>
      <c r="BE116" s="2">
        <f t="shared" si="108"/>
        <v>0</v>
      </c>
    </row>
    <row r="117" spans="2:57" hidden="1">
      <c r="B117" t="str">
        <f t="shared" si="61"/>
        <v>WP_14</v>
      </c>
      <c r="D117" s="2">
        <f t="shared" si="51"/>
        <v>0</v>
      </c>
      <c r="E117" s="2">
        <f t="shared" si="51"/>
        <v>8</v>
      </c>
      <c r="F117" s="2">
        <f t="shared" si="51"/>
        <v>1</v>
      </c>
      <c r="G117" s="2" t="str">
        <f t="shared" ref="G117:K126" si="109">DEC2HEX(G32)</f>
        <v>0</v>
      </c>
      <c r="H117" s="2" t="str">
        <f t="shared" si="109"/>
        <v>0</v>
      </c>
      <c r="I117" s="2" t="str">
        <f t="shared" si="109"/>
        <v>22</v>
      </c>
      <c r="J117" s="2" t="str">
        <f t="shared" si="109"/>
        <v>E</v>
      </c>
      <c r="K117" s="2" t="str">
        <f t="shared" si="109"/>
        <v>20</v>
      </c>
      <c r="L117" s="2">
        <f t="shared" si="53"/>
        <v>0</v>
      </c>
      <c r="M117" s="2">
        <f t="shared" si="53"/>
        <v>1</v>
      </c>
      <c r="N117" s="2">
        <f t="shared" si="53"/>
        <v>0</v>
      </c>
      <c r="O117" s="2">
        <f t="shared" si="53"/>
        <v>0</v>
      </c>
      <c r="P117" s="2">
        <f t="shared" si="54"/>
        <v>1</v>
      </c>
      <c r="Q117" s="2"/>
      <c r="R117" s="2"/>
      <c r="S117" s="2"/>
      <c r="T117" s="35"/>
      <c r="W117" t="str">
        <f t="shared" si="62"/>
        <v>AR_14</v>
      </c>
      <c r="Z117" s="2">
        <f t="shared" si="55"/>
        <v>0</v>
      </c>
      <c r="AA117" s="2">
        <f t="shared" si="55"/>
        <v>1</v>
      </c>
      <c r="AB117" s="2" t="str">
        <f t="shared" ref="AB117:AG117" si="110">DEC2HEX(AB32)</f>
        <v>1</v>
      </c>
      <c r="AC117" s="2" t="str">
        <f t="shared" si="110"/>
        <v>0</v>
      </c>
      <c r="AD117" s="2" t="str">
        <f t="shared" si="110"/>
        <v>0</v>
      </c>
      <c r="AE117" s="2" t="str">
        <f t="shared" si="110"/>
        <v>0</v>
      </c>
      <c r="AF117" s="2" t="str">
        <f t="shared" si="110"/>
        <v>0</v>
      </c>
      <c r="AG117" s="2" t="str">
        <f t="shared" si="110"/>
        <v>0</v>
      </c>
      <c r="AH117" s="2">
        <f t="shared" si="57"/>
        <v>0</v>
      </c>
      <c r="AI117" s="2">
        <f t="shared" si="57"/>
        <v>0</v>
      </c>
      <c r="AJ117" s="2">
        <f t="shared" si="57"/>
        <v>0</v>
      </c>
      <c r="AK117" s="2">
        <f t="shared" si="57"/>
        <v>0</v>
      </c>
      <c r="AL117" s="2">
        <f t="shared" si="58"/>
        <v>0</v>
      </c>
      <c r="AM117" s="35"/>
      <c r="AP117" t="str">
        <f t="shared" si="64"/>
        <v>IT_14</v>
      </c>
      <c r="AS117" s="2">
        <f t="shared" ref="AS117:AT117" si="111">AS32</f>
        <v>0</v>
      </c>
      <c r="AT117" s="2">
        <f t="shared" si="111"/>
        <v>1</v>
      </c>
      <c r="AU117" s="2" t="str">
        <f t="shared" ref="AU117:AZ117" si="112">DEC2HEX(AU32)</f>
        <v>1</v>
      </c>
      <c r="AV117" s="2" t="str">
        <f t="shared" si="112"/>
        <v>0</v>
      </c>
      <c r="AW117" s="2" t="str">
        <f t="shared" si="112"/>
        <v>0</v>
      </c>
      <c r="AX117" s="2" t="str">
        <f t="shared" si="112"/>
        <v>0</v>
      </c>
      <c r="AY117" s="2" t="str">
        <f t="shared" ref="AY117" si="113">AY32</f>
        <v>14</v>
      </c>
      <c r="AZ117" s="2" t="str">
        <f t="shared" si="112"/>
        <v>0</v>
      </c>
      <c r="BA117" s="2">
        <f t="shared" ref="BA117:BE117" si="114">BA32</f>
        <v>0</v>
      </c>
      <c r="BB117" s="2">
        <f t="shared" si="114"/>
        <v>0</v>
      </c>
      <c r="BC117" s="2">
        <f t="shared" si="114"/>
        <v>0</v>
      </c>
      <c r="BD117" s="2">
        <f t="shared" si="114"/>
        <v>0</v>
      </c>
      <c r="BE117" s="2">
        <f t="shared" si="114"/>
        <v>0</v>
      </c>
    </row>
    <row r="118" spans="2:57" hidden="1">
      <c r="B118" t="str">
        <f t="shared" si="61"/>
        <v>WP_15</v>
      </c>
      <c r="D118" s="2">
        <f t="shared" si="51"/>
        <v>0</v>
      </c>
      <c r="E118" s="2">
        <f t="shared" si="51"/>
        <v>8</v>
      </c>
      <c r="F118" s="2">
        <f t="shared" si="51"/>
        <v>1</v>
      </c>
      <c r="G118" s="2" t="str">
        <f t="shared" si="109"/>
        <v>0</v>
      </c>
      <c r="H118" s="2" t="str">
        <f t="shared" si="109"/>
        <v>0</v>
      </c>
      <c r="I118" s="2" t="str">
        <f t="shared" si="109"/>
        <v>22</v>
      </c>
      <c r="J118" s="2" t="str">
        <f t="shared" si="109"/>
        <v>E</v>
      </c>
      <c r="K118" s="2" t="str">
        <f t="shared" si="109"/>
        <v>20</v>
      </c>
      <c r="L118" s="2">
        <f t="shared" si="53"/>
        <v>0</v>
      </c>
      <c r="M118" s="2">
        <f t="shared" si="53"/>
        <v>1</v>
      </c>
      <c r="N118" s="2">
        <f t="shared" si="53"/>
        <v>0</v>
      </c>
      <c r="O118" s="2">
        <f t="shared" si="53"/>
        <v>0</v>
      </c>
      <c r="P118" s="2">
        <f t="shared" si="54"/>
        <v>1</v>
      </c>
      <c r="Q118" s="2"/>
      <c r="R118" s="2"/>
      <c r="S118" s="2"/>
      <c r="T118" s="35"/>
      <c r="W118" t="str">
        <f t="shared" si="62"/>
        <v>AR_15</v>
      </c>
      <c r="Z118" s="2">
        <f t="shared" si="55"/>
        <v>0</v>
      </c>
      <c r="AA118" s="2">
        <f t="shared" si="55"/>
        <v>1</v>
      </c>
      <c r="AB118" s="2" t="str">
        <f t="shared" ref="AB118:AG118" si="115">DEC2HEX(AB33)</f>
        <v>1</v>
      </c>
      <c r="AC118" s="2" t="str">
        <f t="shared" si="115"/>
        <v>0</v>
      </c>
      <c r="AD118" s="2" t="str">
        <f t="shared" si="115"/>
        <v>0</v>
      </c>
      <c r="AE118" s="2" t="str">
        <f t="shared" si="115"/>
        <v>0</v>
      </c>
      <c r="AF118" s="2" t="str">
        <f t="shared" si="115"/>
        <v>0</v>
      </c>
      <c r="AG118" s="2" t="str">
        <f t="shared" si="115"/>
        <v>0</v>
      </c>
      <c r="AH118" s="2">
        <f t="shared" si="57"/>
        <v>0</v>
      </c>
      <c r="AI118" s="2">
        <f t="shared" si="57"/>
        <v>0</v>
      </c>
      <c r="AJ118" s="2">
        <f t="shared" si="57"/>
        <v>0</v>
      </c>
      <c r="AK118" s="2">
        <f t="shared" si="57"/>
        <v>0</v>
      </c>
      <c r="AL118" s="2">
        <f t="shared" si="58"/>
        <v>0</v>
      </c>
      <c r="AM118" s="35"/>
      <c r="AP118" t="str">
        <f t="shared" si="64"/>
        <v>IT_15</v>
      </c>
      <c r="AS118" s="2">
        <f t="shared" ref="AS118:AT118" si="116">AS33</f>
        <v>0</v>
      </c>
      <c r="AT118" s="2">
        <f t="shared" si="116"/>
        <v>1</v>
      </c>
      <c r="AU118" s="2" t="str">
        <f t="shared" ref="AU118:AZ118" si="117">DEC2HEX(AU33)</f>
        <v>1</v>
      </c>
      <c r="AV118" s="2" t="str">
        <f t="shared" si="117"/>
        <v>0</v>
      </c>
      <c r="AW118" s="2" t="str">
        <f t="shared" si="117"/>
        <v>0</v>
      </c>
      <c r="AX118" s="2" t="str">
        <f t="shared" si="117"/>
        <v>0</v>
      </c>
      <c r="AY118" s="2" t="str">
        <f t="shared" ref="AY118" si="118">AY33</f>
        <v>15</v>
      </c>
      <c r="AZ118" s="2" t="str">
        <f t="shared" si="117"/>
        <v>0</v>
      </c>
      <c r="BA118" s="2">
        <f t="shared" ref="BA118:BE118" si="119">BA33</f>
        <v>0</v>
      </c>
      <c r="BB118" s="2">
        <f t="shared" si="119"/>
        <v>0</v>
      </c>
      <c r="BC118" s="2">
        <f t="shared" si="119"/>
        <v>0</v>
      </c>
      <c r="BD118" s="2">
        <f t="shared" si="119"/>
        <v>0</v>
      </c>
      <c r="BE118" s="2">
        <f t="shared" si="119"/>
        <v>0</v>
      </c>
    </row>
    <row r="119" spans="2:57" hidden="1">
      <c r="B119" t="str">
        <f t="shared" si="61"/>
        <v>WP_16</v>
      </c>
      <c r="D119" s="2">
        <f t="shared" si="51"/>
        <v>0</v>
      </c>
      <c r="E119" s="2">
        <f t="shared" si="51"/>
        <v>8</v>
      </c>
      <c r="F119" s="2">
        <f t="shared" si="51"/>
        <v>1</v>
      </c>
      <c r="G119" s="2" t="str">
        <f t="shared" si="109"/>
        <v>0</v>
      </c>
      <c r="H119" s="2" t="str">
        <f t="shared" si="109"/>
        <v>0</v>
      </c>
      <c r="I119" s="2" t="str">
        <f t="shared" si="109"/>
        <v>22</v>
      </c>
      <c r="J119" s="2" t="str">
        <f t="shared" si="109"/>
        <v>E</v>
      </c>
      <c r="K119" s="2" t="str">
        <f t="shared" si="109"/>
        <v>20</v>
      </c>
      <c r="L119" s="2">
        <f t="shared" si="53"/>
        <v>0</v>
      </c>
      <c r="M119" s="2">
        <f t="shared" si="53"/>
        <v>1</v>
      </c>
      <c r="N119" s="2">
        <f t="shared" si="53"/>
        <v>0</v>
      </c>
      <c r="O119" s="2">
        <f t="shared" si="53"/>
        <v>0</v>
      </c>
      <c r="P119" s="2">
        <f t="shared" si="54"/>
        <v>1</v>
      </c>
      <c r="Q119" s="2"/>
      <c r="R119" s="2"/>
      <c r="S119" s="2"/>
      <c r="T119" s="35"/>
      <c r="W119" t="str">
        <f t="shared" si="62"/>
        <v>AR_16</v>
      </c>
      <c r="Z119" s="2">
        <f t="shared" si="55"/>
        <v>0</v>
      </c>
      <c r="AA119" s="2">
        <f t="shared" si="55"/>
        <v>1</v>
      </c>
      <c r="AB119" s="2" t="str">
        <f t="shared" ref="AB119:AG119" si="120">DEC2HEX(AB34)</f>
        <v>1</v>
      </c>
      <c r="AC119" s="2" t="str">
        <f t="shared" si="120"/>
        <v>0</v>
      </c>
      <c r="AD119" s="2" t="str">
        <f t="shared" si="120"/>
        <v>0</v>
      </c>
      <c r="AE119" s="2" t="str">
        <f t="shared" si="120"/>
        <v>0</v>
      </c>
      <c r="AF119" s="2" t="str">
        <f t="shared" si="120"/>
        <v>0</v>
      </c>
      <c r="AG119" s="2" t="str">
        <f t="shared" si="120"/>
        <v>0</v>
      </c>
      <c r="AH119" s="2">
        <f t="shared" si="57"/>
        <v>0</v>
      </c>
      <c r="AI119" s="2">
        <f t="shared" si="57"/>
        <v>0</v>
      </c>
      <c r="AJ119" s="2">
        <f t="shared" si="57"/>
        <v>0</v>
      </c>
      <c r="AK119" s="2">
        <f t="shared" si="57"/>
        <v>0</v>
      </c>
      <c r="AL119" s="2">
        <f t="shared" si="58"/>
        <v>0</v>
      </c>
      <c r="AM119" s="35"/>
      <c r="AP119" t="str">
        <f t="shared" si="64"/>
        <v>IT_16</v>
      </c>
      <c r="AS119" s="2">
        <f t="shared" ref="AS119:AT119" si="121">AS34</f>
        <v>0</v>
      </c>
      <c r="AT119" s="2">
        <f t="shared" si="121"/>
        <v>1</v>
      </c>
      <c r="AU119" s="2" t="str">
        <f t="shared" ref="AU119:AZ119" si="122">DEC2HEX(AU34)</f>
        <v>1</v>
      </c>
      <c r="AV119" s="2" t="str">
        <f t="shared" si="122"/>
        <v>0</v>
      </c>
      <c r="AW119" s="2" t="str">
        <f t="shared" si="122"/>
        <v>0</v>
      </c>
      <c r="AX119" s="2" t="str">
        <f t="shared" si="122"/>
        <v>0</v>
      </c>
      <c r="AY119" s="2" t="str">
        <f t="shared" ref="AY119" si="123">AY34</f>
        <v>16</v>
      </c>
      <c r="AZ119" s="2" t="str">
        <f t="shared" si="122"/>
        <v>0</v>
      </c>
      <c r="BA119" s="2">
        <f t="shared" ref="BA119:BE119" si="124">BA34</f>
        <v>0</v>
      </c>
      <c r="BB119" s="2">
        <f t="shared" si="124"/>
        <v>0</v>
      </c>
      <c r="BC119" s="2">
        <f t="shared" si="124"/>
        <v>0</v>
      </c>
      <c r="BD119" s="2">
        <f t="shared" si="124"/>
        <v>0</v>
      </c>
      <c r="BE119" s="2">
        <f t="shared" si="124"/>
        <v>0</v>
      </c>
    </row>
    <row r="120" spans="2:57" hidden="1">
      <c r="B120" t="str">
        <f t="shared" si="61"/>
        <v>WP_17</v>
      </c>
      <c r="D120" s="2">
        <f t="shared" si="51"/>
        <v>0</v>
      </c>
      <c r="E120" s="2">
        <f t="shared" si="51"/>
        <v>8</v>
      </c>
      <c r="F120" s="2">
        <f t="shared" si="51"/>
        <v>1</v>
      </c>
      <c r="G120" s="2" t="str">
        <f t="shared" si="109"/>
        <v>0</v>
      </c>
      <c r="H120" s="2" t="str">
        <f t="shared" si="109"/>
        <v>0</v>
      </c>
      <c r="I120" s="2" t="str">
        <f t="shared" si="109"/>
        <v>22</v>
      </c>
      <c r="J120" s="2" t="str">
        <f t="shared" si="109"/>
        <v>E</v>
      </c>
      <c r="K120" s="2" t="str">
        <f t="shared" si="109"/>
        <v>20</v>
      </c>
      <c r="L120" s="2">
        <f t="shared" si="53"/>
        <v>0</v>
      </c>
      <c r="M120" s="2">
        <f t="shared" si="53"/>
        <v>1</v>
      </c>
      <c r="N120" s="2">
        <f t="shared" si="53"/>
        <v>0</v>
      </c>
      <c r="O120" s="2">
        <f t="shared" si="53"/>
        <v>0</v>
      </c>
      <c r="P120" s="2">
        <f t="shared" si="54"/>
        <v>1</v>
      </c>
      <c r="Q120" s="2"/>
      <c r="R120" s="2"/>
      <c r="S120" s="2"/>
      <c r="T120" s="35"/>
      <c r="W120" t="str">
        <f t="shared" si="62"/>
        <v>AR_17</v>
      </c>
      <c r="Z120" s="2">
        <f t="shared" si="55"/>
        <v>0</v>
      </c>
      <c r="AA120" s="2">
        <f t="shared" si="55"/>
        <v>1</v>
      </c>
      <c r="AB120" s="2" t="str">
        <f t="shared" ref="AB120:AG120" si="125">DEC2HEX(AB35)</f>
        <v>1</v>
      </c>
      <c r="AC120" s="2" t="str">
        <f t="shared" si="125"/>
        <v>0</v>
      </c>
      <c r="AD120" s="2" t="str">
        <f t="shared" si="125"/>
        <v>0</v>
      </c>
      <c r="AE120" s="2" t="str">
        <f t="shared" si="125"/>
        <v>0</v>
      </c>
      <c r="AF120" s="2" t="str">
        <f t="shared" si="125"/>
        <v>0</v>
      </c>
      <c r="AG120" s="2" t="str">
        <f t="shared" si="125"/>
        <v>0</v>
      </c>
      <c r="AH120" s="2">
        <f t="shared" si="57"/>
        <v>0</v>
      </c>
      <c r="AI120" s="2">
        <f t="shared" si="57"/>
        <v>0</v>
      </c>
      <c r="AJ120" s="2">
        <f t="shared" si="57"/>
        <v>0</v>
      </c>
      <c r="AK120" s="2">
        <f t="shared" si="57"/>
        <v>0</v>
      </c>
      <c r="AL120" s="2">
        <f t="shared" si="58"/>
        <v>0</v>
      </c>
      <c r="AM120" s="35"/>
      <c r="AP120" t="str">
        <f t="shared" si="64"/>
        <v>IT_17</v>
      </c>
      <c r="AS120" s="2">
        <f t="shared" ref="AS120:AT120" si="126">AS35</f>
        <v>0</v>
      </c>
      <c r="AT120" s="2">
        <f t="shared" si="126"/>
        <v>1</v>
      </c>
      <c r="AU120" s="2" t="str">
        <f t="shared" ref="AU120:AZ120" si="127">DEC2HEX(AU35)</f>
        <v>1</v>
      </c>
      <c r="AV120" s="2" t="str">
        <f t="shared" si="127"/>
        <v>0</v>
      </c>
      <c r="AW120" s="2" t="str">
        <f t="shared" si="127"/>
        <v>0</v>
      </c>
      <c r="AX120" s="2" t="str">
        <f t="shared" si="127"/>
        <v>0</v>
      </c>
      <c r="AY120" s="2" t="str">
        <f t="shared" ref="AY120" si="128">AY35</f>
        <v>17</v>
      </c>
      <c r="AZ120" s="2" t="str">
        <f t="shared" si="127"/>
        <v>0</v>
      </c>
      <c r="BA120" s="2">
        <f t="shared" ref="BA120:BE120" si="129">BA35</f>
        <v>0</v>
      </c>
      <c r="BB120" s="2">
        <f t="shared" si="129"/>
        <v>0</v>
      </c>
      <c r="BC120" s="2">
        <f t="shared" si="129"/>
        <v>0</v>
      </c>
      <c r="BD120" s="2">
        <f t="shared" si="129"/>
        <v>0</v>
      </c>
      <c r="BE120" s="2">
        <f t="shared" si="129"/>
        <v>0</v>
      </c>
    </row>
    <row r="121" spans="2:57" hidden="1">
      <c r="B121" t="str">
        <f t="shared" si="61"/>
        <v>WP_18</v>
      </c>
      <c r="D121" s="2">
        <f t="shared" si="51"/>
        <v>0</v>
      </c>
      <c r="E121" s="2">
        <f t="shared" si="51"/>
        <v>8</v>
      </c>
      <c r="F121" s="2">
        <f t="shared" si="51"/>
        <v>1</v>
      </c>
      <c r="G121" s="2" t="str">
        <f t="shared" si="109"/>
        <v>0</v>
      </c>
      <c r="H121" s="2" t="str">
        <f t="shared" si="109"/>
        <v>0</v>
      </c>
      <c r="I121" s="2" t="str">
        <f t="shared" si="109"/>
        <v>22</v>
      </c>
      <c r="J121" s="2" t="str">
        <f t="shared" si="109"/>
        <v>E</v>
      </c>
      <c r="K121" s="2" t="str">
        <f t="shared" si="109"/>
        <v>20</v>
      </c>
      <c r="L121" s="2">
        <f t="shared" si="53"/>
        <v>0</v>
      </c>
      <c r="M121" s="2">
        <f t="shared" si="53"/>
        <v>1</v>
      </c>
      <c r="N121" s="2">
        <f t="shared" si="53"/>
        <v>0</v>
      </c>
      <c r="O121" s="2">
        <f t="shared" si="53"/>
        <v>0</v>
      </c>
      <c r="P121" s="2">
        <f t="shared" si="54"/>
        <v>1</v>
      </c>
      <c r="Q121" s="2"/>
      <c r="R121" s="2"/>
      <c r="S121" s="2"/>
      <c r="T121" s="35"/>
      <c r="W121" t="str">
        <f t="shared" si="62"/>
        <v>AR_18</v>
      </c>
      <c r="Z121" s="2">
        <f t="shared" si="55"/>
        <v>0</v>
      </c>
      <c r="AA121" s="2">
        <f t="shared" si="55"/>
        <v>1</v>
      </c>
      <c r="AB121" s="2" t="str">
        <f t="shared" ref="AB121:AG121" si="130">DEC2HEX(AB36)</f>
        <v>1</v>
      </c>
      <c r="AC121" s="2" t="str">
        <f t="shared" si="130"/>
        <v>0</v>
      </c>
      <c r="AD121" s="2" t="str">
        <f t="shared" si="130"/>
        <v>0</v>
      </c>
      <c r="AE121" s="2" t="str">
        <f t="shared" si="130"/>
        <v>0</v>
      </c>
      <c r="AF121" s="2" t="str">
        <f t="shared" si="130"/>
        <v>0</v>
      </c>
      <c r="AG121" s="2" t="str">
        <f t="shared" si="130"/>
        <v>0</v>
      </c>
      <c r="AH121" s="2">
        <f t="shared" si="57"/>
        <v>0</v>
      </c>
      <c r="AI121" s="2">
        <f t="shared" si="57"/>
        <v>0</v>
      </c>
      <c r="AJ121" s="2">
        <f t="shared" si="57"/>
        <v>0</v>
      </c>
      <c r="AK121" s="2">
        <f t="shared" si="57"/>
        <v>0</v>
      </c>
      <c r="AL121" s="2">
        <f t="shared" si="58"/>
        <v>0</v>
      </c>
      <c r="AM121" s="35"/>
      <c r="AP121" t="str">
        <f t="shared" si="64"/>
        <v>IT_18</v>
      </c>
      <c r="AS121" s="2">
        <f t="shared" ref="AS121:AT121" si="131">AS36</f>
        <v>0</v>
      </c>
      <c r="AT121" s="2">
        <f t="shared" si="131"/>
        <v>1</v>
      </c>
      <c r="AU121" s="2" t="str">
        <f t="shared" ref="AU121:AZ121" si="132">DEC2HEX(AU36)</f>
        <v>1</v>
      </c>
      <c r="AV121" s="2" t="str">
        <f t="shared" si="132"/>
        <v>0</v>
      </c>
      <c r="AW121" s="2" t="str">
        <f t="shared" si="132"/>
        <v>0</v>
      </c>
      <c r="AX121" s="2" t="str">
        <f t="shared" si="132"/>
        <v>0</v>
      </c>
      <c r="AY121" s="2" t="str">
        <f t="shared" ref="AY121" si="133">AY36</f>
        <v>18</v>
      </c>
      <c r="AZ121" s="2" t="str">
        <f t="shared" si="132"/>
        <v>0</v>
      </c>
      <c r="BA121" s="2">
        <f t="shared" ref="BA121:BE121" si="134">BA36</f>
        <v>0</v>
      </c>
      <c r="BB121" s="2">
        <f t="shared" si="134"/>
        <v>0</v>
      </c>
      <c r="BC121" s="2">
        <f t="shared" si="134"/>
        <v>0</v>
      </c>
      <c r="BD121" s="2">
        <f t="shared" si="134"/>
        <v>0</v>
      </c>
      <c r="BE121" s="2">
        <f t="shared" si="134"/>
        <v>0</v>
      </c>
    </row>
    <row r="122" spans="2:57" hidden="1">
      <c r="B122" t="str">
        <f t="shared" si="61"/>
        <v>WP_19</v>
      </c>
      <c r="D122" s="2">
        <f t="shared" si="51"/>
        <v>0</v>
      </c>
      <c r="E122" s="2">
        <f t="shared" si="51"/>
        <v>8</v>
      </c>
      <c r="F122" s="2">
        <f t="shared" si="51"/>
        <v>1</v>
      </c>
      <c r="G122" s="2" t="str">
        <f t="shared" si="109"/>
        <v>0</v>
      </c>
      <c r="H122" s="2" t="str">
        <f t="shared" si="109"/>
        <v>0</v>
      </c>
      <c r="I122" s="2" t="str">
        <f t="shared" si="109"/>
        <v>22</v>
      </c>
      <c r="J122" s="2" t="str">
        <f t="shared" si="109"/>
        <v>E</v>
      </c>
      <c r="K122" s="2" t="str">
        <f t="shared" si="109"/>
        <v>20</v>
      </c>
      <c r="L122" s="2">
        <f t="shared" si="53"/>
        <v>0</v>
      </c>
      <c r="M122" s="2">
        <f t="shared" si="53"/>
        <v>1</v>
      </c>
      <c r="N122" s="2">
        <f t="shared" si="53"/>
        <v>0</v>
      </c>
      <c r="O122" s="2">
        <f t="shared" si="53"/>
        <v>0</v>
      </c>
      <c r="P122" s="2">
        <f t="shared" si="54"/>
        <v>1</v>
      </c>
      <c r="Q122" s="2"/>
      <c r="R122" s="2"/>
      <c r="S122" s="2"/>
      <c r="T122" s="35"/>
      <c r="W122" t="str">
        <f t="shared" si="62"/>
        <v>AR_19</v>
      </c>
      <c r="Z122" s="2">
        <f t="shared" si="55"/>
        <v>0</v>
      </c>
      <c r="AA122" s="2">
        <f t="shared" si="55"/>
        <v>1</v>
      </c>
      <c r="AB122" s="2" t="str">
        <f t="shared" ref="AB122:AG122" si="135">DEC2HEX(AB37)</f>
        <v>1</v>
      </c>
      <c r="AC122" s="2" t="str">
        <f t="shared" si="135"/>
        <v>0</v>
      </c>
      <c r="AD122" s="2" t="str">
        <f t="shared" si="135"/>
        <v>0</v>
      </c>
      <c r="AE122" s="2" t="str">
        <f t="shared" si="135"/>
        <v>0</v>
      </c>
      <c r="AF122" s="2" t="str">
        <f t="shared" si="135"/>
        <v>0</v>
      </c>
      <c r="AG122" s="2" t="str">
        <f t="shared" si="135"/>
        <v>0</v>
      </c>
      <c r="AH122" s="2">
        <f t="shared" si="57"/>
        <v>0</v>
      </c>
      <c r="AI122" s="2">
        <f t="shared" si="57"/>
        <v>0</v>
      </c>
      <c r="AJ122" s="2">
        <f t="shared" si="57"/>
        <v>0</v>
      </c>
      <c r="AK122" s="2">
        <f t="shared" si="57"/>
        <v>0</v>
      </c>
      <c r="AL122" s="2">
        <f t="shared" si="58"/>
        <v>0</v>
      </c>
      <c r="AM122" s="35"/>
      <c r="AP122" t="str">
        <f t="shared" si="64"/>
        <v>IT_19</v>
      </c>
      <c r="AS122" s="2">
        <f t="shared" ref="AS122:AT122" si="136">AS37</f>
        <v>0</v>
      </c>
      <c r="AT122" s="2">
        <f t="shared" si="136"/>
        <v>1</v>
      </c>
      <c r="AU122" s="2" t="str">
        <f t="shared" ref="AU122:AZ122" si="137">DEC2HEX(AU37)</f>
        <v>1</v>
      </c>
      <c r="AV122" s="2" t="str">
        <f t="shared" si="137"/>
        <v>0</v>
      </c>
      <c r="AW122" s="2" t="str">
        <f t="shared" si="137"/>
        <v>0</v>
      </c>
      <c r="AX122" s="2" t="str">
        <f t="shared" si="137"/>
        <v>0</v>
      </c>
      <c r="AY122" s="2" t="str">
        <f t="shared" ref="AY122" si="138">AY37</f>
        <v>19</v>
      </c>
      <c r="AZ122" s="2" t="str">
        <f t="shared" si="137"/>
        <v>0</v>
      </c>
      <c r="BA122" s="2">
        <f t="shared" ref="BA122:BE122" si="139">BA37</f>
        <v>0</v>
      </c>
      <c r="BB122" s="2">
        <f t="shared" si="139"/>
        <v>0</v>
      </c>
      <c r="BC122" s="2">
        <f t="shared" si="139"/>
        <v>0</v>
      </c>
      <c r="BD122" s="2">
        <f t="shared" si="139"/>
        <v>0</v>
      </c>
      <c r="BE122" s="2">
        <f t="shared" si="139"/>
        <v>0</v>
      </c>
    </row>
    <row r="123" spans="2:57" hidden="1">
      <c r="B123" t="str">
        <f t="shared" si="61"/>
        <v>WP_1A</v>
      </c>
      <c r="D123" s="2">
        <f t="shared" si="51"/>
        <v>0</v>
      </c>
      <c r="E123" s="2">
        <f t="shared" si="51"/>
        <v>8</v>
      </c>
      <c r="F123" s="2">
        <f t="shared" si="51"/>
        <v>1</v>
      </c>
      <c r="G123" s="2" t="str">
        <f t="shared" si="109"/>
        <v>0</v>
      </c>
      <c r="H123" s="2" t="str">
        <f t="shared" si="109"/>
        <v>0</v>
      </c>
      <c r="I123" s="2" t="str">
        <f t="shared" si="109"/>
        <v>22</v>
      </c>
      <c r="J123" s="2" t="str">
        <f t="shared" si="109"/>
        <v>E</v>
      </c>
      <c r="K123" s="2" t="str">
        <f t="shared" si="109"/>
        <v>20</v>
      </c>
      <c r="L123" s="2">
        <f t="shared" si="53"/>
        <v>0</v>
      </c>
      <c r="M123" s="2">
        <f t="shared" si="53"/>
        <v>1</v>
      </c>
      <c r="N123" s="2">
        <f t="shared" si="53"/>
        <v>0</v>
      </c>
      <c r="O123" s="2">
        <f t="shared" si="53"/>
        <v>0</v>
      </c>
      <c r="P123" s="2">
        <f t="shared" si="54"/>
        <v>1</v>
      </c>
      <c r="Q123" s="2"/>
      <c r="R123" s="2"/>
      <c r="S123" s="2"/>
      <c r="T123" s="35"/>
      <c r="W123" t="str">
        <f t="shared" si="62"/>
        <v>AR_1A</v>
      </c>
      <c r="Z123" s="2">
        <f t="shared" si="55"/>
        <v>0</v>
      </c>
      <c r="AA123" s="2">
        <f t="shared" si="55"/>
        <v>1</v>
      </c>
      <c r="AB123" s="2" t="str">
        <f t="shared" ref="AB123:AG123" si="140">DEC2HEX(AB38)</f>
        <v>1</v>
      </c>
      <c r="AC123" s="2" t="str">
        <f t="shared" si="140"/>
        <v>0</v>
      </c>
      <c r="AD123" s="2" t="str">
        <f t="shared" si="140"/>
        <v>0</v>
      </c>
      <c r="AE123" s="2" t="str">
        <f t="shared" si="140"/>
        <v>0</v>
      </c>
      <c r="AF123" s="2" t="str">
        <f t="shared" si="140"/>
        <v>0</v>
      </c>
      <c r="AG123" s="2" t="str">
        <f t="shared" si="140"/>
        <v>0</v>
      </c>
      <c r="AH123" s="2">
        <f t="shared" si="57"/>
        <v>0</v>
      </c>
      <c r="AI123" s="2">
        <f t="shared" si="57"/>
        <v>0</v>
      </c>
      <c r="AJ123" s="2">
        <f t="shared" si="57"/>
        <v>0</v>
      </c>
      <c r="AK123" s="2">
        <f t="shared" si="57"/>
        <v>0</v>
      </c>
      <c r="AL123" s="2">
        <f t="shared" si="58"/>
        <v>0</v>
      </c>
      <c r="AM123" s="35"/>
      <c r="AP123" t="str">
        <f t="shared" si="64"/>
        <v>IT_1A</v>
      </c>
      <c r="AS123" s="2">
        <f t="shared" ref="AS123:AT123" si="141">AS38</f>
        <v>0</v>
      </c>
      <c r="AT123" s="2">
        <f t="shared" si="141"/>
        <v>1</v>
      </c>
      <c r="AU123" s="2" t="str">
        <f t="shared" ref="AU123:AZ123" si="142">DEC2HEX(AU38)</f>
        <v>1</v>
      </c>
      <c r="AV123" s="2" t="str">
        <f t="shared" si="142"/>
        <v>0</v>
      </c>
      <c r="AW123" s="2" t="str">
        <f t="shared" si="142"/>
        <v>0</v>
      </c>
      <c r="AX123" s="2" t="str">
        <f t="shared" si="142"/>
        <v>0</v>
      </c>
      <c r="AY123" s="2" t="str">
        <f t="shared" ref="AY123" si="143">AY38</f>
        <v>1A</v>
      </c>
      <c r="AZ123" s="2" t="str">
        <f t="shared" si="142"/>
        <v>0</v>
      </c>
      <c r="BA123" s="2">
        <f t="shared" ref="BA123:BE123" si="144">BA38</f>
        <v>0</v>
      </c>
      <c r="BB123" s="2">
        <f t="shared" si="144"/>
        <v>0</v>
      </c>
      <c r="BC123" s="2">
        <f t="shared" si="144"/>
        <v>0</v>
      </c>
      <c r="BD123" s="2">
        <f t="shared" si="144"/>
        <v>0</v>
      </c>
      <c r="BE123" s="2">
        <f t="shared" si="144"/>
        <v>0</v>
      </c>
    </row>
    <row r="124" spans="2:57" hidden="1">
      <c r="B124" t="str">
        <f t="shared" si="61"/>
        <v>WP_1B</v>
      </c>
      <c r="D124" s="2">
        <f t="shared" si="51"/>
        <v>0</v>
      </c>
      <c r="E124" s="2">
        <f t="shared" si="51"/>
        <v>8</v>
      </c>
      <c r="F124" s="2">
        <f t="shared" si="51"/>
        <v>1</v>
      </c>
      <c r="G124" s="2" t="str">
        <f t="shared" si="109"/>
        <v>0</v>
      </c>
      <c r="H124" s="2" t="str">
        <f t="shared" si="109"/>
        <v>0</v>
      </c>
      <c r="I124" s="2" t="str">
        <f t="shared" si="109"/>
        <v>22</v>
      </c>
      <c r="J124" s="2" t="str">
        <f t="shared" si="109"/>
        <v>E</v>
      </c>
      <c r="K124" s="2" t="str">
        <f t="shared" si="109"/>
        <v>20</v>
      </c>
      <c r="L124" s="2">
        <f t="shared" si="53"/>
        <v>0</v>
      </c>
      <c r="M124" s="2">
        <f t="shared" si="53"/>
        <v>1</v>
      </c>
      <c r="N124" s="2">
        <f t="shared" si="53"/>
        <v>0</v>
      </c>
      <c r="O124" s="2">
        <f t="shared" si="53"/>
        <v>0</v>
      </c>
      <c r="P124" s="2">
        <f t="shared" si="54"/>
        <v>1</v>
      </c>
      <c r="Q124" s="2"/>
      <c r="R124" s="2"/>
      <c r="S124" s="2"/>
      <c r="T124" s="35"/>
      <c r="W124" t="str">
        <f t="shared" si="62"/>
        <v>AR_1B</v>
      </c>
      <c r="Z124" s="2">
        <f t="shared" si="55"/>
        <v>0</v>
      </c>
      <c r="AA124" s="2">
        <f t="shared" si="55"/>
        <v>1</v>
      </c>
      <c r="AB124" s="2" t="str">
        <f t="shared" ref="AB124:AG124" si="145">DEC2HEX(AB39)</f>
        <v>1</v>
      </c>
      <c r="AC124" s="2" t="str">
        <f t="shared" si="145"/>
        <v>0</v>
      </c>
      <c r="AD124" s="2" t="str">
        <f t="shared" si="145"/>
        <v>0</v>
      </c>
      <c r="AE124" s="2" t="str">
        <f t="shared" si="145"/>
        <v>0</v>
      </c>
      <c r="AF124" s="2" t="str">
        <f t="shared" si="145"/>
        <v>0</v>
      </c>
      <c r="AG124" s="2" t="str">
        <f t="shared" si="145"/>
        <v>0</v>
      </c>
      <c r="AH124" s="2">
        <f t="shared" si="57"/>
        <v>0</v>
      </c>
      <c r="AI124" s="2">
        <f t="shared" si="57"/>
        <v>0</v>
      </c>
      <c r="AJ124" s="2">
        <f t="shared" si="57"/>
        <v>0</v>
      </c>
      <c r="AK124" s="2">
        <f t="shared" si="57"/>
        <v>0</v>
      </c>
      <c r="AL124" s="2">
        <f t="shared" si="58"/>
        <v>0</v>
      </c>
      <c r="AM124" s="35"/>
      <c r="AP124" t="str">
        <f t="shared" si="64"/>
        <v>IT_1B</v>
      </c>
      <c r="AS124" s="2">
        <f t="shared" ref="AS124:AT124" si="146">AS39</f>
        <v>0</v>
      </c>
      <c r="AT124" s="2">
        <f t="shared" si="146"/>
        <v>1</v>
      </c>
      <c r="AU124" s="2" t="str">
        <f t="shared" ref="AU124:AZ124" si="147">DEC2HEX(AU39)</f>
        <v>1</v>
      </c>
      <c r="AV124" s="2" t="str">
        <f t="shared" si="147"/>
        <v>0</v>
      </c>
      <c r="AW124" s="2" t="str">
        <f t="shared" si="147"/>
        <v>0</v>
      </c>
      <c r="AX124" s="2" t="str">
        <f t="shared" si="147"/>
        <v>0</v>
      </c>
      <c r="AY124" s="2" t="str">
        <f t="shared" ref="AY124" si="148">AY39</f>
        <v>1B</v>
      </c>
      <c r="AZ124" s="2" t="str">
        <f t="shared" si="147"/>
        <v>0</v>
      </c>
      <c r="BA124" s="2">
        <f t="shared" ref="BA124:BE124" si="149">BA39</f>
        <v>0</v>
      </c>
      <c r="BB124" s="2">
        <f t="shared" si="149"/>
        <v>0</v>
      </c>
      <c r="BC124" s="2">
        <f t="shared" si="149"/>
        <v>0</v>
      </c>
      <c r="BD124" s="2">
        <f t="shared" si="149"/>
        <v>0</v>
      </c>
      <c r="BE124" s="2">
        <f t="shared" si="149"/>
        <v>0</v>
      </c>
    </row>
    <row r="125" spans="2:57" hidden="1">
      <c r="B125" t="str">
        <f t="shared" si="61"/>
        <v>WP_1C</v>
      </c>
      <c r="D125" s="2">
        <f t="shared" si="51"/>
        <v>0</v>
      </c>
      <c r="E125" s="2">
        <f t="shared" si="51"/>
        <v>8</v>
      </c>
      <c r="F125" s="2">
        <f t="shared" si="51"/>
        <v>1</v>
      </c>
      <c r="G125" s="2" t="str">
        <f t="shared" si="109"/>
        <v>0</v>
      </c>
      <c r="H125" s="2" t="str">
        <f t="shared" si="109"/>
        <v>0</v>
      </c>
      <c r="I125" s="2" t="str">
        <f t="shared" si="109"/>
        <v>22</v>
      </c>
      <c r="J125" s="2" t="str">
        <f t="shared" si="109"/>
        <v>E</v>
      </c>
      <c r="K125" s="2" t="str">
        <f t="shared" si="109"/>
        <v>20</v>
      </c>
      <c r="L125" s="2">
        <f t="shared" si="53"/>
        <v>0</v>
      </c>
      <c r="M125" s="2">
        <f t="shared" si="53"/>
        <v>1</v>
      </c>
      <c r="N125" s="2">
        <f t="shared" si="53"/>
        <v>0</v>
      </c>
      <c r="O125" s="2">
        <f t="shared" si="53"/>
        <v>0</v>
      </c>
      <c r="P125" s="2">
        <f t="shared" si="54"/>
        <v>1</v>
      </c>
      <c r="Q125" s="2"/>
      <c r="R125" s="2"/>
      <c r="S125" s="2"/>
      <c r="T125" s="35"/>
      <c r="W125" t="str">
        <f t="shared" si="62"/>
        <v>AR_1C</v>
      </c>
      <c r="Z125" s="2">
        <f t="shared" si="55"/>
        <v>0</v>
      </c>
      <c r="AA125" s="2">
        <f t="shared" si="55"/>
        <v>1</v>
      </c>
      <c r="AB125" s="2" t="str">
        <f t="shared" ref="AB125:AG125" si="150">DEC2HEX(AB40)</f>
        <v>1</v>
      </c>
      <c r="AC125" s="2" t="str">
        <f t="shared" si="150"/>
        <v>0</v>
      </c>
      <c r="AD125" s="2" t="str">
        <f t="shared" si="150"/>
        <v>0</v>
      </c>
      <c r="AE125" s="2" t="str">
        <f t="shared" si="150"/>
        <v>0</v>
      </c>
      <c r="AF125" s="2" t="str">
        <f t="shared" si="150"/>
        <v>0</v>
      </c>
      <c r="AG125" s="2" t="str">
        <f t="shared" si="150"/>
        <v>0</v>
      </c>
      <c r="AH125" s="2">
        <f t="shared" si="57"/>
        <v>0</v>
      </c>
      <c r="AI125" s="2">
        <f t="shared" si="57"/>
        <v>0</v>
      </c>
      <c r="AJ125" s="2">
        <f t="shared" si="57"/>
        <v>0</v>
      </c>
      <c r="AK125" s="2">
        <f t="shared" si="57"/>
        <v>0</v>
      </c>
      <c r="AL125" s="2">
        <f t="shared" si="58"/>
        <v>0</v>
      </c>
      <c r="AM125" s="35"/>
      <c r="AP125" t="str">
        <f t="shared" si="64"/>
        <v>IT_1C</v>
      </c>
      <c r="AS125" s="2">
        <f t="shared" ref="AS125:AT125" si="151">AS40</f>
        <v>0</v>
      </c>
      <c r="AT125" s="2">
        <f t="shared" si="151"/>
        <v>1</v>
      </c>
      <c r="AU125" s="2" t="str">
        <f t="shared" ref="AU125:AZ125" si="152">DEC2HEX(AU40)</f>
        <v>1</v>
      </c>
      <c r="AV125" s="2" t="str">
        <f t="shared" si="152"/>
        <v>0</v>
      </c>
      <c r="AW125" s="2" t="str">
        <f t="shared" si="152"/>
        <v>0</v>
      </c>
      <c r="AX125" s="2" t="str">
        <f t="shared" si="152"/>
        <v>0</v>
      </c>
      <c r="AY125" s="2" t="str">
        <f t="shared" ref="AY125" si="153">AY40</f>
        <v>1C</v>
      </c>
      <c r="AZ125" s="2" t="str">
        <f t="shared" si="152"/>
        <v>0</v>
      </c>
      <c r="BA125" s="2">
        <f t="shared" ref="BA125:BE125" si="154">BA40</f>
        <v>0</v>
      </c>
      <c r="BB125" s="2">
        <f t="shared" si="154"/>
        <v>0</v>
      </c>
      <c r="BC125" s="2">
        <f t="shared" si="154"/>
        <v>0</v>
      </c>
      <c r="BD125" s="2">
        <f t="shared" si="154"/>
        <v>0</v>
      </c>
      <c r="BE125" s="2">
        <f t="shared" si="154"/>
        <v>0</v>
      </c>
    </row>
    <row r="126" spans="2:57" hidden="1">
      <c r="B126" t="str">
        <f t="shared" si="61"/>
        <v>WP_1D</v>
      </c>
      <c r="D126" s="2">
        <f t="shared" si="51"/>
        <v>0</v>
      </c>
      <c r="E126" s="2">
        <f t="shared" si="51"/>
        <v>8</v>
      </c>
      <c r="F126" s="2">
        <f t="shared" si="51"/>
        <v>1</v>
      </c>
      <c r="G126" s="2" t="str">
        <f t="shared" si="109"/>
        <v>0</v>
      </c>
      <c r="H126" s="2" t="str">
        <f t="shared" si="109"/>
        <v>0</v>
      </c>
      <c r="I126" s="2" t="str">
        <f t="shared" si="109"/>
        <v>22</v>
      </c>
      <c r="J126" s="2" t="str">
        <f t="shared" si="109"/>
        <v>E</v>
      </c>
      <c r="K126" s="2" t="str">
        <f t="shared" si="109"/>
        <v>20</v>
      </c>
      <c r="L126" s="2">
        <f t="shared" si="53"/>
        <v>0</v>
      </c>
      <c r="M126" s="2">
        <f t="shared" si="53"/>
        <v>1</v>
      </c>
      <c r="N126" s="2">
        <f t="shared" si="53"/>
        <v>0</v>
      </c>
      <c r="O126" s="2">
        <f t="shared" si="53"/>
        <v>0</v>
      </c>
      <c r="P126" s="2">
        <f t="shared" si="54"/>
        <v>1</v>
      </c>
      <c r="Q126" s="2"/>
      <c r="R126" s="2"/>
      <c r="S126" s="2"/>
      <c r="T126" s="35"/>
      <c r="W126" t="str">
        <f t="shared" si="62"/>
        <v>AR_1D</v>
      </c>
      <c r="Z126" s="2">
        <f t="shared" si="55"/>
        <v>0</v>
      </c>
      <c r="AA126" s="2">
        <f t="shared" si="55"/>
        <v>1</v>
      </c>
      <c r="AB126" s="2" t="str">
        <f t="shared" ref="AB126:AG126" si="155">DEC2HEX(AB41)</f>
        <v>1</v>
      </c>
      <c r="AC126" s="2" t="str">
        <f t="shared" si="155"/>
        <v>0</v>
      </c>
      <c r="AD126" s="2" t="str">
        <f t="shared" si="155"/>
        <v>0</v>
      </c>
      <c r="AE126" s="2" t="str">
        <f t="shared" si="155"/>
        <v>0</v>
      </c>
      <c r="AF126" s="2" t="str">
        <f t="shared" si="155"/>
        <v>0</v>
      </c>
      <c r="AG126" s="2" t="str">
        <f t="shared" si="155"/>
        <v>0</v>
      </c>
      <c r="AH126" s="2">
        <f t="shared" si="57"/>
        <v>0</v>
      </c>
      <c r="AI126" s="2">
        <f t="shared" si="57"/>
        <v>0</v>
      </c>
      <c r="AJ126" s="2">
        <f t="shared" si="57"/>
        <v>0</v>
      </c>
      <c r="AK126" s="2">
        <f t="shared" si="57"/>
        <v>0</v>
      </c>
      <c r="AL126" s="2">
        <f t="shared" si="58"/>
        <v>0</v>
      </c>
      <c r="AM126" s="35"/>
      <c r="AP126" t="str">
        <f t="shared" si="64"/>
        <v>IT_1D</v>
      </c>
      <c r="AS126" s="2">
        <f t="shared" ref="AS126:AT126" si="156">AS41</f>
        <v>0</v>
      </c>
      <c r="AT126" s="2">
        <f t="shared" si="156"/>
        <v>1</v>
      </c>
      <c r="AU126" s="2" t="str">
        <f t="shared" ref="AU126:AZ126" si="157">DEC2HEX(AU41)</f>
        <v>1</v>
      </c>
      <c r="AV126" s="2" t="str">
        <f t="shared" si="157"/>
        <v>0</v>
      </c>
      <c r="AW126" s="2" t="str">
        <f t="shared" si="157"/>
        <v>0</v>
      </c>
      <c r="AX126" s="2" t="str">
        <f t="shared" si="157"/>
        <v>0</v>
      </c>
      <c r="AY126" s="2" t="str">
        <f t="shared" ref="AY126" si="158">AY41</f>
        <v>1D</v>
      </c>
      <c r="AZ126" s="2" t="str">
        <f t="shared" si="157"/>
        <v>0</v>
      </c>
      <c r="BA126" s="2">
        <f t="shared" ref="BA126:BE126" si="159">BA41</f>
        <v>0</v>
      </c>
      <c r="BB126" s="2">
        <f t="shared" si="159"/>
        <v>0</v>
      </c>
      <c r="BC126" s="2">
        <f t="shared" si="159"/>
        <v>0</v>
      </c>
      <c r="BD126" s="2">
        <f t="shared" si="159"/>
        <v>0</v>
      </c>
      <c r="BE126" s="2">
        <f t="shared" si="159"/>
        <v>0</v>
      </c>
    </row>
    <row r="127" spans="2:57" hidden="1">
      <c r="B127" t="str">
        <f t="shared" si="61"/>
        <v>WP_1E</v>
      </c>
      <c r="D127" s="2">
        <f t="shared" si="51"/>
        <v>0</v>
      </c>
      <c r="E127" s="2">
        <f t="shared" si="51"/>
        <v>8</v>
      </c>
      <c r="F127" s="2">
        <f t="shared" si="51"/>
        <v>1</v>
      </c>
      <c r="G127" s="2" t="str">
        <f t="shared" ref="G127:K127" si="160">DEC2HEX(G42)</f>
        <v>0</v>
      </c>
      <c r="H127" s="2" t="str">
        <f t="shared" si="160"/>
        <v>0</v>
      </c>
      <c r="I127" s="2" t="str">
        <f t="shared" si="160"/>
        <v>22</v>
      </c>
      <c r="J127" s="2" t="str">
        <f t="shared" si="160"/>
        <v>E</v>
      </c>
      <c r="K127" s="2" t="str">
        <f t="shared" si="160"/>
        <v>20</v>
      </c>
      <c r="L127" s="2">
        <f t="shared" si="53"/>
        <v>0</v>
      </c>
      <c r="M127" s="2">
        <f t="shared" si="53"/>
        <v>1</v>
      </c>
      <c r="N127" s="2">
        <f t="shared" si="53"/>
        <v>0</v>
      </c>
      <c r="O127" s="2">
        <f t="shared" si="53"/>
        <v>0</v>
      </c>
      <c r="P127" s="2">
        <f t="shared" si="54"/>
        <v>1</v>
      </c>
      <c r="Q127" s="2"/>
      <c r="R127" s="2"/>
      <c r="S127" s="2"/>
      <c r="T127" s="35"/>
      <c r="W127" t="str">
        <f t="shared" si="62"/>
        <v>AR_1E</v>
      </c>
      <c r="Z127" s="2">
        <f t="shared" si="55"/>
        <v>0</v>
      </c>
      <c r="AA127" s="2">
        <f t="shared" si="55"/>
        <v>1</v>
      </c>
      <c r="AB127" s="2" t="str">
        <f t="shared" ref="AB127:AG127" si="161">DEC2HEX(AB42)</f>
        <v>1</v>
      </c>
      <c r="AC127" s="2" t="str">
        <f t="shared" si="161"/>
        <v>0</v>
      </c>
      <c r="AD127" s="2" t="str">
        <f t="shared" si="161"/>
        <v>0</v>
      </c>
      <c r="AE127" s="2" t="str">
        <f t="shared" si="161"/>
        <v>0</v>
      </c>
      <c r="AF127" s="2" t="str">
        <f t="shared" si="161"/>
        <v>0</v>
      </c>
      <c r="AG127" s="2" t="str">
        <f t="shared" si="161"/>
        <v>0</v>
      </c>
      <c r="AH127" s="2">
        <f t="shared" si="57"/>
        <v>0</v>
      </c>
      <c r="AI127" s="2">
        <f t="shared" si="57"/>
        <v>0</v>
      </c>
      <c r="AJ127" s="2">
        <f t="shared" si="57"/>
        <v>0</v>
      </c>
      <c r="AK127" s="2">
        <f t="shared" si="57"/>
        <v>0</v>
      </c>
      <c r="AL127" s="2">
        <f t="shared" si="58"/>
        <v>0</v>
      </c>
      <c r="AM127" s="35"/>
      <c r="AP127" t="str">
        <f t="shared" si="64"/>
        <v>IT_1E</v>
      </c>
      <c r="AS127" s="2">
        <f t="shared" ref="AS127:AT127" si="162">AS42</f>
        <v>0</v>
      </c>
      <c r="AT127" s="2">
        <f t="shared" si="162"/>
        <v>1</v>
      </c>
      <c r="AU127" s="2" t="str">
        <f t="shared" ref="AU127:AZ127" si="163">DEC2HEX(AU42)</f>
        <v>1</v>
      </c>
      <c r="AV127" s="2" t="str">
        <f t="shared" si="163"/>
        <v>0</v>
      </c>
      <c r="AW127" s="2" t="str">
        <f t="shared" si="163"/>
        <v>0</v>
      </c>
      <c r="AX127" s="2" t="str">
        <f t="shared" si="163"/>
        <v>0</v>
      </c>
      <c r="AY127" s="2">
        <f t="shared" ref="AY127" si="164">AY42</f>
        <v>0</v>
      </c>
      <c r="AZ127" s="2" t="str">
        <f t="shared" si="163"/>
        <v>0</v>
      </c>
      <c r="BA127" s="2">
        <f t="shared" ref="BA127:BE127" si="165">BA42</f>
        <v>0</v>
      </c>
      <c r="BB127" s="2">
        <f t="shared" si="165"/>
        <v>0</v>
      </c>
      <c r="BC127" s="2">
        <f t="shared" si="165"/>
        <v>0</v>
      </c>
      <c r="BD127" s="2">
        <f t="shared" si="165"/>
        <v>0</v>
      </c>
      <c r="BE127" s="2">
        <f t="shared" si="165"/>
        <v>0</v>
      </c>
    </row>
    <row r="128" spans="2:57" hidden="1">
      <c r="B128" t="str">
        <f t="shared" si="61"/>
        <v>WP_1F</v>
      </c>
      <c r="D128" s="2">
        <f t="shared" ref="D128:F129" si="166">D43</f>
        <v>0</v>
      </c>
      <c r="E128" s="2">
        <f t="shared" si="166"/>
        <v>8</v>
      </c>
      <c r="F128" s="2">
        <f t="shared" si="166"/>
        <v>1</v>
      </c>
      <c r="G128" s="2" t="str">
        <f t="shared" ref="G128:K129" si="167">DEC2HEX(G43)</f>
        <v>0</v>
      </c>
      <c r="H128" s="2" t="str">
        <f t="shared" si="167"/>
        <v>0</v>
      </c>
      <c r="I128" s="2" t="str">
        <f t="shared" si="167"/>
        <v>22</v>
      </c>
      <c r="J128" s="2" t="str">
        <f t="shared" si="167"/>
        <v>E</v>
      </c>
      <c r="K128" s="2" t="str">
        <f t="shared" si="167"/>
        <v>20</v>
      </c>
      <c r="L128" s="2">
        <f t="shared" ref="L128:O129" si="168">L43</f>
        <v>0</v>
      </c>
      <c r="M128" s="2">
        <f t="shared" si="168"/>
        <v>1</v>
      </c>
      <c r="N128" s="2">
        <f t="shared" si="168"/>
        <v>0</v>
      </c>
      <c r="O128" s="2">
        <f t="shared" si="168"/>
        <v>0</v>
      </c>
      <c r="P128" s="2">
        <f t="shared" si="54"/>
        <v>1</v>
      </c>
      <c r="Q128" s="2"/>
      <c r="R128" s="2"/>
      <c r="S128" s="2"/>
      <c r="T128" s="35"/>
      <c r="W128" t="str">
        <f t="shared" si="62"/>
        <v>AR_1F</v>
      </c>
      <c r="Z128" s="2">
        <f t="shared" si="55"/>
        <v>0</v>
      </c>
      <c r="AA128" s="2">
        <f t="shared" si="55"/>
        <v>1</v>
      </c>
      <c r="AB128" s="2" t="str">
        <f t="shared" ref="AB128:AG129" si="169">DEC2HEX(AB43)</f>
        <v>1</v>
      </c>
      <c r="AC128" s="2" t="str">
        <f t="shared" si="169"/>
        <v>0</v>
      </c>
      <c r="AD128" s="2" t="str">
        <f t="shared" si="169"/>
        <v>0</v>
      </c>
      <c r="AE128" s="2" t="str">
        <f t="shared" si="169"/>
        <v>0</v>
      </c>
      <c r="AF128" s="2" t="str">
        <f t="shared" si="169"/>
        <v>0</v>
      </c>
      <c r="AG128" s="2" t="str">
        <f t="shared" si="169"/>
        <v>0</v>
      </c>
      <c r="AH128" s="2">
        <f t="shared" si="57"/>
        <v>0</v>
      </c>
      <c r="AI128" s="2">
        <f t="shared" si="57"/>
        <v>0</v>
      </c>
      <c r="AJ128" s="2">
        <f t="shared" si="57"/>
        <v>0</v>
      </c>
      <c r="AK128" s="2">
        <f t="shared" si="57"/>
        <v>0</v>
      </c>
      <c r="AL128" s="2">
        <f t="shared" si="58"/>
        <v>0</v>
      </c>
      <c r="AM128" s="35"/>
      <c r="AP128" t="str">
        <f t="shared" si="64"/>
        <v>IT_1F</v>
      </c>
      <c r="AS128" s="2">
        <f t="shared" ref="AS128:AT129" si="170">AS43</f>
        <v>0</v>
      </c>
      <c r="AT128" s="2">
        <f t="shared" si="170"/>
        <v>1</v>
      </c>
      <c r="AU128" s="2" t="str">
        <f t="shared" ref="AU128:AZ129" si="171">DEC2HEX(AU43)</f>
        <v>1</v>
      </c>
      <c r="AV128" s="2" t="str">
        <f t="shared" si="171"/>
        <v>0</v>
      </c>
      <c r="AW128" s="2" t="str">
        <f t="shared" si="171"/>
        <v>0</v>
      </c>
      <c r="AX128" s="2" t="str">
        <f t="shared" si="171"/>
        <v>0</v>
      </c>
      <c r="AY128" s="2">
        <f t="shared" ref="AY128" si="172">AY43</f>
        <v>0</v>
      </c>
      <c r="AZ128" s="2" t="str">
        <f t="shared" si="171"/>
        <v>0</v>
      </c>
      <c r="BA128" s="2">
        <f t="shared" ref="BA128:BE129" si="173">BA43</f>
        <v>0</v>
      </c>
      <c r="BB128" s="2">
        <f t="shared" si="173"/>
        <v>0</v>
      </c>
      <c r="BC128" s="2">
        <f t="shared" si="173"/>
        <v>0</v>
      </c>
      <c r="BD128" s="2">
        <f t="shared" si="173"/>
        <v>0</v>
      </c>
      <c r="BE128" s="2">
        <f t="shared" si="173"/>
        <v>0</v>
      </c>
    </row>
    <row r="129" spans="2:57" hidden="1">
      <c r="B129" t="str">
        <f t="shared" si="61"/>
        <v>WP_20</v>
      </c>
      <c r="D129" s="2">
        <f t="shared" si="166"/>
        <v>0</v>
      </c>
      <c r="E129" s="2">
        <f t="shared" si="166"/>
        <v>8</v>
      </c>
      <c r="F129" s="2">
        <f t="shared" si="166"/>
        <v>1</v>
      </c>
      <c r="G129" s="2" t="str">
        <f t="shared" si="167"/>
        <v>0</v>
      </c>
      <c r="H129" s="2" t="str">
        <f t="shared" si="167"/>
        <v>0</v>
      </c>
      <c r="I129" s="2" t="str">
        <f t="shared" si="167"/>
        <v>22</v>
      </c>
      <c r="J129" s="2" t="str">
        <f t="shared" si="167"/>
        <v>E</v>
      </c>
      <c r="K129" s="2" t="str">
        <f t="shared" si="167"/>
        <v>20</v>
      </c>
      <c r="L129" s="2">
        <f t="shared" si="168"/>
        <v>0</v>
      </c>
      <c r="M129" s="2">
        <f t="shared" si="168"/>
        <v>1</v>
      </c>
      <c r="N129" s="2">
        <f t="shared" si="168"/>
        <v>0</v>
      </c>
      <c r="O129" s="2">
        <f t="shared" si="168"/>
        <v>0</v>
      </c>
      <c r="P129" s="2">
        <f t="shared" si="54"/>
        <v>1</v>
      </c>
      <c r="Q129" s="2"/>
      <c r="R129" s="2"/>
      <c r="S129" s="2"/>
      <c r="T129" s="35"/>
      <c r="W129" t="str">
        <f t="shared" si="62"/>
        <v>AR_20</v>
      </c>
      <c r="Z129" s="2">
        <f t="shared" si="55"/>
        <v>0</v>
      </c>
      <c r="AA129" s="2">
        <f t="shared" si="55"/>
        <v>1</v>
      </c>
      <c r="AB129" s="2" t="str">
        <f t="shared" si="169"/>
        <v>1</v>
      </c>
      <c r="AC129" s="2" t="str">
        <f t="shared" si="169"/>
        <v>0</v>
      </c>
      <c r="AD129" s="2" t="str">
        <f t="shared" si="169"/>
        <v>0</v>
      </c>
      <c r="AE129" s="2" t="str">
        <f t="shared" si="169"/>
        <v>0</v>
      </c>
      <c r="AF129" s="2" t="str">
        <f t="shared" si="169"/>
        <v>0</v>
      </c>
      <c r="AG129" s="2" t="str">
        <f t="shared" si="169"/>
        <v>0</v>
      </c>
      <c r="AH129" s="2">
        <f t="shared" si="57"/>
        <v>0</v>
      </c>
      <c r="AI129" s="2">
        <f t="shared" si="57"/>
        <v>0</v>
      </c>
      <c r="AJ129" s="2">
        <f t="shared" si="57"/>
        <v>0</v>
      </c>
      <c r="AK129" s="2">
        <f t="shared" si="57"/>
        <v>0</v>
      </c>
      <c r="AL129" s="2">
        <f t="shared" si="58"/>
        <v>0</v>
      </c>
      <c r="AM129" s="35"/>
      <c r="AP129" t="str">
        <f t="shared" si="64"/>
        <v>IT_20</v>
      </c>
      <c r="AS129" s="2">
        <f t="shared" si="170"/>
        <v>0</v>
      </c>
      <c r="AT129" s="2">
        <f t="shared" si="170"/>
        <v>1</v>
      </c>
      <c r="AU129" s="2" t="str">
        <f t="shared" si="171"/>
        <v>1</v>
      </c>
      <c r="AV129" s="2" t="str">
        <f t="shared" si="171"/>
        <v>0</v>
      </c>
      <c r="AW129" s="2" t="str">
        <f t="shared" si="171"/>
        <v>0</v>
      </c>
      <c r="AX129" s="2" t="str">
        <f t="shared" si="171"/>
        <v>0</v>
      </c>
      <c r="AY129" s="2">
        <f t="shared" ref="AY129" si="174">AY44</f>
        <v>0</v>
      </c>
      <c r="AZ129" s="2" t="str">
        <f t="shared" si="171"/>
        <v>0</v>
      </c>
      <c r="BA129" s="2">
        <f t="shared" si="173"/>
        <v>0</v>
      </c>
      <c r="BB129" s="2">
        <f t="shared" si="173"/>
        <v>0</v>
      </c>
      <c r="BC129" s="2">
        <f t="shared" si="173"/>
        <v>0</v>
      </c>
      <c r="BD129" s="2">
        <f t="shared" si="173"/>
        <v>0</v>
      </c>
      <c r="BE129" s="2">
        <f t="shared" si="173"/>
        <v>0</v>
      </c>
    </row>
    <row r="130" spans="2:57" hidden="1">
      <c r="B130" t="str">
        <f t="shared" si="61"/>
        <v>WP_21</v>
      </c>
      <c r="D130" s="2">
        <f t="shared" ref="D130:F130" si="175">D45</f>
        <v>0</v>
      </c>
      <c r="E130" s="2">
        <f t="shared" si="175"/>
        <v>8</v>
      </c>
      <c r="F130" s="2">
        <f t="shared" si="175"/>
        <v>1</v>
      </c>
      <c r="G130" s="2" t="str">
        <f t="shared" ref="G130:K130" si="176">DEC2HEX(G45)</f>
        <v>0</v>
      </c>
      <c r="H130" s="2" t="str">
        <f t="shared" si="176"/>
        <v>0</v>
      </c>
      <c r="I130" s="2" t="str">
        <f t="shared" si="176"/>
        <v>22</v>
      </c>
      <c r="J130" s="2" t="str">
        <f t="shared" si="176"/>
        <v>E</v>
      </c>
      <c r="K130" s="2" t="str">
        <f t="shared" si="176"/>
        <v>20</v>
      </c>
      <c r="L130" s="2">
        <f t="shared" ref="L130:O130" si="177">L45</f>
        <v>0</v>
      </c>
      <c r="M130" s="2">
        <f t="shared" si="177"/>
        <v>1</v>
      </c>
      <c r="N130" s="2">
        <f t="shared" si="177"/>
        <v>0</v>
      </c>
      <c r="O130" s="2">
        <f t="shared" si="177"/>
        <v>0</v>
      </c>
      <c r="P130" s="2">
        <f t="shared" si="54"/>
        <v>1</v>
      </c>
      <c r="Q130" s="2"/>
      <c r="R130" s="2"/>
      <c r="S130" s="2"/>
      <c r="T130" s="35"/>
      <c r="W130" t="str">
        <f t="shared" si="62"/>
        <v>AR_21</v>
      </c>
      <c r="Z130" s="2">
        <f t="shared" ref="Z130:AA130" si="178">Z45</f>
        <v>0</v>
      </c>
      <c r="AA130" s="2">
        <f t="shared" si="178"/>
        <v>1</v>
      </c>
      <c r="AB130" s="2" t="str">
        <f t="shared" ref="AB130:AG130" si="179">DEC2HEX(AB45)</f>
        <v>1</v>
      </c>
      <c r="AC130" s="2" t="str">
        <f t="shared" si="179"/>
        <v>0</v>
      </c>
      <c r="AD130" s="2" t="str">
        <f t="shared" si="179"/>
        <v>0</v>
      </c>
      <c r="AE130" s="2" t="str">
        <f t="shared" si="179"/>
        <v>0</v>
      </c>
      <c r="AF130" s="2" t="str">
        <f t="shared" si="179"/>
        <v>0</v>
      </c>
      <c r="AG130" s="2" t="str">
        <f t="shared" si="179"/>
        <v>0</v>
      </c>
      <c r="AH130" s="2">
        <f t="shared" ref="AH130:AK130" si="180">AH45</f>
        <v>0</v>
      </c>
      <c r="AI130" s="2">
        <f t="shared" si="180"/>
        <v>0</v>
      </c>
      <c r="AJ130" s="2">
        <f t="shared" si="180"/>
        <v>0</v>
      </c>
      <c r="AK130" s="2">
        <f t="shared" si="180"/>
        <v>0</v>
      </c>
      <c r="AL130" s="2">
        <f t="shared" si="58"/>
        <v>0</v>
      </c>
      <c r="AM130" s="35"/>
      <c r="AP130" t="str">
        <f t="shared" si="64"/>
        <v>IT_21</v>
      </c>
      <c r="AS130" s="2">
        <f t="shared" ref="AS130:AT130" si="181">AS45</f>
        <v>0</v>
      </c>
      <c r="AT130" s="2">
        <f t="shared" si="181"/>
        <v>1</v>
      </c>
      <c r="AU130" s="2" t="str">
        <f t="shared" ref="AU130:AZ130" si="182">DEC2HEX(AU45)</f>
        <v>1</v>
      </c>
      <c r="AV130" s="2" t="str">
        <f t="shared" si="182"/>
        <v>0</v>
      </c>
      <c r="AW130" s="2" t="str">
        <f t="shared" si="182"/>
        <v>0</v>
      </c>
      <c r="AX130" s="2" t="str">
        <f t="shared" si="182"/>
        <v>0</v>
      </c>
      <c r="AY130" s="2">
        <f t="shared" ref="AY130" si="183">AY45</f>
        <v>0</v>
      </c>
      <c r="AZ130" s="2" t="str">
        <f t="shared" si="182"/>
        <v>0</v>
      </c>
      <c r="BA130" s="2">
        <f t="shared" ref="BA130:BE130" si="184">BA45</f>
        <v>0</v>
      </c>
      <c r="BB130" s="2">
        <f t="shared" si="184"/>
        <v>0</v>
      </c>
      <c r="BC130" s="2">
        <f t="shared" si="184"/>
        <v>0</v>
      </c>
      <c r="BD130" s="2">
        <f t="shared" si="184"/>
        <v>0</v>
      </c>
      <c r="BE130" s="2">
        <f t="shared" si="184"/>
        <v>0</v>
      </c>
    </row>
    <row r="131" spans="2:57" hidden="1">
      <c r="B131" t="str">
        <f t="shared" si="61"/>
        <v>WP_22</v>
      </c>
      <c r="D131" s="2">
        <f t="shared" ref="D131:F131" si="185">D46</f>
        <v>0</v>
      </c>
      <c r="E131" s="2">
        <f t="shared" si="185"/>
        <v>8</v>
      </c>
      <c r="F131" s="2">
        <f t="shared" si="185"/>
        <v>1</v>
      </c>
      <c r="G131" s="2" t="str">
        <f t="shared" ref="G131:K131" si="186">DEC2HEX(G46)</f>
        <v>0</v>
      </c>
      <c r="H131" s="2" t="str">
        <f t="shared" si="186"/>
        <v>0</v>
      </c>
      <c r="I131" s="2" t="str">
        <f t="shared" si="186"/>
        <v>22</v>
      </c>
      <c r="J131" s="2" t="str">
        <f t="shared" si="186"/>
        <v>E</v>
      </c>
      <c r="K131" s="2" t="str">
        <f t="shared" si="186"/>
        <v>20</v>
      </c>
      <c r="L131" s="2">
        <f t="shared" ref="L131:O131" si="187">L46</f>
        <v>0</v>
      </c>
      <c r="M131" s="2">
        <f t="shared" si="187"/>
        <v>1</v>
      </c>
      <c r="N131" s="2">
        <f t="shared" si="187"/>
        <v>0</v>
      </c>
      <c r="O131" s="2">
        <f t="shared" si="187"/>
        <v>0</v>
      </c>
      <c r="P131" s="2">
        <f t="shared" si="54"/>
        <v>1</v>
      </c>
      <c r="Q131" s="2"/>
      <c r="R131" s="2"/>
      <c r="S131" s="2"/>
      <c r="T131" s="35"/>
      <c r="W131" t="str">
        <f t="shared" si="62"/>
        <v>AR_22</v>
      </c>
      <c r="Z131" s="2">
        <f t="shared" ref="Z131:AA131" si="188">Z46</f>
        <v>0</v>
      </c>
      <c r="AA131" s="2">
        <f t="shared" si="188"/>
        <v>1</v>
      </c>
      <c r="AB131" s="2" t="str">
        <f t="shared" ref="AB131:AG131" si="189">DEC2HEX(AB46)</f>
        <v>1</v>
      </c>
      <c r="AC131" s="2" t="str">
        <f t="shared" si="189"/>
        <v>0</v>
      </c>
      <c r="AD131" s="2" t="str">
        <f t="shared" si="189"/>
        <v>0</v>
      </c>
      <c r="AE131" s="2" t="str">
        <f t="shared" si="189"/>
        <v>0</v>
      </c>
      <c r="AF131" s="2" t="str">
        <f t="shared" si="189"/>
        <v>0</v>
      </c>
      <c r="AG131" s="2" t="str">
        <f t="shared" si="189"/>
        <v>0</v>
      </c>
      <c r="AH131" s="2">
        <f t="shared" ref="AH131:AK131" si="190">AH46</f>
        <v>0</v>
      </c>
      <c r="AI131" s="2">
        <f t="shared" si="190"/>
        <v>0</v>
      </c>
      <c r="AJ131" s="2">
        <f t="shared" si="190"/>
        <v>0</v>
      </c>
      <c r="AK131" s="2">
        <f t="shared" si="190"/>
        <v>0</v>
      </c>
      <c r="AL131" s="2">
        <f t="shared" si="58"/>
        <v>0</v>
      </c>
      <c r="AM131" s="35"/>
      <c r="AP131" t="str">
        <f t="shared" si="64"/>
        <v>IT_22</v>
      </c>
      <c r="AS131" s="2">
        <f t="shared" ref="AS131:AT131" si="191">AS46</f>
        <v>0</v>
      </c>
      <c r="AT131" s="2">
        <f t="shared" si="191"/>
        <v>1</v>
      </c>
      <c r="AU131" s="2" t="str">
        <f t="shared" ref="AU131:AZ131" si="192">DEC2HEX(AU46)</f>
        <v>1</v>
      </c>
      <c r="AV131" s="2" t="str">
        <f t="shared" si="192"/>
        <v>0</v>
      </c>
      <c r="AW131" s="2" t="str">
        <f t="shared" si="192"/>
        <v>0</v>
      </c>
      <c r="AX131" s="2" t="str">
        <f t="shared" si="192"/>
        <v>0</v>
      </c>
      <c r="AY131" s="2">
        <f t="shared" ref="AY131" si="193">AY46</f>
        <v>0</v>
      </c>
      <c r="AZ131" s="2" t="str">
        <f t="shared" si="192"/>
        <v>0</v>
      </c>
      <c r="BA131" s="2">
        <f t="shared" ref="BA131:BE131" si="194">BA46</f>
        <v>0</v>
      </c>
      <c r="BB131" s="2">
        <f t="shared" si="194"/>
        <v>0</v>
      </c>
      <c r="BC131" s="2">
        <f t="shared" si="194"/>
        <v>0</v>
      </c>
      <c r="BD131" s="2">
        <f t="shared" si="194"/>
        <v>0</v>
      </c>
      <c r="BE131" s="2">
        <f t="shared" si="194"/>
        <v>0</v>
      </c>
    </row>
    <row r="132" spans="2:57" hidden="1">
      <c r="B132" t="str">
        <f t="shared" si="61"/>
        <v>WP_23</v>
      </c>
      <c r="D132" s="2">
        <f t="shared" ref="D132:F132" si="195">D47</f>
        <v>0</v>
      </c>
      <c r="E132" s="2">
        <f t="shared" si="195"/>
        <v>8</v>
      </c>
      <c r="F132" s="2">
        <f t="shared" si="195"/>
        <v>1</v>
      </c>
      <c r="G132" s="2" t="str">
        <f t="shared" ref="G132:K132" si="196">DEC2HEX(G47)</f>
        <v>0</v>
      </c>
      <c r="H132" s="2" t="str">
        <f t="shared" si="196"/>
        <v>0</v>
      </c>
      <c r="I132" s="2" t="str">
        <f t="shared" si="196"/>
        <v>22</v>
      </c>
      <c r="J132" s="2" t="str">
        <f t="shared" si="196"/>
        <v>E</v>
      </c>
      <c r="K132" s="2" t="str">
        <f t="shared" si="196"/>
        <v>20</v>
      </c>
      <c r="L132" s="2">
        <f t="shared" ref="L132:O132" si="197">L47</f>
        <v>0</v>
      </c>
      <c r="M132" s="2">
        <f t="shared" si="197"/>
        <v>1</v>
      </c>
      <c r="N132" s="2">
        <f t="shared" si="197"/>
        <v>0</v>
      </c>
      <c r="O132" s="2">
        <f t="shared" si="197"/>
        <v>0</v>
      </c>
      <c r="P132" s="2">
        <f t="shared" si="54"/>
        <v>1</v>
      </c>
      <c r="Q132" s="2"/>
      <c r="R132" s="2"/>
      <c r="S132" s="2"/>
      <c r="T132" s="35"/>
      <c r="W132" t="str">
        <f t="shared" si="62"/>
        <v>AR_23</v>
      </c>
      <c r="Z132" s="2">
        <f t="shared" ref="Z132:AA132" si="198">Z47</f>
        <v>0</v>
      </c>
      <c r="AA132" s="2">
        <f t="shared" si="198"/>
        <v>1</v>
      </c>
      <c r="AB132" s="2" t="str">
        <f t="shared" ref="AB132:AG132" si="199">DEC2HEX(AB47)</f>
        <v>1</v>
      </c>
      <c r="AC132" s="2" t="str">
        <f t="shared" si="199"/>
        <v>0</v>
      </c>
      <c r="AD132" s="2" t="str">
        <f t="shared" si="199"/>
        <v>0</v>
      </c>
      <c r="AE132" s="2" t="str">
        <f t="shared" si="199"/>
        <v>0</v>
      </c>
      <c r="AF132" s="2" t="str">
        <f t="shared" si="199"/>
        <v>0</v>
      </c>
      <c r="AG132" s="2" t="str">
        <f t="shared" si="199"/>
        <v>0</v>
      </c>
      <c r="AH132" s="2">
        <f t="shared" ref="AH132:AK132" si="200">AH47</f>
        <v>0</v>
      </c>
      <c r="AI132" s="2">
        <f t="shared" si="200"/>
        <v>0</v>
      </c>
      <c r="AJ132" s="2">
        <f t="shared" si="200"/>
        <v>0</v>
      </c>
      <c r="AK132" s="2">
        <f t="shared" si="200"/>
        <v>0</v>
      </c>
      <c r="AL132" s="2">
        <f t="shared" si="58"/>
        <v>0</v>
      </c>
      <c r="AM132" s="35"/>
      <c r="AP132" t="str">
        <f t="shared" si="64"/>
        <v>IT_23</v>
      </c>
      <c r="AS132" s="2">
        <f t="shared" ref="AS132:AT132" si="201">AS47</f>
        <v>0</v>
      </c>
      <c r="AT132" s="2">
        <f t="shared" si="201"/>
        <v>1</v>
      </c>
      <c r="AU132" s="2" t="str">
        <f t="shared" ref="AU132:AZ132" si="202">DEC2HEX(AU47)</f>
        <v>1</v>
      </c>
      <c r="AV132" s="2" t="str">
        <f t="shared" si="202"/>
        <v>0</v>
      </c>
      <c r="AW132" s="2" t="str">
        <f t="shared" si="202"/>
        <v>0</v>
      </c>
      <c r="AX132" s="2" t="str">
        <f t="shared" si="202"/>
        <v>0</v>
      </c>
      <c r="AY132" s="2">
        <f t="shared" ref="AY132" si="203">AY47</f>
        <v>0</v>
      </c>
      <c r="AZ132" s="2" t="str">
        <f t="shared" si="202"/>
        <v>0</v>
      </c>
      <c r="BA132" s="2">
        <f t="shared" ref="BA132:BE132" si="204">BA47</f>
        <v>0</v>
      </c>
      <c r="BB132" s="2">
        <f t="shared" si="204"/>
        <v>0</v>
      </c>
      <c r="BC132" s="2">
        <f t="shared" si="204"/>
        <v>0</v>
      </c>
      <c r="BD132" s="2">
        <f t="shared" si="204"/>
        <v>0</v>
      </c>
      <c r="BE132" s="2">
        <f t="shared" si="204"/>
        <v>0</v>
      </c>
    </row>
    <row r="133" spans="2:57" hidden="1">
      <c r="B133" t="str">
        <f t="shared" si="61"/>
        <v>WP_24</v>
      </c>
      <c r="D133" s="2">
        <f t="shared" ref="D133:F133" si="205">D48</f>
        <v>0</v>
      </c>
      <c r="E133" s="2">
        <f t="shared" si="205"/>
        <v>8</v>
      </c>
      <c r="F133" s="2">
        <f t="shared" si="205"/>
        <v>1</v>
      </c>
      <c r="G133" s="2" t="str">
        <f t="shared" ref="G133:K133" si="206">DEC2HEX(G48)</f>
        <v>0</v>
      </c>
      <c r="H133" s="2" t="str">
        <f t="shared" si="206"/>
        <v>0</v>
      </c>
      <c r="I133" s="2" t="str">
        <f t="shared" si="206"/>
        <v>22</v>
      </c>
      <c r="J133" s="2" t="str">
        <f t="shared" si="206"/>
        <v>E</v>
      </c>
      <c r="K133" s="2" t="str">
        <f t="shared" si="206"/>
        <v>20</v>
      </c>
      <c r="L133" s="2">
        <f t="shared" ref="L133:O133" si="207">L48</f>
        <v>0</v>
      </c>
      <c r="M133" s="2">
        <f t="shared" si="207"/>
        <v>1</v>
      </c>
      <c r="N133" s="2">
        <f t="shared" si="207"/>
        <v>0</v>
      </c>
      <c r="O133" s="2">
        <f t="shared" si="207"/>
        <v>0</v>
      </c>
      <c r="P133" s="2">
        <f t="shared" si="54"/>
        <v>1</v>
      </c>
      <c r="Q133" s="2"/>
      <c r="R133" s="2"/>
      <c r="S133" s="2"/>
      <c r="T133" s="35"/>
      <c r="W133" t="str">
        <f t="shared" si="62"/>
        <v>AR_24</v>
      </c>
      <c r="Z133" s="2">
        <f t="shared" ref="Z133:AA133" si="208">Z48</f>
        <v>0</v>
      </c>
      <c r="AA133" s="2">
        <f t="shared" si="208"/>
        <v>1</v>
      </c>
      <c r="AB133" s="2" t="str">
        <f t="shared" ref="AB133:AG133" si="209">DEC2HEX(AB48)</f>
        <v>1</v>
      </c>
      <c r="AC133" s="2" t="str">
        <f t="shared" si="209"/>
        <v>0</v>
      </c>
      <c r="AD133" s="2" t="str">
        <f t="shared" si="209"/>
        <v>0</v>
      </c>
      <c r="AE133" s="2" t="str">
        <f t="shared" si="209"/>
        <v>0</v>
      </c>
      <c r="AF133" s="2" t="str">
        <f t="shared" si="209"/>
        <v>0</v>
      </c>
      <c r="AG133" s="2" t="str">
        <f t="shared" si="209"/>
        <v>0</v>
      </c>
      <c r="AH133" s="2">
        <f t="shared" ref="AH133:AK133" si="210">AH48</f>
        <v>0</v>
      </c>
      <c r="AI133" s="2">
        <f t="shared" si="210"/>
        <v>0</v>
      </c>
      <c r="AJ133" s="2">
        <f t="shared" si="210"/>
        <v>0</v>
      </c>
      <c r="AK133" s="2">
        <f t="shared" si="210"/>
        <v>0</v>
      </c>
      <c r="AL133" s="2">
        <f t="shared" si="58"/>
        <v>0</v>
      </c>
      <c r="AM133" s="35"/>
      <c r="AP133" t="str">
        <f t="shared" si="64"/>
        <v>IT_24</v>
      </c>
      <c r="AS133" s="2">
        <f t="shared" ref="AS133:AT133" si="211">AS48</f>
        <v>0</v>
      </c>
      <c r="AT133" s="2">
        <f t="shared" si="211"/>
        <v>1</v>
      </c>
      <c r="AU133" s="2" t="str">
        <f t="shared" ref="AU133:AZ133" si="212">DEC2HEX(AU48)</f>
        <v>1</v>
      </c>
      <c r="AV133" s="2" t="str">
        <f t="shared" si="212"/>
        <v>0</v>
      </c>
      <c r="AW133" s="2" t="str">
        <f t="shared" si="212"/>
        <v>0</v>
      </c>
      <c r="AX133" s="2" t="str">
        <f t="shared" si="212"/>
        <v>0</v>
      </c>
      <c r="AY133" s="2">
        <f t="shared" ref="AY133" si="213">AY48</f>
        <v>0</v>
      </c>
      <c r="AZ133" s="2" t="str">
        <f t="shared" si="212"/>
        <v>0</v>
      </c>
      <c r="BA133" s="2">
        <f t="shared" ref="BA133:BE133" si="214">BA48</f>
        <v>0</v>
      </c>
      <c r="BB133" s="2">
        <f t="shared" si="214"/>
        <v>0</v>
      </c>
      <c r="BC133" s="2">
        <f t="shared" si="214"/>
        <v>0</v>
      </c>
      <c r="BD133" s="2">
        <f t="shared" si="214"/>
        <v>0</v>
      </c>
      <c r="BE133" s="2">
        <f t="shared" si="214"/>
        <v>0</v>
      </c>
    </row>
    <row r="134" spans="2:57" hidden="1">
      <c r="B134" t="str">
        <f t="shared" si="61"/>
        <v>WP_25</v>
      </c>
      <c r="D134" s="2">
        <f t="shared" ref="D134:F134" si="215">D49</f>
        <v>0</v>
      </c>
      <c r="E134" s="2">
        <f t="shared" si="215"/>
        <v>8</v>
      </c>
      <c r="F134" s="2">
        <f t="shared" si="215"/>
        <v>1</v>
      </c>
      <c r="G134" s="2" t="str">
        <f t="shared" ref="G134:K134" si="216">DEC2HEX(G49)</f>
        <v>0</v>
      </c>
      <c r="H134" s="2" t="str">
        <f t="shared" si="216"/>
        <v>0</v>
      </c>
      <c r="I134" s="2" t="str">
        <f t="shared" si="216"/>
        <v>22</v>
      </c>
      <c r="J134" s="2" t="str">
        <f t="shared" si="216"/>
        <v>E</v>
      </c>
      <c r="K134" s="2" t="str">
        <f t="shared" si="216"/>
        <v>20</v>
      </c>
      <c r="L134" s="2">
        <f t="shared" ref="L134:O134" si="217">L49</f>
        <v>0</v>
      </c>
      <c r="M134" s="2">
        <f t="shared" si="217"/>
        <v>1</v>
      </c>
      <c r="N134" s="2">
        <f t="shared" si="217"/>
        <v>0</v>
      </c>
      <c r="O134" s="2">
        <f t="shared" si="217"/>
        <v>0</v>
      </c>
      <c r="P134" s="2">
        <f t="shared" si="54"/>
        <v>1</v>
      </c>
      <c r="Q134" s="2"/>
      <c r="R134" s="2"/>
      <c r="S134" s="2"/>
      <c r="T134" s="35"/>
      <c r="W134" t="str">
        <f t="shared" si="62"/>
        <v>AR_25</v>
      </c>
      <c r="Z134" s="2">
        <f t="shared" ref="Z134:AA134" si="218">Z49</f>
        <v>0</v>
      </c>
      <c r="AA134" s="2">
        <f t="shared" si="218"/>
        <v>1</v>
      </c>
      <c r="AB134" s="2" t="str">
        <f t="shared" ref="AB134:AG134" si="219">DEC2HEX(AB49)</f>
        <v>1</v>
      </c>
      <c r="AC134" s="2" t="str">
        <f t="shared" si="219"/>
        <v>0</v>
      </c>
      <c r="AD134" s="2" t="str">
        <f t="shared" si="219"/>
        <v>0</v>
      </c>
      <c r="AE134" s="2" t="str">
        <f t="shared" si="219"/>
        <v>0</v>
      </c>
      <c r="AF134" s="2" t="str">
        <f t="shared" si="219"/>
        <v>0</v>
      </c>
      <c r="AG134" s="2" t="str">
        <f t="shared" si="219"/>
        <v>0</v>
      </c>
      <c r="AH134" s="2">
        <f t="shared" ref="AH134:AK134" si="220">AH49</f>
        <v>0</v>
      </c>
      <c r="AI134" s="2">
        <f t="shared" si="220"/>
        <v>0</v>
      </c>
      <c r="AJ134" s="2">
        <f t="shared" si="220"/>
        <v>0</v>
      </c>
      <c r="AK134" s="2">
        <f t="shared" si="220"/>
        <v>0</v>
      </c>
      <c r="AL134" s="2">
        <f t="shared" si="58"/>
        <v>0</v>
      </c>
      <c r="AM134" s="35"/>
      <c r="AP134" t="str">
        <f t="shared" si="64"/>
        <v>IT_25</v>
      </c>
      <c r="AS134" s="2">
        <f t="shared" ref="AS134:AT134" si="221">AS49</f>
        <v>0</v>
      </c>
      <c r="AT134" s="2">
        <f t="shared" si="221"/>
        <v>1</v>
      </c>
      <c r="AU134" s="2" t="str">
        <f t="shared" ref="AU134:AZ134" si="222">DEC2HEX(AU49)</f>
        <v>1</v>
      </c>
      <c r="AV134" s="2" t="str">
        <f t="shared" si="222"/>
        <v>0</v>
      </c>
      <c r="AW134" s="2" t="str">
        <f t="shared" si="222"/>
        <v>0</v>
      </c>
      <c r="AX134" s="2" t="str">
        <f t="shared" si="222"/>
        <v>0</v>
      </c>
      <c r="AY134" s="2">
        <f t="shared" ref="AY134" si="223">AY49</f>
        <v>0</v>
      </c>
      <c r="AZ134" s="2" t="str">
        <f t="shared" si="222"/>
        <v>0</v>
      </c>
      <c r="BA134" s="2">
        <f t="shared" ref="BA134:BE134" si="224">BA49</f>
        <v>0</v>
      </c>
      <c r="BB134" s="2">
        <f t="shared" si="224"/>
        <v>0</v>
      </c>
      <c r="BC134" s="2">
        <f t="shared" si="224"/>
        <v>0</v>
      </c>
      <c r="BD134" s="2">
        <f t="shared" si="224"/>
        <v>0</v>
      </c>
      <c r="BE134" s="2">
        <f t="shared" si="224"/>
        <v>0</v>
      </c>
    </row>
    <row r="135" spans="2:57" hidden="1">
      <c r="B135" t="str">
        <f t="shared" si="61"/>
        <v>WP_26</v>
      </c>
      <c r="D135" s="2">
        <f t="shared" ref="D135:F135" si="225">D50</f>
        <v>0</v>
      </c>
      <c r="E135" s="2">
        <f t="shared" si="225"/>
        <v>8</v>
      </c>
      <c r="F135" s="2">
        <f t="shared" si="225"/>
        <v>1</v>
      </c>
      <c r="G135" s="2" t="str">
        <f t="shared" ref="G135:K135" si="226">DEC2HEX(G50)</f>
        <v>0</v>
      </c>
      <c r="H135" s="2" t="str">
        <f t="shared" si="226"/>
        <v>0</v>
      </c>
      <c r="I135" s="2" t="str">
        <f t="shared" si="226"/>
        <v>22</v>
      </c>
      <c r="J135" s="2" t="str">
        <f t="shared" si="226"/>
        <v>E</v>
      </c>
      <c r="K135" s="2" t="str">
        <f t="shared" si="226"/>
        <v>20</v>
      </c>
      <c r="L135" s="2">
        <f t="shared" ref="L135:O135" si="227">L50</f>
        <v>0</v>
      </c>
      <c r="M135" s="2">
        <f t="shared" si="227"/>
        <v>1</v>
      </c>
      <c r="N135" s="2">
        <f t="shared" si="227"/>
        <v>0</v>
      </c>
      <c r="O135" s="2">
        <f t="shared" si="227"/>
        <v>0</v>
      </c>
      <c r="P135" s="2">
        <f t="shared" si="54"/>
        <v>1</v>
      </c>
      <c r="Q135" s="2"/>
      <c r="R135" s="2"/>
      <c r="S135" s="2"/>
      <c r="T135" s="35"/>
      <c r="W135" t="str">
        <f t="shared" si="62"/>
        <v>AR_26</v>
      </c>
      <c r="Z135" s="2">
        <f t="shared" ref="Z135:AA135" si="228">Z50</f>
        <v>0</v>
      </c>
      <c r="AA135" s="2">
        <f t="shared" si="228"/>
        <v>1</v>
      </c>
      <c r="AB135" s="2" t="str">
        <f t="shared" ref="AB135:AG135" si="229">DEC2HEX(AB50)</f>
        <v>1</v>
      </c>
      <c r="AC135" s="2" t="str">
        <f t="shared" si="229"/>
        <v>0</v>
      </c>
      <c r="AD135" s="2" t="str">
        <f t="shared" si="229"/>
        <v>0</v>
      </c>
      <c r="AE135" s="2" t="str">
        <f t="shared" si="229"/>
        <v>0</v>
      </c>
      <c r="AF135" s="2" t="str">
        <f t="shared" si="229"/>
        <v>0</v>
      </c>
      <c r="AG135" s="2" t="str">
        <f t="shared" si="229"/>
        <v>0</v>
      </c>
      <c r="AH135" s="2">
        <f t="shared" ref="AH135:AK135" si="230">AH50</f>
        <v>0</v>
      </c>
      <c r="AI135" s="2">
        <f t="shared" si="230"/>
        <v>0</v>
      </c>
      <c r="AJ135" s="2">
        <f t="shared" si="230"/>
        <v>0</v>
      </c>
      <c r="AK135" s="2">
        <f t="shared" si="230"/>
        <v>0</v>
      </c>
      <c r="AL135" s="2">
        <f t="shared" si="58"/>
        <v>0</v>
      </c>
      <c r="AM135" s="35"/>
      <c r="AP135" t="str">
        <f t="shared" si="64"/>
        <v>IT_26</v>
      </c>
      <c r="AS135" s="2">
        <f t="shared" ref="AS135:AT135" si="231">AS50</f>
        <v>0</v>
      </c>
      <c r="AT135" s="2">
        <f t="shared" si="231"/>
        <v>1</v>
      </c>
      <c r="AU135" s="2" t="str">
        <f t="shared" ref="AU135:AZ135" si="232">DEC2HEX(AU50)</f>
        <v>1</v>
      </c>
      <c r="AV135" s="2" t="str">
        <f t="shared" si="232"/>
        <v>0</v>
      </c>
      <c r="AW135" s="2" t="str">
        <f t="shared" si="232"/>
        <v>0</v>
      </c>
      <c r="AX135" s="2" t="str">
        <f t="shared" si="232"/>
        <v>0</v>
      </c>
      <c r="AY135" s="2">
        <f t="shared" ref="AY135" si="233">AY50</f>
        <v>0</v>
      </c>
      <c r="AZ135" s="2" t="str">
        <f t="shared" si="232"/>
        <v>0</v>
      </c>
      <c r="BA135" s="2">
        <f t="shared" ref="BA135:BE135" si="234">BA50</f>
        <v>0</v>
      </c>
      <c r="BB135" s="2">
        <f t="shared" si="234"/>
        <v>0</v>
      </c>
      <c r="BC135" s="2">
        <f t="shared" si="234"/>
        <v>0</v>
      </c>
      <c r="BD135" s="2">
        <f t="shared" si="234"/>
        <v>0</v>
      </c>
      <c r="BE135" s="2">
        <f t="shared" si="234"/>
        <v>0</v>
      </c>
    </row>
    <row r="136" spans="2:57" hidden="1">
      <c r="B136" t="str">
        <f t="shared" si="61"/>
        <v>WP_27</v>
      </c>
      <c r="D136" s="2">
        <f t="shared" ref="D136:F136" si="235">D51</f>
        <v>0</v>
      </c>
      <c r="E136" s="2">
        <f t="shared" si="235"/>
        <v>8</v>
      </c>
      <c r="F136" s="2">
        <f t="shared" si="235"/>
        <v>1</v>
      </c>
      <c r="G136" s="2" t="str">
        <f t="shared" ref="G136:K136" si="236">DEC2HEX(G51)</f>
        <v>0</v>
      </c>
      <c r="H136" s="2" t="str">
        <f t="shared" si="236"/>
        <v>0</v>
      </c>
      <c r="I136" s="2" t="str">
        <f t="shared" si="236"/>
        <v>22</v>
      </c>
      <c r="J136" s="2" t="str">
        <f t="shared" si="236"/>
        <v>E</v>
      </c>
      <c r="K136" s="2" t="str">
        <f t="shared" si="236"/>
        <v>20</v>
      </c>
      <c r="L136" s="2">
        <f t="shared" ref="L136:O136" si="237">L51</f>
        <v>0</v>
      </c>
      <c r="M136" s="2">
        <f t="shared" si="237"/>
        <v>1</v>
      </c>
      <c r="N136" s="2">
        <f t="shared" si="237"/>
        <v>0</v>
      </c>
      <c r="O136" s="2">
        <f t="shared" si="237"/>
        <v>0</v>
      </c>
      <c r="P136" s="2">
        <f t="shared" si="54"/>
        <v>1</v>
      </c>
      <c r="Q136" s="2"/>
      <c r="R136" s="2"/>
      <c r="S136" s="2"/>
      <c r="T136" s="35"/>
      <c r="W136" t="str">
        <f t="shared" si="62"/>
        <v>AR_27</v>
      </c>
      <c r="Z136" s="2">
        <f t="shared" ref="Z136:AA136" si="238">Z51</f>
        <v>0</v>
      </c>
      <c r="AA136" s="2">
        <f t="shared" si="238"/>
        <v>1</v>
      </c>
      <c r="AB136" s="2" t="str">
        <f t="shared" ref="AB136:AG136" si="239">DEC2HEX(AB51)</f>
        <v>1</v>
      </c>
      <c r="AC136" s="2" t="str">
        <f t="shared" si="239"/>
        <v>0</v>
      </c>
      <c r="AD136" s="2" t="str">
        <f t="shared" si="239"/>
        <v>0</v>
      </c>
      <c r="AE136" s="2" t="str">
        <f t="shared" si="239"/>
        <v>0</v>
      </c>
      <c r="AF136" s="2" t="str">
        <f t="shared" si="239"/>
        <v>0</v>
      </c>
      <c r="AG136" s="2" t="str">
        <f t="shared" si="239"/>
        <v>0</v>
      </c>
      <c r="AH136" s="2">
        <f t="shared" ref="AH136:AK136" si="240">AH51</f>
        <v>0</v>
      </c>
      <c r="AI136" s="2">
        <f t="shared" si="240"/>
        <v>0</v>
      </c>
      <c r="AJ136" s="2">
        <f t="shared" si="240"/>
        <v>0</v>
      </c>
      <c r="AK136" s="2">
        <f t="shared" si="240"/>
        <v>0</v>
      </c>
      <c r="AL136" s="2">
        <f t="shared" si="58"/>
        <v>0</v>
      </c>
      <c r="AM136" s="35"/>
      <c r="AP136" t="str">
        <f t="shared" si="64"/>
        <v>IT_27</v>
      </c>
      <c r="AS136" s="2">
        <f t="shared" ref="AS136:AT136" si="241">AS51</f>
        <v>0</v>
      </c>
      <c r="AT136" s="2">
        <f t="shared" si="241"/>
        <v>1</v>
      </c>
      <c r="AU136" s="2" t="str">
        <f t="shared" ref="AU136:AZ136" si="242">DEC2HEX(AU51)</f>
        <v>1</v>
      </c>
      <c r="AV136" s="2" t="str">
        <f t="shared" si="242"/>
        <v>0</v>
      </c>
      <c r="AW136" s="2" t="str">
        <f t="shared" si="242"/>
        <v>0</v>
      </c>
      <c r="AX136" s="2" t="str">
        <f t="shared" si="242"/>
        <v>0</v>
      </c>
      <c r="AY136" s="2">
        <f t="shared" ref="AY136" si="243">AY51</f>
        <v>0</v>
      </c>
      <c r="AZ136" s="2" t="str">
        <f t="shared" si="242"/>
        <v>0</v>
      </c>
      <c r="BA136" s="2">
        <f t="shared" ref="BA136:BE136" si="244">BA51</f>
        <v>0</v>
      </c>
      <c r="BB136" s="2">
        <f t="shared" si="244"/>
        <v>0</v>
      </c>
      <c r="BC136" s="2">
        <f t="shared" si="244"/>
        <v>0</v>
      </c>
      <c r="BD136" s="2">
        <f t="shared" si="244"/>
        <v>0</v>
      </c>
      <c r="BE136" s="2">
        <f t="shared" si="244"/>
        <v>0</v>
      </c>
    </row>
    <row r="137" spans="2:57" hidden="1">
      <c r="B137" t="str">
        <f t="shared" si="61"/>
        <v>WP_28</v>
      </c>
      <c r="D137" s="2">
        <f t="shared" ref="D137:F137" si="245">D52</f>
        <v>0</v>
      </c>
      <c r="E137" s="2">
        <f t="shared" si="245"/>
        <v>8</v>
      </c>
      <c r="F137" s="2">
        <f t="shared" si="245"/>
        <v>1</v>
      </c>
      <c r="G137" s="2" t="str">
        <f t="shared" ref="G137:K137" si="246">DEC2HEX(G52)</f>
        <v>0</v>
      </c>
      <c r="H137" s="2" t="str">
        <f t="shared" si="246"/>
        <v>0</v>
      </c>
      <c r="I137" s="2" t="str">
        <f t="shared" si="246"/>
        <v>22</v>
      </c>
      <c r="J137" s="2" t="str">
        <f t="shared" si="246"/>
        <v>E</v>
      </c>
      <c r="K137" s="2" t="str">
        <f t="shared" si="246"/>
        <v>20</v>
      </c>
      <c r="L137" s="2">
        <f t="shared" ref="L137:O137" si="247">L52</f>
        <v>0</v>
      </c>
      <c r="M137" s="2">
        <f t="shared" si="247"/>
        <v>1</v>
      </c>
      <c r="N137" s="2">
        <f t="shared" si="247"/>
        <v>0</v>
      </c>
      <c r="O137" s="2">
        <f t="shared" si="247"/>
        <v>0</v>
      </c>
      <c r="P137" s="2">
        <f t="shared" si="54"/>
        <v>1</v>
      </c>
      <c r="Q137" s="2"/>
      <c r="R137" s="2"/>
      <c r="S137" s="2"/>
      <c r="T137" s="35"/>
      <c r="W137" t="str">
        <f t="shared" si="62"/>
        <v>AR_28</v>
      </c>
      <c r="Z137" s="2">
        <f t="shared" ref="Z137:AA137" si="248">Z52</f>
        <v>0</v>
      </c>
      <c r="AA137" s="2">
        <f t="shared" si="248"/>
        <v>1</v>
      </c>
      <c r="AB137" s="2" t="str">
        <f t="shared" ref="AB137:AG137" si="249">DEC2HEX(AB52)</f>
        <v>1</v>
      </c>
      <c r="AC137" s="2" t="str">
        <f t="shared" si="249"/>
        <v>0</v>
      </c>
      <c r="AD137" s="2" t="str">
        <f t="shared" si="249"/>
        <v>0</v>
      </c>
      <c r="AE137" s="2" t="str">
        <f t="shared" si="249"/>
        <v>0</v>
      </c>
      <c r="AF137" s="2" t="str">
        <f t="shared" si="249"/>
        <v>0</v>
      </c>
      <c r="AG137" s="2" t="str">
        <f t="shared" si="249"/>
        <v>0</v>
      </c>
      <c r="AH137" s="2">
        <f t="shared" ref="AH137:AK137" si="250">AH52</f>
        <v>0</v>
      </c>
      <c r="AI137" s="2">
        <f t="shared" si="250"/>
        <v>0</v>
      </c>
      <c r="AJ137" s="2">
        <f t="shared" si="250"/>
        <v>0</v>
      </c>
      <c r="AK137" s="2">
        <f t="shared" si="250"/>
        <v>0</v>
      </c>
      <c r="AL137" s="2">
        <f t="shared" si="58"/>
        <v>0</v>
      </c>
      <c r="AM137" s="35"/>
      <c r="AP137" t="str">
        <f t="shared" si="64"/>
        <v>IT_28</v>
      </c>
      <c r="AS137" s="2">
        <f t="shared" ref="AS137:AT137" si="251">AS52</f>
        <v>0</v>
      </c>
      <c r="AT137" s="2">
        <f t="shared" si="251"/>
        <v>1</v>
      </c>
      <c r="AU137" s="2" t="str">
        <f t="shared" ref="AU137:AZ137" si="252">DEC2HEX(AU52)</f>
        <v>1</v>
      </c>
      <c r="AV137" s="2" t="str">
        <f t="shared" si="252"/>
        <v>0</v>
      </c>
      <c r="AW137" s="2" t="str">
        <f t="shared" si="252"/>
        <v>0</v>
      </c>
      <c r="AX137" s="2" t="str">
        <f t="shared" si="252"/>
        <v>0</v>
      </c>
      <c r="AY137" s="2">
        <f t="shared" ref="AY137" si="253">AY52</f>
        <v>0</v>
      </c>
      <c r="AZ137" s="2" t="str">
        <f t="shared" si="252"/>
        <v>0</v>
      </c>
      <c r="BA137" s="2">
        <f t="shared" ref="BA137:BE137" si="254">BA52</f>
        <v>0</v>
      </c>
      <c r="BB137" s="2">
        <f t="shared" si="254"/>
        <v>0</v>
      </c>
      <c r="BC137" s="2">
        <f t="shared" si="254"/>
        <v>0</v>
      </c>
      <c r="BD137" s="2">
        <f t="shared" si="254"/>
        <v>0</v>
      </c>
      <c r="BE137" s="2">
        <f t="shared" si="254"/>
        <v>0</v>
      </c>
    </row>
    <row r="138" spans="2:57" hidden="1">
      <c r="B138" t="str">
        <f t="shared" si="61"/>
        <v>WP_29</v>
      </c>
      <c r="D138" s="2">
        <f t="shared" ref="D138:F138" si="255">D53</f>
        <v>0</v>
      </c>
      <c r="E138" s="2">
        <f t="shared" si="255"/>
        <v>8</v>
      </c>
      <c r="F138" s="2">
        <f t="shared" si="255"/>
        <v>1</v>
      </c>
      <c r="G138" s="2" t="str">
        <f t="shared" ref="G138:K138" si="256">DEC2HEX(G53)</f>
        <v>0</v>
      </c>
      <c r="H138" s="2" t="str">
        <f t="shared" si="256"/>
        <v>0</v>
      </c>
      <c r="I138" s="2" t="str">
        <f t="shared" si="256"/>
        <v>22</v>
      </c>
      <c r="J138" s="2" t="str">
        <f t="shared" si="256"/>
        <v>E</v>
      </c>
      <c r="K138" s="2" t="str">
        <f t="shared" si="256"/>
        <v>20</v>
      </c>
      <c r="L138" s="2">
        <f t="shared" ref="L138:O138" si="257">L53</f>
        <v>0</v>
      </c>
      <c r="M138" s="2">
        <f t="shared" si="257"/>
        <v>1</v>
      </c>
      <c r="N138" s="2">
        <f t="shared" si="257"/>
        <v>0</v>
      </c>
      <c r="O138" s="2">
        <f t="shared" si="257"/>
        <v>0</v>
      </c>
      <c r="P138" s="2">
        <f t="shared" si="54"/>
        <v>1</v>
      </c>
      <c r="Q138" s="2"/>
      <c r="R138" s="2"/>
      <c r="S138" s="2"/>
      <c r="T138" s="35"/>
      <c r="W138" t="str">
        <f t="shared" si="62"/>
        <v>AR_29</v>
      </c>
      <c r="Z138" s="2">
        <f t="shared" ref="Z138:AA138" si="258">Z53</f>
        <v>0</v>
      </c>
      <c r="AA138" s="2">
        <f t="shared" si="258"/>
        <v>1</v>
      </c>
      <c r="AB138" s="2" t="str">
        <f t="shared" ref="AB138:AG138" si="259">DEC2HEX(AB53)</f>
        <v>1</v>
      </c>
      <c r="AC138" s="2" t="str">
        <f t="shared" si="259"/>
        <v>0</v>
      </c>
      <c r="AD138" s="2" t="str">
        <f t="shared" si="259"/>
        <v>0</v>
      </c>
      <c r="AE138" s="2" t="str">
        <f t="shared" si="259"/>
        <v>0</v>
      </c>
      <c r="AF138" s="2" t="str">
        <f t="shared" si="259"/>
        <v>0</v>
      </c>
      <c r="AG138" s="2" t="str">
        <f t="shared" si="259"/>
        <v>0</v>
      </c>
      <c r="AH138" s="2">
        <f t="shared" ref="AH138:AK138" si="260">AH53</f>
        <v>0</v>
      </c>
      <c r="AI138" s="2">
        <f t="shared" si="260"/>
        <v>0</v>
      </c>
      <c r="AJ138" s="2">
        <f t="shared" si="260"/>
        <v>0</v>
      </c>
      <c r="AK138" s="2">
        <f t="shared" si="260"/>
        <v>0</v>
      </c>
      <c r="AL138" s="2">
        <f t="shared" si="58"/>
        <v>0</v>
      </c>
      <c r="AM138" s="35"/>
      <c r="AP138" t="str">
        <f t="shared" si="64"/>
        <v>IT_29</v>
      </c>
      <c r="AS138" s="2">
        <f t="shared" ref="AS138:AT138" si="261">AS53</f>
        <v>0</v>
      </c>
      <c r="AT138" s="2">
        <f t="shared" si="261"/>
        <v>1</v>
      </c>
      <c r="AU138" s="2" t="str">
        <f t="shared" ref="AU138:AZ138" si="262">DEC2HEX(AU53)</f>
        <v>1</v>
      </c>
      <c r="AV138" s="2" t="str">
        <f t="shared" si="262"/>
        <v>0</v>
      </c>
      <c r="AW138" s="2" t="str">
        <f t="shared" si="262"/>
        <v>0</v>
      </c>
      <c r="AX138" s="2" t="str">
        <f t="shared" si="262"/>
        <v>0</v>
      </c>
      <c r="AY138" s="2">
        <f t="shared" ref="AY138" si="263">AY53</f>
        <v>0</v>
      </c>
      <c r="AZ138" s="2" t="str">
        <f t="shared" si="262"/>
        <v>0</v>
      </c>
      <c r="BA138" s="2">
        <f t="shared" ref="BA138:BE138" si="264">BA53</f>
        <v>0</v>
      </c>
      <c r="BB138" s="2">
        <f t="shared" si="264"/>
        <v>0</v>
      </c>
      <c r="BC138" s="2">
        <f t="shared" si="264"/>
        <v>0</v>
      </c>
      <c r="BD138" s="2">
        <f t="shared" si="264"/>
        <v>0</v>
      </c>
      <c r="BE138" s="2">
        <f t="shared" si="264"/>
        <v>0</v>
      </c>
    </row>
    <row r="139" spans="2:57" hidden="1">
      <c r="B139" t="str">
        <f t="shared" si="61"/>
        <v>WP_2A</v>
      </c>
      <c r="D139" s="2">
        <f t="shared" ref="D139:F139" si="265">D54</f>
        <v>0</v>
      </c>
      <c r="E139" s="2">
        <f t="shared" si="265"/>
        <v>8</v>
      </c>
      <c r="F139" s="2">
        <f t="shared" si="265"/>
        <v>1</v>
      </c>
      <c r="G139" s="2" t="str">
        <f t="shared" ref="G139:K139" si="266">DEC2HEX(G54)</f>
        <v>0</v>
      </c>
      <c r="H139" s="2" t="str">
        <f t="shared" si="266"/>
        <v>0</v>
      </c>
      <c r="I139" s="2" t="str">
        <f t="shared" si="266"/>
        <v>22</v>
      </c>
      <c r="J139" s="2" t="str">
        <f t="shared" si="266"/>
        <v>E</v>
      </c>
      <c r="K139" s="2" t="str">
        <f t="shared" si="266"/>
        <v>20</v>
      </c>
      <c r="L139" s="2">
        <f t="shared" ref="L139:O139" si="267">L54</f>
        <v>0</v>
      </c>
      <c r="M139" s="2">
        <f t="shared" si="267"/>
        <v>1</v>
      </c>
      <c r="N139" s="2">
        <f t="shared" si="267"/>
        <v>0</v>
      </c>
      <c r="O139" s="2">
        <f t="shared" si="267"/>
        <v>0</v>
      </c>
      <c r="P139" s="2">
        <f t="shared" si="54"/>
        <v>1</v>
      </c>
      <c r="Q139" s="2"/>
      <c r="R139" s="2"/>
      <c r="S139" s="2"/>
      <c r="T139" s="35"/>
      <c r="W139" t="str">
        <f t="shared" si="62"/>
        <v>AR_2A</v>
      </c>
      <c r="Z139" s="2">
        <f t="shared" ref="Z139:AA139" si="268">Z54</f>
        <v>0</v>
      </c>
      <c r="AA139" s="2">
        <f t="shared" si="268"/>
        <v>1</v>
      </c>
      <c r="AB139" s="2" t="str">
        <f t="shared" ref="AB139:AG139" si="269">DEC2HEX(AB54)</f>
        <v>1</v>
      </c>
      <c r="AC139" s="2" t="str">
        <f t="shared" si="269"/>
        <v>0</v>
      </c>
      <c r="AD139" s="2" t="str">
        <f t="shared" si="269"/>
        <v>0</v>
      </c>
      <c r="AE139" s="2" t="str">
        <f t="shared" si="269"/>
        <v>0</v>
      </c>
      <c r="AF139" s="2" t="str">
        <f t="shared" si="269"/>
        <v>0</v>
      </c>
      <c r="AG139" s="2" t="str">
        <f t="shared" si="269"/>
        <v>0</v>
      </c>
      <c r="AH139" s="2">
        <f t="shared" ref="AH139:AK139" si="270">AH54</f>
        <v>0</v>
      </c>
      <c r="AI139" s="2">
        <f t="shared" si="270"/>
        <v>0</v>
      </c>
      <c r="AJ139" s="2">
        <f t="shared" si="270"/>
        <v>0</v>
      </c>
      <c r="AK139" s="2">
        <f t="shared" si="270"/>
        <v>0</v>
      </c>
      <c r="AL139" s="2">
        <f t="shared" si="58"/>
        <v>0</v>
      </c>
      <c r="AM139" s="35"/>
      <c r="AP139" t="str">
        <f t="shared" si="64"/>
        <v>IT_2A</v>
      </c>
      <c r="AS139" s="2">
        <f t="shared" ref="AS139:AT139" si="271">AS54</f>
        <v>0</v>
      </c>
      <c r="AT139" s="2">
        <f t="shared" si="271"/>
        <v>1</v>
      </c>
      <c r="AU139" s="2" t="str">
        <f t="shared" ref="AU139:AZ139" si="272">DEC2HEX(AU54)</f>
        <v>1</v>
      </c>
      <c r="AV139" s="2" t="str">
        <f t="shared" si="272"/>
        <v>0</v>
      </c>
      <c r="AW139" s="2" t="str">
        <f t="shared" si="272"/>
        <v>0</v>
      </c>
      <c r="AX139" s="2" t="str">
        <f t="shared" si="272"/>
        <v>0</v>
      </c>
      <c r="AY139" s="2">
        <f t="shared" ref="AY139" si="273">AY54</f>
        <v>0</v>
      </c>
      <c r="AZ139" s="2" t="str">
        <f t="shared" si="272"/>
        <v>0</v>
      </c>
      <c r="BA139" s="2">
        <f t="shared" ref="BA139:BE139" si="274">BA54</f>
        <v>0</v>
      </c>
      <c r="BB139" s="2">
        <f t="shared" si="274"/>
        <v>0</v>
      </c>
      <c r="BC139" s="2">
        <f t="shared" si="274"/>
        <v>0</v>
      </c>
      <c r="BD139" s="2">
        <f t="shared" si="274"/>
        <v>0</v>
      </c>
      <c r="BE139" s="2">
        <f t="shared" si="274"/>
        <v>0</v>
      </c>
    </row>
    <row r="140" spans="2:57" hidden="1">
      <c r="B140" t="str">
        <f t="shared" si="61"/>
        <v>WP_2B</v>
      </c>
      <c r="D140" s="2">
        <f t="shared" ref="D140:F140" si="275">D55</f>
        <v>0</v>
      </c>
      <c r="E140" s="2">
        <f t="shared" si="275"/>
        <v>8</v>
      </c>
      <c r="F140" s="2">
        <f t="shared" si="275"/>
        <v>1</v>
      </c>
      <c r="G140" s="2" t="str">
        <f t="shared" ref="G140:K140" si="276">DEC2HEX(G55)</f>
        <v>0</v>
      </c>
      <c r="H140" s="2" t="str">
        <f t="shared" si="276"/>
        <v>0</v>
      </c>
      <c r="I140" s="2" t="str">
        <f t="shared" si="276"/>
        <v>22</v>
      </c>
      <c r="J140" s="2" t="str">
        <f t="shared" si="276"/>
        <v>E</v>
      </c>
      <c r="K140" s="2" t="str">
        <f t="shared" si="276"/>
        <v>20</v>
      </c>
      <c r="L140" s="2">
        <f t="shared" ref="L140:O140" si="277">L55</f>
        <v>0</v>
      </c>
      <c r="M140" s="2">
        <f t="shared" si="277"/>
        <v>1</v>
      </c>
      <c r="N140" s="2">
        <f t="shared" si="277"/>
        <v>0</v>
      </c>
      <c r="O140" s="2">
        <f t="shared" si="277"/>
        <v>0</v>
      </c>
      <c r="P140" s="2">
        <f t="shared" si="54"/>
        <v>1</v>
      </c>
      <c r="Q140" s="2"/>
      <c r="R140" s="2"/>
      <c r="S140" s="2"/>
      <c r="T140" s="35"/>
      <c r="W140" t="str">
        <f t="shared" si="62"/>
        <v>AR_2B</v>
      </c>
      <c r="Z140" s="2">
        <f t="shared" ref="Z140:AA140" si="278">Z55</f>
        <v>0</v>
      </c>
      <c r="AA140" s="2">
        <f t="shared" si="278"/>
        <v>1</v>
      </c>
      <c r="AB140" s="2" t="str">
        <f t="shared" ref="AB140:AG140" si="279">DEC2HEX(AB55)</f>
        <v>1</v>
      </c>
      <c r="AC140" s="2" t="str">
        <f t="shared" si="279"/>
        <v>0</v>
      </c>
      <c r="AD140" s="2" t="str">
        <f t="shared" si="279"/>
        <v>0</v>
      </c>
      <c r="AE140" s="2" t="str">
        <f t="shared" si="279"/>
        <v>0</v>
      </c>
      <c r="AF140" s="2" t="str">
        <f t="shared" si="279"/>
        <v>0</v>
      </c>
      <c r="AG140" s="2" t="str">
        <f t="shared" si="279"/>
        <v>0</v>
      </c>
      <c r="AH140" s="2">
        <f t="shared" ref="AH140:AK140" si="280">AH55</f>
        <v>0</v>
      </c>
      <c r="AI140" s="2">
        <f t="shared" si="280"/>
        <v>0</v>
      </c>
      <c r="AJ140" s="2">
        <f t="shared" si="280"/>
        <v>0</v>
      </c>
      <c r="AK140" s="2">
        <f t="shared" si="280"/>
        <v>0</v>
      </c>
      <c r="AL140" s="2">
        <f t="shared" si="58"/>
        <v>0</v>
      </c>
      <c r="AM140" s="35"/>
      <c r="AP140" t="str">
        <f t="shared" si="64"/>
        <v>IT_2B</v>
      </c>
      <c r="AS140" s="2">
        <f t="shared" ref="AS140:AT140" si="281">AS55</f>
        <v>0</v>
      </c>
      <c r="AT140" s="2">
        <f t="shared" si="281"/>
        <v>1</v>
      </c>
      <c r="AU140" s="2" t="str">
        <f t="shared" ref="AU140:AZ140" si="282">DEC2HEX(AU55)</f>
        <v>1</v>
      </c>
      <c r="AV140" s="2" t="str">
        <f t="shared" si="282"/>
        <v>0</v>
      </c>
      <c r="AW140" s="2" t="str">
        <f t="shared" si="282"/>
        <v>0</v>
      </c>
      <c r="AX140" s="2" t="str">
        <f t="shared" si="282"/>
        <v>0</v>
      </c>
      <c r="AY140" s="2">
        <f t="shared" ref="AY140" si="283">AY55</f>
        <v>0</v>
      </c>
      <c r="AZ140" s="2" t="str">
        <f t="shared" si="282"/>
        <v>0</v>
      </c>
      <c r="BA140" s="2">
        <f t="shared" ref="BA140:BE140" si="284">BA55</f>
        <v>0</v>
      </c>
      <c r="BB140" s="2">
        <f t="shared" si="284"/>
        <v>0</v>
      </c>
      <c r="BC140" s="2">
        <f t="shared" si="284"/>
        <v>0</v>
      </c>
      <c r="BD140" s="2">
        <f t="shared" si="284"/>
        <v>0</v>
      </c>
      <c r="BE140" s="2">
        <f t="shared" si="284"/>
        <v>0</v>
      </c>
    </row>
    <row r="141" spans="2:57" hidden="1">
      <c r="B141" t="str">
        <f t="shared" si="61"/>
        <v>WP_2C</v>
      </c>
      <c r="D141" s="2">
        <f t="shared" ref="D141:F141" si="285">D56</f>
        <v>0</v>
      </c>
      <c r="E141" s="2">
        <f t="shared" si="285"/>
        <v>8</v>
      </c>
      <c r="F141" s="2">
        <f t="shared" si="285"/>
        <v>1</v>
      </c>
      <c r="G141" s="2" t="str">
        <f t="shared" ref="G141:K141" si="286">DEC2HEX(G56)</f>
        <v>0</v>
      </c>
      <c r="H141" s="2" t="str">
        <f t="shared" si="286"/>
        <v>0</v>
      </c>
      <c r="I141" s="2" t="str">
        <f t="shared" si="286"/>
        <v>22</v>
      </c>
      <c r="J141" s="2" t="str">
        <f t="shared" si="286"/>
        <v>E</v>
      </c>
      <c r="K141" s="2" t="str">
        <f t="shared" si="286"/>
        <v>20</v>
      </c>
      <c r="L141" s="2">
        <f t="shared" ref="L141:O141" si="287">L56</f>
        <v>0</v>
      </c>
      <c r="M141" s="2">
        <f t="shared" si="287"/>
        <v>1</v>
      </c>
      <c r="N141" s="2">
        <f t="shared" si="287"/>
        <v>0</v>
      </c>
      <c r="O141" s="2">
        <f t="shared" si="287"/>
        <v>0</v>
      </c>
      <c r="P141" s="2">
        <f t="shared" si="54"/>
        <v>1</v>
      </c>
      <c r="Q141" s="2"/>
      <c r="R141" s="2"/>
      <c r="S141" s="2"/>
      <c r="T141" s="35"/>
      <c r="W141" t="str">
        <f t="shared" si="62"/>
        <v>AR_2C</v>
      </c>
      <c r="Z141" s="2">
        <f t="shared" ref="Z141:AA141" si="288">Z56</f>
        <v>0</v>
      </c>
      <c r="AA141" s="2">
        <f t="shared" si="288"/>
        <v>1</v>
      </c>
      <c r="AB141" s="2" t="str">
        <f t="shared" ref="AB141:AG141" si="289">DEC2HEX(AB56)</f>
        <v>1</v>
      </c>
      <c r="AC141" s="2" t="str">
        <f t="shared" si="289"/>
        <v>0</v>
      </c>
      <c r="AD141" s="2" t="str">
        <f t="shared" si="289"/>
        <v>0</v>
      </c>
      <c r="AE141" s="2" t="str">
        <f t="shared" si="289"/>
        <v>0</v>
      </c>
      <c r="AF141" s="2" t="str">
        <f t="shared" si="289"/>
        <v>0</v>
      </c>
      <c r="AG141" s="2" t="str">
        <f t="shared" si="289"/>
        <v>0</v>
      </c>
      <c r="AH141" s="2">
        <f t="shared" ref="AH141:AK141" si="290">AH56</f>
        <v>0</v>
      </c>
      <c r="AI141" s="2">
        <f t="shared" si="290"/>
        <v>0</v>
      </c>
      <c r="AJ141" s="2">
        <f t="shared" si="290"/>
        <v>0</v>
      </c>
      <c r="AK141" s="2">
        <f t="shared" si="290"/>
        <v>0</v>
      </c>
      <c r="AL141" s="2">
        <f t="shared" si="58"/>
        <v>0</v>
      </c>
      <c r="AM141" s="35"/>
      <c r="AP141" t="str">
        <f t="shared" si="64"/>
        <v>IT_2C</v>
      </c>
      <c r="AS141" s="2">
        <f t="shared" ref="AS141:AT141" si="291">AS56</f>
        <v>0</v>
      </c>
      <c r="AT141" s="2">
        <f t="shared" si="291"/>
        <v>1</v>
      </c>
      <c r="AU141" s="2" t="str">
        <f t="shared" ref="AU141:AZ141" si="292">DEC2HEX(AU56)</f>
        <v>1</v>
      </c>
      <c r="AV141" s="2" t="str">
        <f t="shared" si="292"/>
        <v>0</v>
      </c>
      <c r="AW141" s="2" t="str">
        <f t="shared" si="292"/>
        <v>0</v>
      </c>
      <c r="AX141" s="2" t="str">
        <f t="shared" si="292"/>
        <v>0</v>
      </c>
      <c r="AY141" s="2">
        <f t="shared" ref="AY141" si="293">AY56</f>
        <v>0</v>
      </c>
      <c r="AZ141" s="2" t="str">
        <f t="shared" si="292"/>
        <v>0</v>
      </c>
      <c r="BA141" s="2">
        <f t="shared" ref="BA141:BE141" si="294">BA56</f>
        <v>0</v>
      </c>
      <c r="BB141" s="2">
        <f t="shared" si="294"/>
        <v>0</v>
      </c>
      <c r="BC141" s="2">
        <f t="shared" si="294"/>
        <v>0</v>
      </c>
      <c r="BD141" s="2">
        <f t="shared" si="294"/>
        <v>0</v>
      </c>
      <c r="BE141" s="2">
        <f t="shared" si="294"/>
        <v>0</v>
      </c>
    </row>
    <row r="142" spans="2:57" hidden="1">
      <c r="B142" t="str">
        <f t="shared" si="61"/>
        <v>WP_2D</v>
      </c>
      <c r="D142" s="2">
        <f t="shared" ref="D142:F142" si="295">D57</f>
        <v>0</v>
      </c>
      <c r="E142" s="2">
        <f t="shared" si="295"/>
        <v>8</v>
      </c>
      <c r="F142" s="2">
        <f t="shared" si="295"/>
        <v>1</v>
      </c>
      <c r="G142" s="2" t="str">
        <f t="shared" ref="G142:K142" si="296">DEC2HEX(G57)</f>
        <v>0</v>
      </c>
      <c r="H142" s="2" t="str">
        <f t="shared" si="296"/>
        <v>0</v>
      </c>
      <c r="I142" s="2" t="str">
        <f t="shared" si="296"/>
        <v>22</v>
      </c>
      <c r="J142" s="2" t="str">
        <f t="shared" si="296"/>
        <v>E</v>
      </c>
      <c r="K142" s="2" t="str">
        <f t="shared" si="296"/>
        <v>20</v>
      </c>
      <c r="L142" s="2">
        <f t="shared" ref="L142:O142" si="297">L57</f>
        <v>0</v>
      </c>
      <c r="M142" s="2">
        <f t="shared" si="297"/>
        <v>1</v>
      </c>
      <c r="N142" s="2">
        <f t="shared" si="297"/>
        <v>0</v>
      </c>
      <c r="O142" s="2">
        <f t="shared" si="297"/>
        <v>0</v>
      </c>
      <c r="P142" s="2">
        <f t="shared" si="54"/>
        <v>1</v>
      </c>
      <c r="Q142" s="2"/>
      <c r="R142" s="2"/>
      <c r="S142" s="2"/>
      <c r="T142" s="35"/>
      <c r="W142" t="str">
        <f t="shared" si="62"/>
        <v>AR_2D</v>
      </c>
      <c r="Z142" s="2">
        <f t="shared" ref="Z142:AA142" si="298">Z57</f>
        <v>0</v>
      </c>
      <c r="AA142" s="2">
        <f t="shared" si="298"/>
        <v>1</v>
      </c>
      <c r="AB142" s="2" t="str">
        <f t="shared" ref="AB142:AG142" si="299">DEC2HEX(AB57)</f>
        <v>1</v>
      </c>
      <c r="AC142" s="2" t="str">
        <f t="shared" si="299"/>
        <v>0</v>
      </c>
      <c r="AD142" s="2" t="str">
        <f t="shared" si="299"/>
        <v>0</v>
      </c>
      <c r="AE142" s="2" t="str">
        <f t="shared" si="299"/>
        <v>0</v>
      </c>
      <c r="AF142" s="2" t="str">
        <f t="shared" si="299"/>
        <v>0</v>
      </c>
      <c r="AG142" s="2" t="str">
        <f t="shared" si="299"/>
        <v>0</v>
      </c>
      <c r="AH142" s="2">
        <f t="shared" ref="AH142:AK142" si="300">AH57</f>
        <v>0</v>
      </c>
      <c r="AI142" s="2">
        <f t="shared" si="300"/>
        <v>0</v>
      </c>
      <c r="AJ142" s="2">
        <f t="shared" si="300"/>
        <v>0</v>
      </c>
      <c r="AK142" s="2">
        <f t="shared" si="300"/>
        <v>0</v>
      </c>
      <c r="AL142" s="2">
        <f t="shared" si="58"/>
        <v>0</v>
      </c>
      <c r="AM142" s="35"/>
      <c r="AP142" t="str">
        <f t="shared" si="64"/>
        <v>IT_2D</v>
      </c>
      <c r="AS142" s="2">
        <f t="shared" ref="AS142:AT142" si="301">AS57</f>
        <v>0</v>
      </c>
      <c r="AT142" s="2">
        <f t="shared" si="301"/>
        <v>1</v>
      </c>
      <c r="AU142" s="2" t="str">
        <f t="shared" ref="AU142:AZ142" si="302">DEC2HEX(AU57)</f>
        <v>1</v>
      </c>
      <c r="AV142" s="2" t="str">
        <f t="shared" si="302"/>
        <v>0</v>
      </c>
      <c r="AW142" s="2" t="str">
        <f t="shared" si="302"/>
        <v>0</v>
      </c>
      <c r="AX142" s="2" t="str">
        <f t="shared" si="302"/>
        <v>0</v>
      </c>
      <c r="AY142" s="2">
        <f t="shared" ref="AY142" si="303">AY57</f>
        <v>0</v>
      </c>
      <c r="AZ142" s="2" t="str">
        <f t="shared" si="302"/>
        <v>0</v>
      </c>
      <c r="BA142" s="2">
        <f t="shared" ref="BA142:BE142" si="304">BA57</f>
        <v>0</v>
      </c>
      <c r="BB142" s="2">
        <f t="shared" si="304"/>
        <v>0</v>
      </c>
      <c r="BC142" s="2">
        <f t="shared" si="304"/>
        <v>0</v>
      </c>
      <c r="BD142" s="2">
        <f t="shared" si="304"/>
        <v>0</v>
      </c>
      <c r="BE142" s="2">
        <f t="shared" si="304"/>
        <v>0</v>
      </c>
    </row>
    <row r="143" spans="2:57" hidden="1">
      <c r="B143" t="str">
        <f t="shared" si="61"/>
        <v>WP_2E</v>
      </c>
      <c r="D143" s="2">
        <f t="shared" ref="D143:F143" si="305">D58</f>
        <v>0</v>
      </c>
      <c r="E143" s="2">
        <f t="shared" si="305"/>
        <v>8</v>
      </c>
      <c r="F143" s="2">
        <f t="shared" si="305"/>
        <v>1</v>
      </c>
      <c r="G143" s="2" t="str">
        <f t="shared" ref="G143:K143" si="306">DEC2HEX(G58)</f>
        <v>0</v>
      </c>
      <c r="H143" s="2" t="str">
        <f t="shared" si="306"/>
        <v>0</v>
      </c>
      <c r="I143" s="2" t="str">
        <f t="shared" si="306"/>
        <v>22</v>
      </c>
      <c r="J143" s="2" t="str">
        <f t="shared" si="306"/>
        <v>E</v>
      </c>
      <c r="K143" s="2" t="str">
        <f t="shared" si="306"/>
        <v>20</v>
      </c>
      <c r="L143" s="2">
        <f t="shared" ref="L143:O143" si="307">L58</f>
        <v>0</v>
      </c>
      <c r="M143" s="2">
        <f t="shared" si="307"/>
        <v>1</v>
      </c>
      <c r="N143" s="2">
        <f t="shared" si="307"/>
        <v>0</v>
      </c>
      <c r="O143" s="2">
        <f t="shared" si="307"/>
        <v>0</v>
      </c>
      <c r="P143" s="2">
        <f t="shared" si="54"/>
        <v>1</v>
      </c>
      <c r="Q143" s="2"/>
      <c r="R143" s="2"/>
      <c r="S143" s="2"/>
      <c r="T143" s="35"/>
      <c r="W143" t="str">
        <f t="shared" si="62"/>
        <v>AR_2E</v>
      </c>
      <c r="Z143" s="2">
        <f t="shared" ref="Z143:AA143" si="308">Z58</f>
        <v>0</v>
      </c>
      <c r="AA143" s="2">
        <f t="shared" si="308"/>
        <v>1</v>
      </c>
      <c r="AB143" s="2" t="str">
        <f t="shared" ref="AB143:AG143" si="309">DEC2HEX(AB58)</f>
        <v>1</v>
      </c>
      <c r="AC143" s="2" t="str">
        <f t="shared" si="309"/>
        <v>0</v>
      </c>
      <c r="AD143" s="2" t="str">
        <f t="shared" si="309"/>
        <v>0</v>
      </c>
      <c r="AE143" s="2" t="str">
        <f t="shared" si="309"/>
        <v>0</v>
      </c>
      <c r="AF143" s="2" t="str">
        <f t="shared" si="309"/>
        <v>0</v>
      </c>
      <c r="AG143" s="2" t="str">
        <f t="shared" si="309"/>
        <v>0</v>
      </c>
      <c r="AH143" s="2">
        <f t="shared" ref="AH143:AK143" si="310">AH58</f>
        <v>0</v>
      </c>
      <c r="AI143" s="2">
        <f t="shared" si="310"/>
        <v>0</v>
      </c>
      <c r="AJ143" s="2">
        <f t="shared" si="310"/>
        <v>0</v>
      </c>
      <c r="AK143" s="2">
        <f t="shared" si="310"/>
        <v>0</v>
      </c>
      <c r="AL143" s="2">
        <f t="shared" si="58"/>
        <v>0</v>
      </c>
      <c r="AM143" s="35"/>
      <c r="AP143" t="str">
        <f t="shared" si="64"/>
        <v>IT_2E</v>
      </c>
      <c r="AS143" s="2">
        <f t="shared" ref="AS143:AT143" si="311">AS58</f>
        <v>0</v>
      </c>
      <c r="AT143" s="2">
        <f t="shared" si="311"/>
        <v>1</v>
      </c>
      <c r="AU143" s="2" t="str">
        <f t="shared" ref="AU143:AZ143" si="312">DEC2HEX(AU58)</f>
        <v>1</v>
      </c>
      <c r="AV143" s="2" t="str">
        <f t="shared" si="312"/>
        <v>0</v>
      </c>
      <c r="AW143" s="2" t="str">
        <f t="shared" si="312"/>
        <v>0</v>
      </c>
      <c r="AX143" s="2" t="str">
        <f t="shared" si="312"/>
        <v>0</v>
      </c>
      <c r="AY143" s="2">
        <f t="shared" ref="AY143" si="313">AY58</f>
        <v>0</v>
      </c>
      <c r="AZ143" s="2" t="str">
        <f t="shared" si="312"/>
        <v>0</v>
      </c>
      <c r="BA143" s="2">
        <f t="shared" ref="BA143:BE143" si="314">BA58</f>
        <v>0</v>
      </c>
      <c r="BB143" s="2">
        <f t="shared" si="314"/>
        <v>0</v>
      </c>
      <c r="BC143" s="2">
        <f t="shared" si="314"/>
        <v>0</v>
      </c>
      <c r="BD143" s="2">
        <f t="shared" si="314"/>
        <v>0</v>
      </c>
      <c r="BE143" s="2">
        <f t="shared" si="314"/>
        <v>0</v>
      </c>
    </row>
    <row r="144" spans="2:57" hidden="1">
      <c r="B144" t="str">
        <f t="shared" si="61"/>
        <v>WP_2F</v>
      </c>
      <c r="D144" s="2">
        <f t="shared" ref="D144:F144" si="315">D59</f>
        <v>0</v>
      </c>
      <c r="E144" s="2">
        <f t="shared" si="315"/>
        <v>8</v>
      </c>
      <c r="F144" s="2">
        <f t="shared" si="315"/>
        <v>1</v>
      </c>
      <c r="G144" s="2" t="str">
        <f t="shared" ref="G144:K144" si="316">DEC2HEX(G59)</f>
        <v>0</v>
      </c>
      <c r="H144" s="2" t="str">
        <f t="shared" si="316"/>
        <v>0</v>
      </c>
      <c r="I144" s="2" t="str">
        <f t="shared" si="316"/>
        <v>22</v>
      </c>
      <c r="J144" s="2" t="str">
        <f t="shared" si="316"/>
        <v>E</v>
      </c>
      <c r="K144" s="2" t="str">
        <f t="shared" si="316"/>
        <v>20</v>
      </c>
      <c r="L144" s="2">
        <f t="shared" ref="L144:O144" si="317">L59</f>
        <v>0</v>
      </c>
      <c r="M144" s="2">
        <f t="shared" si="317"/>
        <v>1</v>
      </c>
      <c r="N144" s="2">
        <f t="shared" si="317"/>
        <v>0</v>
      </c>
      <c r="O144" s="2">
        <f t="shared" si="317"/>
        <v>0</v>
      </c>
      <c r="P144" s="2">
        <f t="shared" si="54"/>
        <v>1</v>
      </c>
      <c r="Q144" s="2"/>
      <c r="R144" s="2"/>
      <c r="S144" s="2"/>
      <c r="T144" s="35"/>
      <c r="W144" t="str">
        <f t="shared" si="62"/>
        <v>AR_2F</v>
      </c>
      <c r="Z144" s="2">
        <f t="shared" ref="Z144:AA144" si="318">Z59</f>
        <v>0</v>
      </c>
      <c r="AA144" s="2">
        <f t="shared" si="318"/>
        <v>1</v>
      </c>
      <c r="AB144" s="2" t="str">
        <f t="shared" ref="AB144:AG144" si="319">DEC2HEX(AB59)</f>
        <v>1</v>
      </c>
      <c r="AC144" s="2" t="str">
        <f t="shared" si="319"/>
        <v>0</v>
      </c>
      <c r="AD144" s="2" t="str">
        <f t="shared" si="319"/>
        <v>0</v>
      </c>
      <c r="AE144" s="2" t="str">
        <f t="shared" si="319"/>
        <v>0</v>
      </c>
      <c r="AF144" s="2" t="str">
        <f t="shared" si="319"/>
        <v>0</v>
      </c>
      <c r="AG144" s="2" t="str">
        <f t="shared" si="319"/>
        <v>0</v>
      </c>
      <c r="AH144" s="2">
        <f t="shared" ref="AH144:AK144" si="320">AH59</f>
        <v>0</v>
      </c>
      <c r="AI144" s="2">
        <f t="shared" si="320"/>
        <v>0</v>
      </c>
      <c r="AJ144" s="2">
        <f t="shared" si="320"/>
        <v>0</v>
      </c>
      <c r="AK144" s="2">
        <f t="shared" si="320"/>
        <v>0</v>
      </c>
      <c r="AL144" s="2">
        <f t="shared" si="58"/>
        <v>0</v>
      </c>
      <c r="AM144" s="35"/>
      <c r="AP144" t="str">
        <f t="shared" si="64"/>
        <v>IT_2F</v>
      </c>
      <c r="AS144" s="2">
        <f t="shared" ref="AS144:AT144" si="321">AS59</f>
        <v>0</v>
      </c>
      <c r="AT144" s="2">
        <f t="shared" si="321"/>
        <v>1</v>
      </c>
      <c r="AU144" s="2" t="str">
        <f t="shared" ref="AU144:AZ144" si="322">DEC2HEX(AU59)</f>
        <v>1</v>
      </c>
      <c r="AV144" s="2" t="str">
        <f t="shared" si="322"/>
        <v>0</v>
      </c>
      <c r="AW144" s="2" t="str">
        <f t="shared" si="322"/>
        <v>0</v>
      </c>
      <c r="AX144" s="2" t="str">
        <f t="shared" si="322"/>
        <v>0</v>
      </c>
      <c r="AY144" s="2">
        <f t="shared" ref="AY144" si="323">AY59</f>
        <v>0</v>
      </c>
      <c r="AZ144" s="2" t="str">
        <f t="shared" si="322"/>
        <v>0</v>
      </c>
      <c r="BA144" s="2">
        <f t="shared" ref="BA144:BE144" si="324">BA59</f>
        <v>0</v>
      </c>
      <c r="BB144" s="2">
        <f t="shared" si="324"/>
        <v>0</v>
      </c>
      <c r="BC144" s="2">
        <f t="shared" si="324"/>
        <v>0</v>
      </c>
      <c r="BD144" s="2">
        <f t="shared" si="324"/>
        <v>0</v>
      </c>
      <c r="BE144" s="2">
        <f t="shared" si="324"/>
        <v>0</v>
      </c>
    </row>
    <row r="145" spans="2:57" hidden="1">
      <c r="B145" t="str">
        <f t="shared" si="61"/>
        <v>WP_30</v>
      </c>
      <c r="D145" s="2">
        <f t="shared" ref="D145:F145" si="325">D60</f>
        <v>0</v>
      </c>
      <c r="E145" s="2">
        <f t="shared" si="325"/>
        <v>8</v>
      </c>
      <c r="F145" s="2">
        <f t="shared" si="325"/>
        <v>1</v>
      </c>
      <c r="G145" s="2" t="str">
        <f t="shared" ref="G145:K145" si="326">DEC2HEX(G60)</f>
        <v>0</v>
      </c>
      <c r="H145" s="2" t="str">
        <f t="shared" si="326"/>
        <v>0</v>
      </c>
      <c r="I145" s="2" t="str">
        <f t="shared" si="326"/>
        <v>22</v>
      </c>
      <c r="J145" s="2" t="str">
        <f t="shared" si="326"/>
        <v>E</v>
      </c>
      <c r="K145" s="2" t="str">
        <f t="shared" si="326"/>
        <v>20</v>
      </c>
      <c r="L145" s="2">
        <f t="shared" ref="L145:O145" si="327">L60</f>
        <v>0</v>
      </c>
      <c r="M145" s="2">
        <f t="shared" si="327"/>
        <v>1</v>
      </c>
      <c r="N145" s="2">
        <f t="shared" si="327"/>
        <v>0</v>
      </c>
      <c r="O145" s="2">
        <f t="shared" si="327"/>
        <v>0</v>
      </c>
      <c r="P145" s="2">
        <f t="shared" si="54"/>
        <v>1</v>
      </c>
      <c r="Q145" s="2"/>
      <c r="R145" s="2"/>
      <c r="S145" s="2"/>
      <c r="T145" s="35"/>
      <c r="W145" t="str">
        <f t="shared" si="62"/>
        <v>AR_30</v>
      </c>
      <c r="Z145" s="2">
        <f t="shared" ref="Z145:AA145" si="328">Z60</f>
        <v>0</v>
      </c>
      <c r="AA145" s="2">
        <f t="shared" si="328"/>
        <v>1</v>
      </c>
      <c r="AB145" s="2" t="str">
        <f t="shared" ref="AB145:AG145" si="329">DEC2HEX(AB60)</f>
        <v>1</v>
      </c>
      <c r="AC145" s="2" t="str">
        <f t="shared" si="329"/>
        <v>0</v>
      </c>
      <c r="AD145" s="2" t="str">
        <f t="shared" si="329"/>
        <v>0</v>
      </c>
      <c r="AE145" s="2" t="str">
        <f t="shared" si="329"/>
        <v>0</v>
      </c>
      <c r="AF145" s="2" t="str">
        <f t="shared" si="329"/>
        <v>0</v>
      </c>
      <c r="AG145" s="2" t="str">
        <f t="shared" si="329"/>
        <v>0</v>
      </c>
      <c r="AH145" s="2">
        <f t="shared" ref="AH145:AK145" si="330">AH60</f>
        <v>0</v>
      </c>
      <c r="AI145" s="2">
        <f t="shared" si="330"/>
        <v>0</v>
      </c>
      <c r="AJ145" s="2">
        <f t="shared" si="330"/>
        <v>0</v>
      </c>
      <c r="AK145" s="2">
        <f t="shared" si="330"/>
        <v>0</v>
      </c>
      <c r="AL145" s="2">
        <f t="shared" si="58"/>
        <v>0</v>
      </c>
      <c r="AM145" s="35"/>
      <c r="AP145" t="str">
        <f t="shared" si="64"/>
        <v>IT_30</v>
      </c>
      <c r="AS145" s="2">
        <f t="shared" ref="AS145:AT145" si="331">AS60</f>
        <v>0</v>
      </c>
      <c r="AT145" s="2">
        <f t="shared" si="331"/>
        <v>1</v>
      </c>
      <c r="AU145" s="2" t="str">
        <f t="shared" ref="AU145:AZ145" si="332">DEC2HEX(AU60)</f>
        <v>1</v>
      </c>
      <c r="AV145" s="2" t="str">
        <f t="shared" si="332"/>
        <v>0</v>
      </c>
      <c r="AW145" s="2" t="str">
        <f t="shared" si="332"/>
        <v>0</v>
      </c>
      <c r="AX145" s="2" t="str">
        <f t="shared" si="332"/>
        <v>0</v>
      </c>
      <c r="AY145" s="2" t="str">
        <f t="shared" ref="AY145" si="333">AY60</f>
        <v>30</v>
      </c>
      <c r="AZ145" s="2" t="str">
        <f t="shared" si="332"/>
        <v>0</v>
      </c>
      <c r="BA145" s="2">
        <f t="shared" ref="BA145:BE145" si="334">BA60</f>
        <v>0</v>
      </c>
      <c r="BB145" s="2">
        <f t="shared" si="334"/>
        <v>0</v>
      </c>
      <c r="BC145" s="2">
        <f t="shared" si="334"/>
        <v>0</v>
      </c>
      <c r="BD145" s="2">
        <f t="shared" si="334"/>
        <v>0</v>
      </c>
      <c r="BE145" s="2">
        <f t="shared" si="334"/>
        <v>0</v>
      </c>
    </row>
    <row r="146" spans="2:57" hidden="1">
      <c r="B146" t="str">
        <f t="shared" si="61"/>
        <v>WP_31</v>
      </c>
      <c r="D146" s="2">
        <f t="shared" ref="D146:F146" si="335">D61</f>
        <v>0</v>
      </c>
      <c r="E146" s="2">
        <f t="shared" si="335"/>
        <v>8</v>
      </c>
      <c r="F146" s="2">
        <f t="shared" si="335"/>
        <v>1</v>
      </c>
      <c r="G146" s="2" t="str">
        <f t="shared" ref="G146:K146" si="336">DEC2HEX(G61)</f>
        <v>0</v>
      </c>
      <c r="H146" s="2" t="str">
        <f t="shared" si="336"/>
        <v>0</v>
      </c>
      <c r="I146" s="2" t="str">
        <f t="shared" si="336"/>
        <v>22</v>
      </c>
      <c r="J146" s="2" t="str">
        <f t="shared" si="336"/>
        <v>E</v>
      </c>
      <c r="K146" s="2" t="str">
        <f t="shared" si="336"/>
        <v>20</v>
      </c>
      <c r="L146" s="2">
        <f t="shared" ref="L146:O146" si="337">L61</f>
        <v>0</v>
      </c>
      <c r="M146" s="2">
        <f t="shared" si="337"/>
        <v>1</v>
      </c>
      <c r="N146" s="2">
        <f t="shared" si="337"/>
        <v>0</v>
      </c>
      <c r="O146" s="2">
        <f t="shared" si="337"/>
        <v>0</v>
      </c>
      <c r="P146" s="2">
        <f t="shared" si="54"/>
        <v>1</v>
      </c>
      <c r="Q146" s="2"/>
      <c r="R146" s="2"/>
      <c r="S146" s="2"/>
      <c r="T146" s="35"/>
      <c r="W146" t="str">
        <f t="shared" si="62"/>
        <v>AR_31</v>
      </c>
      <c r="Z146" s="2">
        <f t="shared" ref="Z146:AA146" si="338">Z61</f>
        <v>0</v>
      </c>
      <c r="AA146" s="2">
        <f t="shared" si="338"/>
        <v>1</v>
      </c>
      <c r="AB146" s="2" t="str">
        <f t="shared" ref="AB146:AG146" si="339">DEC2HEX(AB61)</f>
        <v>1</v>
      </c>
      <c r="AC146" s="2" t="str">
        <f t="shared" si="339"/>
        <v>0</v>
      </c>
      <c r="AD146" s="2" t="str">
        <f t="shared" si="339"/>
        <v>0</v>
      </c>
      <c r="AE146" s="2" t="str">
        <f t="shared" si="339"/>
        <v>0</v>
      </c>
      <c r="AF146" s="2" t="str">
        <f t="shared" si="339"/>
        <v>0</v>
      </c>
      <c r="AG146" s="2" t="str">
        <f t="shared" si="339"/>
        <v>0</v>
      </c>
      <c r="AH146" s="2">
        <f t="shared" ref="AH146:AK146" si="340">AH61</f>
        <v>0</v>
      </c>
      <c r="AI146" s="2">
        <f t="shared" si="340"/>
        <v>0</v>
      </c>
      <c r="AJ146" s="2">
        <f t="shared" si="340"/>
        <v>0</v>
      </c>
      <c r="AK146" s="2">
        <f t="shared" si="340"/>
        <v>0</v>
      </c>
      <c r="AL146" s="2">
        <f t="shared" si="58"/>
        <v>0</v>
      </c>
      <c r="AM146" s="35"/>
      <c r="AP146" t="str">
        <f t="shared" si="64"/>
        <v>IT_31</v>
      </c>
      <c r="AS146" s="2">
        <f t="shared" ref="AS146:AT146" si="341">AS61</f>
        <v>0</v>
      </c>
      <c r="AT146" s="2">
        <f t="shared" si="341"/>
        <v>1</v>
      </c>
      <c r="AU146" s="2" t="str">
        <f t="shared" ref="AU146:AZ146" si="342">DEC2HEX(AU61)</f>
        <v>1</v>
      </c>
      <c r="AV146" s="2" t="str">
        <f t="shared" si="342"/>
        <v>0</v>
      </c>
      <c r="AW146" s="2" t="str">
        <f t="shared" si="342"/>
        <v>0</v>
      </c>
      <c r="AX146" s="2" t="str">
        <f t="shared" si="342"/>
        <v>0</v>
      </c>
      <c r="AY146" s="2">
        <f t="shared" ref="AY146" si="343">AY61</f>
        <v>0</v>
      </c>
      <c r="AZ146" s="2" t="str">
        <f t="shared" si="342"/>
        <v>0</v>
      </c>
      <c r="BA146" s="2">
        <f t="shared" ref="BA146:BE146" si="344">BA61</f>
        <v>0</v>
      </c>
      <c r="BB146" s="2">
        <f t="shared" si="344"/>
        <v>0</v>
      </c>
      <c r="BC146" s="2">
        <f t="shared" si="344"/>
        <v>0</v>
      </c>
      <c r="BD146" s="2">
        <f t="shared" si="344"/>
        <v>0</v>
      </c>
      <c r="BE146" s="2">
        <f t="shared" si="344"/>
        <v>0</v>
      </c>
    </row>
    <row r="147" spans="2:57" hidden="1">
      <c r="B147" t="str">
        <f t="shared" si="61"/>
        <v>WP_32</v>
      </c>
      <c r="D147" s="2">
        <f t="shared" ref="D147:F147" si="345">D62</f>
        <v>0</v>
      </c>
      <c r="E147" s="2">
        <f t="shared" si="345"/>
        <v>8</v>
      </c>
      <c r="F147" s="2">
        <f t="shared" si="345"/>
        <v>1</v>
      </c>
      <c r="G147" s="2" t="str">
        <f t="shared" ref="G147:K147" si="346">DEC2HEX(G62)</f>
        <v>0</v>
      </c>
      <c r="H147" s="2" t="str">
        <f t="shared" si="346"/>
        <v>0</v>
      </c>
      <c r="I147" s="2" t="str">
        <f t="shared" si="346"/>
        <v>22</v>
      </c>
      <c r="J147" s="2" t="str">
        <f t="shared" si="346"/>
        <v>E</v>
      </c>
      <c r="K147" s="2" t="str">
        <f t="shared" si="346"/>
        <v>20</v>
      </c>
      <c r="L147" s="2">
        <f t="shared" ref="L147:O147" si="347">L62</f>
        <v>0</v>
      </c>
      <c r="M147" s="2">
        <f t="shared" si="347"/>
        <v>1</v>
      </c>
      <c r="N147" s="2">
        <f t="shared" si="347"/>
        <v>0</v>
      </c>
      <c r="O147" s="2">
        <f t="shared" si="347"/>
        <v>0</v>
      </c>
      <c r="P147" s="2">
        <f t="shared" si="54"/>
        <v>1</v>
      </c>
      <c r="Q147" s="2"/>
      <c r="R147" s="2"/>
      <c r="S147" s="2"/>
      <c r="T147" s="35"/>
      <c r="W147" t="str">
        <f t="shared" si="62"/>
        <v>AR_32</v>
      </c>
      <c r="Z147" s="2">
        <f t="shared" ref="Z147:AA147" si="348">Z62</f>
        <v>0</v>
      </c>
      <c r="AA147" s="2">
        <f t="shared" si="348"/>
        <v>1</v>
      </c>
      <c r="AB147" s="2" t="str">
        <f t="shared" ref="AB147:AG147" si="349">DEC2HEX(AB62)</f>
        <v>1</v>
      </c>
      <c r="AC147" s="2" t="str">
        <f t="shared" si="349"/>
        <v>0</v>
      </c>
      <c r="AD147" s="2" t="str">
        <f t="shared" si="349"/>
        <v>0</v>
      </c>
      <c r="AE147" s="2" t="str">
        <f t="shared" si="349"/>
        <v>0</v>
      </c>
      <c r="AF147" s="2" t="str">
        <f t="shared" si="349"/>
        <v>0</v>
      </c>
      <c r="AG147" s="2" t="str">
        <f t="shared" si="349"/>
        <v>0</v>
      </c>
      <c r="AH147" s="2">
        <f t="shared" ref="AH147:AK147" si="350">AH62</f>
        <v>0</v>
      </c>
      <c r="AI147" s="2">
        <f t="shared" si="350"/>
        <v>0</v>
      </c>
      <c r="AJ147" s="2">
        <f t="shared" si="350"/>
        <v>0</v>
      </c>
      <c r="AK147" s="2">
        <f t="shared" si="350"/>
        <v>0</v>
      </c>
      <c r="AL147" s="2">
        <f t="shared" si="58"/>
        <v>0</v>
      </c>
      <c r="AM147" s="35"/>
      <c r="AP147" t="str">
        <f t="shared" si="64"/>
        <v>IT_32</v>
      </c>
      <c r="AS147" s="2">
        <f t="shared" ref="AS147:AT147" si="351">AS62</f>
        <v>0</v>
      </c>
      <c r="AT147" s="2">
        <f t="shared" si="351"/>
        <v>1</v>
      </c>
      <c r="AU147" s="2" t="str">
        <f t="shared" ref="AU147:AZ147" si="352">DEC2HEX(AU62)</f>
        <v>1</v>
      </c>
      <c r="AV147" s="2" t="str">
        <f t="shared" si="352"/>
        <v>0</v>
      </c>
      <c r="AW147" s="2" t="str">
        <f t="shared" si="352"/>
        <v>0</v>
      </c>
      <c r="AX147" s="2" t="str">
        <f t="shared" si="352"/>
        <v>0</v>
      </c>
      <c r="AY147" s="2">
        <f t="shared" ref="AY147" si="353">AY62</f>
        <v>0</v>
      </c>
      <c r="AZ147" s="2" t="str">
        <f t="shared" si="352"/>
        <v>0</v>
      </c>
      <c r="BA147" s="2">
        <f t="shared" ref="BA147:BE147" si="354">BA62</f>
        <v>0</v>
      </c>
      <c r="BB147" s="2">
        <f t="shared" si="354"/>
        <v>0</v>
      </c>
      <c r="BC147" s="2">
        <f t="shared" si="354"/>
        <v>0</v>
      </c>
      <c r="BD147" s="2">
        <f t="shared" si="354"/>
        <v>0</v>
      </c>
      <c r="BE147" s="2">
        <f t="shared" si="354"/>
        <v>0</v>
      </c>
    </row>
    <row r="148" spans="2:57" hidden="1">
      <c r="B148" t="str">
        <f t="shared" si="61"/>
        <v>WP_33</v>
      </c>
      <c r="D148" s="2">
        <f t="shared" ref="D148:F148" si="355">D63</f>
        <v>0</v>
      </c>
      <c r="E148" s="2">
        <f t="shared" si="355"/>
        <v>8</v>
      </c>
      <c r="F148" s="2">
        <f t="shared" si="355"/>
        <v>1</v>
      </c>
      <c r="G148" s="2" t="str">
        <f t="shared" ref="G148:K148" si="356">DEC2HEX(G63)</f>
        <v>0</v>
      </c>
      <c r="H148" s="2" t="str">
        <f t="shared" si="356"/>
        <v>0</v>
      </c>
      <c r="I148" s="2" t="str">
        <f t="shared" si="356"/>
        <v>22</v>
      </c>
      <c r="J148" s="2" t="str">
        <f t="shared" si="356"/>
        <v>E</v>
      </c>
      <c r="K148" s="2" t="str">
        <f t="shared" si="356"/>
        <v>20</v>
      </c>
      <c r="L148" s="2">
        <f t="shared" ref="L148:O148" si="357">L63</f>
        <v>0</v>
      </c>
      <c r="M148" s="2">
        <f t="shared" si="357"/>
        <v>1</v>
      </c>
      <c r="N148" s="2">
        <f t="shared" si="357"/>
        <v>0</v>
      </c>
      <c r="O148" s="2">
        <f t="shared" si="357"/>
        <v>0</v>
      </c>
      <c r="P148" s="2">
        <f t="shared" si="54"/>
        <v>1</v>
      </c>
      <c r="Q148" s="2"/>
      <c r="R148" s="2"/>
      <c r="S148" s="2"/>
      <c r="T148" s="35"/>
      <c r="W148" t="str">
        <f t="shared" si="62"/>
        <v>AR_33</v>
      </c>
      <c r="Z148" s="2">
        <f t="shared" ref="Z148:AA148" si="358">Z63</f>
        <v>0</v>
      </c>
      <c r="AA148" s="2">
        <f t="shared" si="358"/>
        <v>1</v>
      </c>
      <c r="AB148" s="2" t="str">
        <f t="shared" ref="AB148:AG148" si="359">DEC2HEX(AB63)</f>
        <v>1</v>
      </c>
      <c r="AC148" s="2" t="str">
        <f t="shared" si="359"/>
        <v>0</v>
      </c>
      <c r="AD148" s="2" t="str">
        <f t="shared" si="359"/>
        <v>0</v>
      </c>
      <c r="AE148" s="2" t="str">
        <f t="shared" si="359"/>
        <v>0</v>
      </c>
      <c r="AF148" s="2" t="str">
        <f t="shared" si="359"/>
        <v>0</v>
      </c>
      <c r="AG148" s="2" t="str">
        <f t="shared" si="359"/>
        <v>0</v>
      </c>
      <c r="AH148" s="2">
        <f t="shared" ref="AH148:AK148" si="360">AH63</f>
        <v>0</v>
      </c>
      <c r="AI148" s="2">
        <f t="shared" si="360"/>
        <v>0</v>
      </c>
      <c r="AJ148" s="2">
        <f t="shared" si="360"/>
        <v>0</v>
      </c>
      <c r="AK148" s="2">
        <f t="shared" si="360"/>
        <v>0</v>
      </c>
      <c r="AL148" s="2">
        <f t="shared" si="58"/>
        <v>0</v>
      </c>
      <c r="AM148" s="35"/>
      <c r="AP148" t="str">
        <f t="shared" si="64"/>
        <v>IT_33</v>
      </c>
      <c r="AS148" s="2">
        <f t="shared" ref="AS148:AT148" si="361">AS63</f>
        <v>0</v>
      </c>
      <c r="AT148" s="2">
        <f t="shared" si="361"/>
        <v>1</v>
      </c>
      <c r="AU148" s="2" t="str">
        <f t="shared" ref="AU148:AZ148" si="362">DEC2HEX(AU63)</f>
        <v>1</v>
      </c>
      <c r="AV148" s="2" t="str">
        <f t="shared" si="362"/>
        <v>0</v>
      </c>
      <c r="AW148" s="2" t="str">
        <f t="shared" si="362"/>
        <v>0</v>
      </c>
      <c r="AX148" s="2" t="str">
        <f t="shared" si="362"/>
        <v>0</v>
      </c>
      <c r="AY148" s="2">
        <f t="shared" ref="AY148" si="363">AY63</f>
        <v>0</v>
      </c>
      <c r="AZ148" s="2" t="str">
        <f t="shared" si="362"/>
        <v>0</v>
      </c>
      <c r="BA148" s="2">
        <f t="shared" ref="BA148:BE148" si="364">BA63</f>
        <v>0</v>
      </c>
      <c r="BB148" s="2">
        <f t="shared" si="364"/>
        <v>0</v>
      </c>
      <c r="BC148" s="2">
        <f t="shared" si="364"/>
        <v>0</v>
      </c>
      <c r="BD148" s="2">
        <f t="shared" si="364"/>
        <v>0</v>
      </c>
      <c r="BE148" s="2">
        <f t="shared" si="364"/>
        <v>0</v>
      </c>
    </row>
    <row r="149" spans="2:57" hidden="1">
      <c r="B149" t="str">
        <f t="shared" si="61"/>
        <v>WP_34</v>
      </c>
      <c r="D149" s="2">
        <f t="shared" ref="D149:F149" si="365">D64</f>
        <v>0</v>
      </c>
      <c r="E149" s="2">
        <f t="shared" si="365"/>
        <v>8</v>
      </c>
      <c r="F149" s="2">
        <f t="shared" si="365"/>
        <v>1</v>
      </c>
      <c r="G149" s="2" t="str">
        <f t="shared" ref="G149:K149" si="366">DEC2HEX(G64)</f>
        <v>0</v>
      </c>
      <c r="H149" s="2" t="str">
        <f t="shared" si="366"/>
        <v>0</v>
      </c>
      <c r="I149" s="2" t="str">
        <f t="shared" si="366"/>
        <v>22</v>
      </c>
      <c r="J149" s="2" t="str">
        <f t="shared" si="366"/>
        <v>E</v>
      </c>
      <c r="K149" s="2" t="str">
        <f t="shared" si="366"/>
        <v>20</v>
      </c>
      <c r="L149" s="2">
        <f t="shared" ref="L149:O149" si="367">L64</f>
        <v>0</v>
      </c>
      <c r="M149" s="2">
        <f t="shared" si="367"/>
        <v>1</v>
      </c>
      <c r="N149" s="2">
        <f t="shared" si="367"/>
        <v>0</v>
      </c>
      <c r="O149" s="2">
        <f t="shared" si="367"/>
        <v>0</v>
      </c>
      <c r="P149" s="2">
        <f t="shared" si="54"/>
        <v>1</v>
      </c>
      <c r="Q149" s="2"/>
      <c r="R149" s="2"/>
      <c r="S149" s="2"/>
      <c r="T149" s="35"/>
      <c r="W149" t="str">
        <f t="shared" si="62"/>
        <v>AR_34</v>
      </c>
      <c r="Z149" s="2">
        <f t="shared" ref="Z149:AA149" si="368">Z64</f>
        <v>0</v>
      </c>
      <c r="AA149" s="2">
        <f t="shared" si="368"/>
        <v>1</v>
      </c>
      <c r="AB149" s="2" t="str">
        <f t="shared" ref="AB149:AG149" si="369">DEC2HEX(AB64)</f>
        <v>1</v>
      </c>
      <c r="AC149" s="2" t="str">
        <f t="shared" si="369"/>
        <v>0</v>
      </c>
      <c r="AD149" s="2" t="str">
        <f t="shared" si="369"/>
        <v>0</v>
      </c>
      <c r="AE149" s="2" t="str">
        <f t="shared" si="369"/>
        <v>0</v>
      </c>
      <c r="AF149" s="2" t="str">
        <f t="shared" si="369"/>
        <v>0</v>
      </c>
      <c r="AG149" s="2" t="str">
        <f t="shared" si="369"/>
        <v>0</v>
      </c>
      <c r="AH149" s="2">
        <f t="shared" ref="AH149:AK149" si="370">AH64</f>
        <v>0</v>
      </c>
      <c r="AI149" s="2">
        <f t="shared" si="370"/>
        <v>0</v>
      </c>
      <c r="AJ149" s="2">
        <f t="shared" si="370"/>
        <v>0</v>
      </c>
      <c r="AK149" s="2">
        <f t="shared" si="370"/>
        <v>0</v>
      </c>
      <c r="AL149" s="2">
        <f t="shared" si="58"/>
        <v>0</v>
      </c>
      <c r="AM149" s="35"/>
      <c r="AP149" t="str">
        <f t="shared" si="64"/>
        <v>IT_34</v>
      </c>
      <c r="AS149" s="2">
        <f t="shared" ref="AS149:AT149" si="371">AS64</f>
        <v>0</v>
      </c>
      <c r="AT149" s="2">
        <f t="shared" si="371"/>
        <v>1</v>
      </c>
      <c r="AU149" s="2" t="str">
        <f t="shared" ref="AU149:AZ149" si="372">DEC2HEX(AU64)</f>
        <v>1</v>
      </c>
      <c r="AV149" s="2" t="str">
        <f t="shared" si="372"/>
        <v>0</v>
      </c>
      <c r="AW149" s="2" t="str">
        <f t="shared" si="372"/>
        <v>0</v>
      </c>
      <c r="AX149" s="2" t="str">
        <f t="shared" si="372"/>
        <v>0</v>
      </c>
      <c r="AY149" s="2">
        <f t="shared" ref="AY149" si="373">AY64</f>
        <v>0</v>
      </c>
      <c r="AZ149" s="2" t="str">
        <f t="shared" si="372"/>
        <v>0</v>
      </c>
      <c r="BA149" s="2">
        <f t="shared" ref="BA149:BE149" si="374">BA64</f>
        <v>0</v>
      </c>
      <c r="BB149" s="2">
        <f t="shared" si="374"/>
        <v>0</v>
      </c>
      <c r="BC149" s="2">
        <f t="shared" si="374"/>
        <v>0</v>
      </c>
      <c r="BD149" s="2">
        <f t="shared" si="374"/>
        <v>0</v>
      </c>
      <c r="BE149" s="2">
        <f t="shared" si="374"/>
        <v>0</v>
      </c>
    </row>
    <row r="150" spans="2:57" hidden="1">
      <c r="B150" t="str">
        <f t="shared" si="61"/>
        <v>WP_35</v>
      </c>
      <c r="D150" s="2">
        <f t="shared" ref="D150:F150" si="375">D65</f>
        <v>0</v>
      </c>
      <c r="E150" s="2">
        <f t="shared" si="375"/>
        <v>8</v>
      </c>
      <c r="F150" s="2">
        <f t="shared" si="375"/>
        <v>1</v>
      </c>
      <c r="G150" s="2" t="str">
        <f t="shared" ref="G150:K150" si="376">DEC2HEX(G65)</f>
        <v>0</v>
      </c>
      <c r="H150" s="2" t="str">
        <f t="shared" si="376"/>
        <v>0</v>
      </c>
      <c r="I150" s="2" t="str">
        <f t="shared" si="376"/>
        <v>22</v>
      </c>
      <c r="J150" s="2" t="str">
        <f t="shared" si="376"/>
        <v>E</v>
      </c>
      <c r="K150" s="2" t="str">
        <f t="shared" si="376"/>
        <v>20</v>
      </c>
      <c r="L150" s="2">
        <f t="shared" ref="L150:O150" si="377">L65</f>
        <v>0</v>
      </c>
      <c r="M150" s="2">
        <f t="shared" si="377"/>
        <v>1</v>
      </c>
      <c r="N150" s="2">
        <f t="shared" si="377"/>
        <v>0</v>
      </c>
      <c r="O150" s="2">
        <f t="shared" si="377"/>
        <v>0</v>
      </c>
      <c r="P150" s="2">
        <f t="shared" si="54"/>
        <v>1</v>
      </c>
      <c r="Q150" s="2"/>
      <c r="R150" s="2"/>
      <c r="S150" s="2"/>
      <c r="T150" s="35"/>
      <c r="W150" t="str">
        <f t="shared" si="62"/>
        <v>AR_35</v>
      </c>
      <c r="Z150" s="2">
        <f t="shared" ref="Z150:AA150" si="378">Z65</f>
        <v>0</v>
      </c>
      <c r="AA150" s="2">
        <f t="shared" si="378"/>
        <v>1</v>
      </c>
      <c r="AB150" s="2" t="str">
        <f t="shared" ref="AB150:AG150" si="379">DEC2HEX(AB65)</f>
        <v>1</v>
      </c>
      <c r="AC150" s="2" t="str">
        <f t="shared" si="379"/>
        <v>0</v>
      </c>
      <c r="AD150" s="2" t="str">
        <f t="shared" si="379"/>
        <v>0</v>
      </c>
      <c r="AE150" s="2" t="str">
        <f t="shared" si="379"/>
        <v>0</v>
      </c>
      <c r="AF150" s="2" t="str">
        <f t="shared" si="379"/>
        <v>0</v>
      </c>
      <c r="AG150" s="2" t="str">
        <f t="shared" si="379"/>
        <v>0</v>
      </c>
      <c r="AH150" s="2">
        <f t="shared" ref="AH150:AK150" si="380">AH65</f>
        <v>0</v>
      </c>
      <c r="AI150" s="2">
        <f t="shared" si="380"/>
        <v>0</v>
      </c>
      <c r="AJ150" s="2">
        <f t="shared" si="380"/>
        <v>0</v>
      </c>
      <c r="AK150" s="2">
        <f t="shared" si="380"/>
        <v>0</v>
      </c>
      <c r="AL150" s="2">
        <f t="shared" si="58"/>
        <v>0</v>
      </c>
      <c r="AM150" s="35"/>
      <c r="AP150" t="str">
        <f t="shared" si="64"/>
        <v>IT_35</v>
      </c>
      <c r="AS150" s="2">
        <f t="shared" ref="AS150:AT150" si="381">AS65</f>
        <v>0</v>
      </c>
      <c r="AT150" s="2">
        <f t="shared" si="381"/>
        <v>1</v>
      </c>
      <c r="AU150" s="2" t="str">
        <f t="shared" ref="AU150:AZ150" si="382">DEC2HEX(AU65)</f>
        <v>1</v>
      </c>
      <c r="AV150" s="2" t="str">
        <f t="shared" si="382"/>
        <v>0</v>
      </c>
      <c r="AW150" s="2" t="str">
        <f t="shared" si="382"/>
        <v>0</v>
      </c>
      <c r="AX150" s="2" t="str">
        <f t="shared" si="382"/>
        <v>0</v>
      </c>
      <c r="AY150" s="2">
        <f t="shared" ref="AY150" si="383">AY65</f>
        <v>0</v>
      </c>
      <c r="AZ150" s="2" t="str">
        <f t="shared" si="382"/>
        <v>0</v>
      </c>
      <c r="BA150" s="2">
        <f t="shared" ref="BA150:BE150" si="384">BA65</f>
        <v>0</v>
      </c>
      <c r="BB150" s="2">
        <f t="shared" si="384"/>
        <v>0</v>
      </c>
      <c r="BC150" s="2">
        <f t="shared" si="384"/>
        <v>0</v>
      </c>
      <c r="BD150" s="2">
        <f t="shared" si="384"/>
        <v>0</v>
      </c>
      <c r="BE150" s="2">
        <f t="shared" si="384"/>
        <v>0</v>
      </c>
    </row>
    <row r="151" spans="2:57" hidden="1">
      <c r="B151" t="str">
        <f t="shared" si="61"/>
        <v>WP_36</v>
      </c>
      <c r="D151" s="2">
        <f t="shared" ref="D151:F151" si="385">D66</f>
        <v>0</v>
      </c>
      <c r="E151" s="2">
        <f t="shared" si="385"/>
        <v>8</v>
      </c>
      <c r="F151" s="2">
        <f t="shared" si="385"/>
        <v>1</v>
      </c>
      <c r="G151" s="2" t="str">
        <f t="shared" ref="G151:K151" si="386">DEC2HEX(G66)</f>
        <v>0</v>
      </c>
      <c r="H151" s="2" t="str">
        <f t="shared" si="386"/>
        <v>0</v>
      </c>
      <c r="I151" s="2" t="str">
        <f t="shared" si="386"/>
        <v>22</v>
      </c>
      <c r="J151" s="2" t="str">
        <f t="shared" si="386"/>
        <v>E</v>
      </c>
      <c r="K151" s="2" t="str">
        <f t="shared" si="386"/>
        <v>20</v>
      </c>
      <c r="L151" s="2">
        <f t="shared" ref="L151:O151" si="387">L66</f>
        <v>0</v>
      </c>
      <c r="M151" s="2">
        <f t="shared" si="387"/>
        <v>1</v>
      </c>
      <c r="N151" s="2">
        <f t="shared" si="387"/>
        <v>0</v>
      </c>
      <c r="O151" s="2">
        <f t="shared" si="387"/>
        <v>0</v>
      </c>
      <c r="P151" s="2">
        <f t="shared" si="54"/>
        <v>1</v>
      </c>
      <c r="Q151" s="2"/>
      <c r="R151" s="2"/>
      <c r="S151" s="2"/>
      <c r="T151" s="35"/>
      <c r="W151" t="str">
        <f t="shared" si="62"/>
        <v>AR_36</v>
      </c>
      <c r="Z151" s="2">
        <f t="shared" ref="Z151:AA151" si="388">Z66</f>
        <v>0</v>
      </c>
      <c r="AA151" s="2">
        <f t="shared" si="388"/>
        <v>1</v>
      </c>
      <c r="AB151" s="2" t="str">
        <f t="shared" ref="AB151:AG151" si="389">DEC2HEX(AB66)</f>
        <v>1</v>
      </c>
      <c r="AC151" s="2" t="str">
        <f t="shared" si="389"/>
        <v>0</v>
      </c>
      <c r="AD151" s="2" t="str">
        <f t="shared" si="389"/>
        <v>0</v>
      </c>
      <c r="AE151" s="2" t="str">
        <f t="shared" si="389"/>
        <v>0</v>
      </c>
      <c r="AF151" s="2" t="str">
        <f t="shared" si="389"/>
        <v>0</v>
      </c>
      <c r="AG151" s="2" t="str">
        <f t="shared" si="389"/>
        <v>0</v>
      </c>
      <c r="AH151" s="2">
        <f t="shared" ref="AH151:AK151" si="390">AH66</f>
        <v>0</v>
      </c>
      <c r="AI151" s="2">
        <f t="shared" si="390"/>
        <v>0</v>
      </c>
      <c r="AJ151" s="2">
        <f t="shared" si="390"/>
        <v>0</v>
      </c>
      <c r="AK151" s="2">
        <f t="shared" si="390"/>
        <v>0</v>
      </c>
      <c r="AL151" s="2">
        <f t="shared" si="58"/>
        <v>0</v>
      </c>
      <c r="AM151" s="35"/>
      <c r="AP151" t="str">
        <f t="shared" si="64"/>
        <v>IT_36</v>
      </c>
      <c r="AS151" s="2">
        <f t="shared" ref="AS151:AT151" si="391">AS66</f>
        <v>0</v>
      </c>
      <c r="AT151" s="2">
        <f t="shared" si="391"/>
        <v>1</v>
      </c>
      <c r="AU151" s="2" t="str">
        <f t="shared" ref="AU151:AZ151" si="392">DEC2HEX(AU66)</f>
        <v>1</v>
      </c>
      <c r="AV151" s="2" t="str">
        <f t="shared" si="392"/>
        <v>0</v>
      </c>
      <c r="AW151" s="2" t="str">
        <f t="shared" si="392"/>
        <v>0</v>
      </c>
      <c r="AX151" s="2" t="str">
        <f t="shared" si="392"/>
        <v>0</v>
      </c>
      <c r="AY151" s="2">
        <f t="shared" ref="AY151" si="393">AY66</f>
        <v>0</v>
      </c>
      <c r="AZ151" s="2" t="str">
        <f t="shared" si="392"/>
        <v>0</v>
      </c>
      <c r="BA151" s="2">
        <f t="shared" ref="BA151:BE151" si="394">BA66</f>
        <v>0</v>
      </c>
      <c r="BB151" s="2">
        <f t="shared" si="394"/>
        <v>0</v>
      </c>
      <c r="BC151" s="2">
        <f t="shared" si="394"/>
        <v>0</v>
      </c>
      <c r="BD151" s="2">
        <f t="shared" si="394"/>
        <v>0</v>
      </c>
      <c r="BE151" s="2">
        <f t="shared" si="394"/>
        <v>0</v>
      </c>
    </row>
    <row r="152" spans="2:57" hidden="1">
      <c r="B152" t="str">
        <f t="shared" si="61"/>
        <v>WP_37</v>
      </c>
      <c r="D152" s="2">
        <f t="shared" ref="D152:F152" si="395">D67</f>
        <v>0</v>
      </c>
      <c r="E152" s="2">
        <f t="shared" si="395"/>
        <v>8</v>
      </c>
      <c r="F152" s="2">
        <f t="shared" si="395"/>
        <v>1</v>
      </c>
      <c r="G152" s="2" t="str">
        <f t="shared" ref="G152:K152" si="396">DEC2HEX(G67)</f>
        <v>0</v>
      </c>
      <c r="H152" s="2" t="str">
        <f t="shared" si="396"/>
        <v>0</v>
      </c>
      <c r="I152" s="2" t="str">
        <f t="shared" si="396"/>
        <v>22</v>
      </c>
      <c r="J152" s="2" t="str">
        <f t="shared" si="396"/>
        <v>E</v>
      </c>
      <c r="K152" s="2" t="str">
        <f t="shared" si="396"/>
        <v>20</v>
      </c>
      <c r="L152" s="2">
        <f t="shared" ref="L152:O152" si="397">L67</f>
        <v>0</v>
      </c>
      <c r="M152" s="2">
        <f t="shared" si="397"/>
        <v>1</v>
      </c>
      <c r="N152" s="2">
        <f t="shared" si="397"/>
        <v>0</v>
      </c>
      <c r="O152" s="2">
        <f t="shared" si="397"/>
        <v>0</v>
      </c>
      <c r="P152" s="2">
        <f t="shared" si="54"/>
        <v>1</v>
      </c>
      <c r="Q152" s="2"/>
      <c r="R152" s="2"/>
      <c r="S152" s="2"/>
      <c r="T152" s="35"/>
      <c r="W152" t="str">
        <f t="shared" si="62"/>
        <v>AR_37</v>
      </c>
      <c r="Z152" s="2">
        <f t="shared" ref="Z152:AA152" si="398">Z67</f>
        <v>0</v>
      </c>
      <c r="AA152" s="2">
        <f t="shared" si="398"/>
        <v>1</v>
      </c>
      <c r="AB152" s="2" t="str">
        <f t="shared" ref="AB152:AG152" si="399">DEC2HEX(AB67)</f>
        <v>1</v>
      </c>
      <c r="AC152" s="2" t="str">
        <f t="shared" si="399"/>
        <v>0</v>
      </c>
      <c r="AD152" s="2" t="str">
        <f t="shared" si="399"/>
        <v>0</v>
      </c>
      <c r="AE152" s="2" t="str">
        <f t="shared" si="399"/>
        <v>0</v>
      </c>
      <c r="AF152" s="2" t="str">
        <f t="shared" si="399"/>
        <v>0</v>
      </c>
      <c r="AG152" s="2" t="str">
        <f t="shared" si="399"/>
        <v>0</v>
      </c>
      <c r="AH152" s="2">
        <f t="shared" ref="AH152:AK152" si="400">AH67</f>
        <v>0</v>
      </c>
      <c r="AI152" s="2">
        <f t="shared" si="400"/>
        <v>0</v>
      </c>
      <c r="AJ152" s="2">
        <f t="shared" si="400"/>
        <v>0</v>
      </c>
      <c r="AK152" s="2">
        <f t="shared" si="400"/>
        <v>0</v>
      </c>
      <c r="AL152" s="2">
        <f t="shared" si="58"/>
        <v>0</v>
      </c>
      <c r="AM152" s="35"/>
      <c r="AP152" t="str">
        <f t="shared" si="64"/>
        <v>IT_37</v>
      </c>
      <c r="AS152" s="2">
        <f t="shared" ref="AS152:AT152" si="401">AS67</f>
        <v>0</v>
      </c>
      <c r="AT152" s="2">
        <f t="shared" si="401"/>
        <v>1</v>
      </c>
      <c r="AU152" s="2" t="str">
        <f t="shared" ref="AU152:AZ152" si="402">DEC2HEX(AU67)</f>
        <v>1</v>
      </c>
      <c r="AV152" s="2" t="str">
        <f t="shared" si="402"/>
        <v>0</v>
      </c>
      <c r="AW152" s="2" t="str">
        <f t="shared" si="402"/>
        <v>0</v>
      </c>
      <c r="AX152" s="2" t="str">
        <f t="shared" si="402"/>
        <v>0</v>
      </c>
      <c r="AY152" s="2">
        <f t="shared" ref="AY152" si="403">AY67</f>
        <v>0</v>
      </c>
      <c r="AZ152" s="2" t="str">
        <f t="shared" si="402"/>
        <v>0</v>
      </c>
      <c r="BA152" s="2">
        <f t="shared" ref="BA152:BE152" si="404">BA67</f>
        <v>0</v>
      </c>
      <c r="BB152" s="2">
        <f t="shared" si="404"/>
        <v>0</v>
      </c>
      <c r="BC152" s="2">
        <f t="shared" si="404"/>
        <v>0</v>
      </c>
      <c r="BD152" s="2">
        <f t="shared" si="404"/>
        <v>0</v>
      </c>
      <c r="BE152" s="2">
        <f t="shared" si="404"/>
        <v>0</v>
      </c>
    </row>
    <row r="153" spans="2:57" hidden="1">
      <c r="B153" t="str">
        <f t="shared" si="61"/>
        <v>WP_38</v>
      </c>
      <c r="D153" s="2">
        <f t="shared" ref="D153:F153" si="405">D68</f>
        <v>0</v>
      </c>
      <c r="E153" s="2">
        <f t="shared" si="405"/>
        <v>8</v>
      </c>
      <c r="F153" s="2">
        <f t="shared" si="405"/>
        <v>1</v>
      </c>
      <c r="G153" s="2" t="str">
        <f t="shared" ref="G153:K153" si="406">DEC2HEX(G68)</f>
        <v>0</v>
      </c>
      <c r="H153" s="2" t="str">
        <f t="shared" si="406"/>
        <v>0</v>
      </c>
      <c r="I153" s="2" t="str">
        <f t="shared" si="406"/>
        <v>22</v>
      </c>
      <c r="J153" s="2" t="str">
        <f t="shared" si="406"/>
        <v>E</v>
      </c>
      <c r="K153" s="2" t="str">
        <f t="shared" si="406"/>
        <v>20</v>
      </c>
      <c r="L153" s="2">
        <f t="shared" ref="L153:O153" si="407">L68</f>
        <v>0</v>
      </c>
      <c r="M153" s="2">
        <f t="shared" si="407"/>
        <v>1</v>
      </c>
      <c r="N153" s="2">
        <f t="shared" si="407"/>
        <v>0</v>
      </c>
      <c r="O153" s="2">
        <f t="shared" si="407"/>
        <v>0</v>
      </c>
      <c r="P153" s="2">
        <f t="shared" si="54"/>
        <v>1</v>
      </c>
      <c r="Q153" s="2"/>
      <c r="R153" s="2"/>
      <c r="S153" s="2"/>
      <c r="T153" s="35"/>
      <c r="W153" t="str">
        <f t="shared" si="62"/>
        <v>AR_38</v>
      </c>
      <c r="Z153" s="2">
        <f t="shared" ref="Z153:AA153" si="408">Z68</f>
        <v>0</v>
      </c>
      <c r="AA153" s="2">
        <f t="shared" si="408"/>
        <v>1</v>
      </c>
      <c r="AB153" s="2" t="str">
        <f t="shared" ref="AB153:AG153" si="409">DEC2HEX(AB68)</f>
        <v>1</v>
      </c>
      <c r="AC153" s="2" t="str">
        <f t="shared" si="409"/>
        <v>0</v>
      </c>
      <c r="AD153" s="2" t="str">
        <f t="shared" si="409"/>
        <v>0</v>
      </c>
      <c r="AE153" s="2" t="str">
        <f t="shared" si="409"/>
        <v>0</v>
      </c>
      <c r="AF153" s="2" t="str">
        <f t="shared" si="409"/>
        <v>0</v>
      </c>
      <c r="AG153" s="2" t="str">
        <f t="shared" si="409"/>
        <v>0</v>
      </c>
      <c r="AH153" s="2">
        <f t="shared" ref="AH153:AK153" si="410">AH68</f>
        <v>0</v>
      </c>
      <c r="AI153" s="2">
        <f t="shared" si="410"/>
        <v>0</v>
      </c>
      <c r="AJ153" s="2">
        <f t="shared" si="410"/>
        <v>0</v>
      </c>
      <c r="AK153" s="2">
        <f t="shared" si="410"/>
        <v>0</v>
      </c>
      <c r="AL153" s="2">
        <f t="shared" si="58"/>
        <v>0</v>
      </c>
      <c r="AM153" s="35"/>
      <c r="AP153" t="str">
        <f t="shared" si="64"/>
        <v>IT_38</v>
      </c>
      <c r="AS153" s="2">
        <f t="shared" ref="AS153:AT153" si="411">AS68</f>
        <v>0</v>
      </c>
      <c r="AT153" s="2">
        <f t="shared" si="411"/>
        <v>1</v>
      </c>
      <c r="AU153" s="2" t="str">
        <f t="shared" ref="AU153:AZ153" si="412">DEC2HEX(AU68)</f>
        <v>1</v>
      </c>
      <c r="AV153" s="2" t="str">
        <f t="shared" si="412"/>
        <v>0</v>
      </c>
      <c r="AW153" s="2" t="str">
        <f t="shared" si="412"/>
        <v>0</v>
      </c>
      <c r="AX153" s="2" t="str">
        <f t="shared" si="412"/>
        <v>0</v>
      </c>
      <c r="AY153" s="2">
        <f t="shared" ref="AY153" si="413">AY68</f>
        <v>0</v>
      </c>
      <c r="AZ153" s="2" t="str">
        <f t="shared" si="412"/>
        <v>0</v>
      </c>
      <c r="BA153" s="2">
        <f t="shared" ref="BA153:BE153" si="414">BA68</f>
        <v>0</v>
      </c>
      <c r="BB153" s="2">
        <f t="shared" si="414"/>
        <v>0</v>
      </c>
      <c r="BC153" s="2">
        <f t="shared" si="414"/>
        <v>0</v>
      </c>
      <c r="BD153" s="2">
        <f t="shared" si="414"/>
        <v>0</v>
      </c>
      <c r="BE153" s="2">
        <f t="shared" si="414"/>
        <v>0</v>
      </c>
    </row>
    <row r="154" spans="2:57" hidden="1">
      <c r="B154" t="str">
        <f t="shared" si="61"/>
        <v>WP_39</v>
      </c>
      <c r="D154" s="2">
        <f t="shared" ref="D154:F154" si="415">D69</f>
        <v>0</v>
      </c>
      <c r="E154" s="2">
        <f t="shared" si="415"/>
        <v>8</v>
      </c>
      <c r="F154" s="2">
        <f t="shared" si="415"/>
        <v>1</v>
      </c>
      <c r="G154" s="2" t="str">
        <f t="shared" ref="G154:K154" si="416">DEC2HEX(G69)</f>
        <v>0</v>
      </c>
      <c r="H154" s="2" t="str">
        <f t="shared" si="416"/>
        <v>0</v>
      </c>
      <c r="I154" s="2" t="str">
        <f t="shared" si="416"/>
        <v>22</v>
      </c>
      <c r="J154" s="2" t="str">
        <f t="shared" si="416"/>
        <v>E</v>
      </c>
      <c r="K154" s="2" t="str">
        <f t="shared" si="416"/>
        <v>20</v>
      </c>
      <c r="L154" s="2">
        <f t="shared" ref="L154:O154" si="417">L69</f>
        <v>0</v>
      </c>
      <c r="M154" s="2">
        <f t="shared" si="417"/>
        <v>1</v>
      </c>
      <c r="N154" s="2">
        <f t="shared" si="417"/>
        <v>0</v>
      </c>
      <c r="O154" s="2">
        <f t="shared" si="417"/>
        <v>0</v>
      </c>
      <c r="P154" s="2">
        <f t="shared" si="54"/>
        <v>1</v>
      </c>
      <c r="Q154" s="2"/>
      <c r="R154" s="2"/>
      <c r="S154" s="2"/>
      <c r="T154" s="35"/>
      <c r="W154" t="str">
        <f t="shared" si="62"/>
        <v>AR_39</v>
      </c>
      <c r="Z154" s="2">
        <f t="shared" ref="Z154:AA154" si="418">Z69</f>
        <v>0</v>
      </c>
      <c r="AA154" s="2">
        <f t="shared" si="418"/>
        <v>1</v>
      </c>
      <c r="AB154" s="2" t="str">
        <f t="shared" ref="AB154:AG154" si="419">DEC2HEX(AB69)</f>
        <v>1</v>
      </c>
      <c r="AC154" s="2" t="str">
        <f t="shared" si="419"/>
        <v>0</v>
      </c>
      <c r="AD154" s="2" t="str">
        <f t="shared" si="419"/>
        <v>0</v>
      </c>
      <c r="AE154" s="2" t="str">
        <f t="shared" si="419"/>
        <v>0</v>
      </c>
      <c r="AF154" s="2" t="str">
        <f t="shared" si="419"/>
        <v>0</v>
      </c>
      <c r="AG154" s="2" t="str">
        <f t="shared" si="419"/>
        <v>0</v>
      </c>
      <c r="AH154" s="2">
        <f t="shared" ref="AH154:AK154" si="420">AH69</f>
        <v>0</v>
      </c>
      <c r="AI154" s="2">
        <f t="shared" si="420"/>
        <v>0</v>
      </c>
      <c r="AJ154" s="2">
        <f t="shared" si="420"/>
        <v>0</v>
      </c>
      <c r="AK154" s="2">
        <f t="shared" si="420"/>
        <v>0</v>
      </c>
      <c r="AL154" s="2">
        <f t="shared" si="58"/>
        <v>0</v>
      </c>
      <c r="AM154" s="35"/>
      <c r="AP154" t="str">
        <f t="shared" si="64"/>
        <v>IT_39</v>
      </c>
      <c r="AS154" s="2">
        <f t="shared" ref="AS154:AT154" si="421">AS69</f>
        <v>0</v>
      </c>
      <c r="AT154" s="2">
        <f t="shared" si="421"/>
        <v>1</v>
      </c>
      <c r="AU154" s="2" t="str">
        <f t="shared" ref="AU154:AZ154" si="422">DEC2HEX(AU69)</f>
        <v>1</v>
      </c>
      <c r="AV154" s="2" t="str">
        <f t="shared" si="422"/>
        <v>0</v>
      </c>
      <c r="AW154" s="2" t="str">
        <f t="shared" si="422"/>
        <v>0</v>
      </c>
      <c r="AX154" s="2" t="str">
        <f t="shared" si="422"/>
        <v>0</v>
      </c>
      <c r="AY154" s="2">
        <f t="shared" ref="AY154" si="423">AY69</f>
        <v>0</v>
      </c>
      <c r="AZ154" s="2" t="str">
        <f t="shared" si="422"/>
        <v>0</v>
      </c>
      <c r="BA154" s="2">
        <f t="shared" ref="BA154:BE154" si="424">BA69</f>
        <v>0</v>
      </c>
      <c r="BB154" s="2">
        <f t="shared" si="424"/>
        <v>0</v>
      </c>
      <c r="BC154" s="2">
        <f t="shared" si="424"/>
        <v>0</v>
      </c>
      <c r="BD154" s="2">
        <f t="shared" si="424"/>
        <v>0</v>
      </c>
      <c r="BE154" s="2">
        <f t="shared" si="424"/>
        <v>0</v>
      </c>
    </row>
    <row r="155" spans="2:57" hidden="1">
      <c r="B155" t="str">
        <f t="shared" si="61"/>
        <v>WP_3A</v>
      </c>
      <c r="D155" s="2">
        <f t="shared" ref="D155:F155" si="425">D70</f>
        <v>0</v>
      </c>
      <c r="E155" s="2">
        <f t="shared" si="425"/>
        <v>8</v>
      </c>
      <c r="F155" s="2">
        <f t="shared" si="425"/>
        <v>1</v>
      </c>
      <c r="G155" s="2" t="str">
        <f t="shared" ref="G155:K155" si="426">DEC2HEX(G70)</f>
        <v>0</v>
      </c>
      <c r="H155" s="2" t="str">
        <f t="shared" si="426"/>
        <v>0</v>
      </c>
      <c r="I155" s="2" t="str">
        <f t="shared" si="426"/>
        <v>22</v>
      </c>
      <c r="J155" s="2" t="str">
        <f t="shared" si="426"/>
        <v>E</v>
      </c>
      <c r="K155" s="2" t="str">
        <f t="shared" si="426"/>
        <v>20</v>
      </c>
      <c r="L155" s="2">
        <f t="shared" ref="L155:O155" si="427">L70</f>
        <v>0</v>
      </c>
      <c r="M155" s="2">
        <f t="shared" si="427"/>
        <v>1</v>
      </c>
      <c r="N155" s="2">
        <f t="shared" si="427"/>
        <v>0</v>
      </c>
      <c r="O155" s="2">
        <f t="shared" si="427"/>
        <v>0</v>
      </c>
      <c r="P155" s="2">
        <f t="shared" si="54"/>
        <v>1</v>
      </c>
      <c r="Q155" s="2"/>
      <c r="R155" s="2"/>
      <c r="S155" s="2"/>
      <c r="T155" s="35"/>
      <c r="W155" t="str">
        <f t="shared" si="62"/>
        <v>AR_3A</v>
      </c>
      <c r="Z155" s="2">
        <f t="shared" ref="Z155:AA155" si="428">Z70</f>
        <v>0</v>
      </c>
      <c r="AA155" s="2">
        <f t="shared" si="428"/>
        <v>1</v>
      </c>
      <c r="AB155" s="2" t="str">
        <f t="shared" ref="AB155:AG155" si="429">DEC2HEX(AB70)</f>
        <v>1</v>
      </c>
      <c r="AC155" s="2" t="str">
        <f t="shared" si="429"/>
        <v>0</v>
      </c>
      <c r="AD155" s="2" t="str">
        <f t="shared" si="429"/>
        <v>0</v>
      </c>
      <c r="AE155" s="2" t="str">
        <f t="shared" si="429"/>
        <v>0</v>
      </c>
      <c r="AF155" s="2" t="str">
        <f t="shared" si="429"/>
        <v>0</v>
      </c>
      <c r="AG155" s="2" t="str">
        <f t="shared" si="429"/>
        <v>0</v>
      </c>
      <c r="AH155" s="2">
        <f t="shared" ref="AH155:AK155" si="430">AH70</f>
        <v>0</v>
      </c>
      <c r="AI155" s="2">
        <f t="shared" si="430"/>
        <v>0</v>
      </c>
      <c r="AJ155" s="2">
        <f t="shared" si="430"/>
        <v>0</v>
      </c>
      <c r="AK155" s="2">
        <f t="shared" si="430"/>
        <v>0</v>
      </c>
      <c r="AL155" s="2">
        <f t="shared" si="58"/>
        <v>0</v>
      </c>
      <c r="AM155" s="35"/>
      <c r="AP155" t="str">
        <f t="shared" si="64"/>
        <v>IT_3A</v>
      </c>
      <c r="AS155" s="2">
        <f t="shared" ref="AS155:AT155" si="431">AS70</f>
        <v>0</v>
      </c>
      <c r="AT155" s="2">
        <f t="shared" si="431"/>
        <v>1</v>
      </c>
      <c r="AU155" s="2" t="str">
        <f t="shared" ref="AU155:AZ155" si="432">DEC2HEX(AU70)</f>
        <v>1</v>
      </c>
      <c r="AV155" s="2" t="str">
        <f t="shared" si="432"/>
        <v>0</v>
      </c>
      <c r="AW155" s="2" t="str">
        <f t="shared" si="432"/>
        <v>0</v>
      </c>
      <c r="AX155" s="2" t="str">
        <f t="shared" si="432"/>
        <v>0</v>
      </c>
      <c r="AY155" s="2">
        <f t="shared" ref="AY155" si="433">AY70</f>
        <v>0</v>
      </c>
      <c r="AZ155" s="2" t="str">
        <f t="shared" si="432"/>
        <v>0</v>
      </c>
      <c r="BA155" s="2">
        <f t="shared" ref="BA155:BE155" si="434">BA70</f>
        <v>0</v>
      </c>
      <c r="BB155" s="2">
        <f t="shared" si="434"/>
        <v>0</v>
      </c>
      <c r="BC155" s="2">
        <f t="shared" si="434"/>
        <v>0</v>
      </c>
      <c r="BD155" s="2">
        <f t="shared" si="434"/>
        <v>0</v>
      </c>
      <c r="BE155" s="2">
        <f t="shared" si="434"/>
        <v>0</v>
      </c>
    </row>
    <row r="156" spans="2:57" hidden="1">
      <c r="B156" t="str">
        <f t="shared" si="61"/>
        <v>WP_3B</v>
      </c>
      <c r="D156" s="2">
        <f t="shared" ref="D156:F156" si="435">D71</f>
        <v>0</v>
      </c>
      <c r="E156" s="2">
        <f t="shared" si="435"/>
        <v>8</v>
      </c>
      <c r="F156" s="2">
        <f t="shared" si="435"/>
        <v>1</v>
      </c>
      <c r="G156" s="2" t="str">
        <f t="shared" ref="G156:K156" si="436">DEC2HEX(G71)</f>
        <v>0</v>
      </c>
      <c r="H156" s="2" t="str">
        <f t="shared" si="436"/>
        <v>0</v>
      </c>
      <c r="I156" s="2" t="str">
        <f t="shared" si="436"/>
        <v>22</v>
      </c>
      <c r="J156" s="2" t="str">
        <f t="shared" si="436"/>
        <v>E</v>
      </c>
      <c r="K156" s="2" t="str">
        <f t="shared" si="436"/>
        <v>20</v>
      </c>
      <c r="L156" s="2">
        <f t="shared" ref="L156:O156" si="437">L71</f>
        <v>0</v>
      </c>
      <c r="M156" s="2">
        <f t="shared" si="437"/>
        <v>1</v>
      </c>
      <c r="N156" s="2">
        <f t="shared" si="437"/>
        <v>0</v>
      </c>
      <c r="O156" s="2">
        <f t="shared" si="437"/>
        <v>0</v>
      </c>
      <c r="P156" s="2">
        <f t="shared" si="54"/>
        <v>1</v>
      </c>
      <c r="Q156" s="2"/>
      <c r="R156" s="2"/>
      <c r="S156" s="2"/>
      <c r="T156" s="35"/>
      <c r="W156" t="str">
        <f t="shared" si="62"/>
        <v>AR_3B</v>
      </c>
      <c r="Z156" s="2">
        <f t="shared" ref="Z156:AA156" si="438">Z71</f>
        <v>0</v>
      </c>
      <c r="AA156" s="2">
        <f t="shared" si="438"/>
        <v>1</v>
      </c>
      <c r="AB156" s="2" t="str">
        <f t="shared" ref="AB156:AG156" si="439">DEC2HEX(AB71)</f>
        <v>1</v>
      </c>
      <c r="AC156" s="2" t="str">
        <f t="shared" si="439"/>
        <v>0</v>
      </c>
      <c r="AD156" s="2" t="str">
        <f t="shared" si="439"/>
        <v>0</v>
      </c>
      <c r="AE156" s="2" t="str">
        <f t="shared" si="439"/>
        <v>0</v>
      </c>
      <c r="AF156" s="2" t="str">
        <f t="shared" si="439"/>
        <v>0</v>
      </c>
      <c r="AG156" s="2" t="str">
        <f t="shared" si="439"/>
        <v>0</v>
      </c>
      <c r="AH156" s="2">
        <f t="shared" ref="AH156:AK156" si="440">AH71</f>
        <v>0</v>
      </c>
      <c r="AI156" s="2">
        <f t="shared" si="440"/>
        <v>0</v>
      </c>
      <c r="AJ156" s="2">
        <f t="shared" si="440"/>
        <v>0</v>
      </c>
      <c r="AK156" s="2">
        <f t="shared" si="440"/>
        <v>0</v>
      </c>
      <c r="AL156" s="2">
        <f t="shared" si="58"/>
        <v>0</v>
      </c>
      <c r="AM156" s="35"/>
      <c r="AP156" t="str">
        <f t="shared" si="64"/>
        <v>IT_3B</v>
      </c>
      <c r="AS156" s="2">
        <f t="shared" ref="AS156:AT156" si="441">AS71</f>
        <v>0</v>
      </c>
      <c r="AT156" s="2">
        <f t="shared" si="441"/>
        <v>1</v>
      </c>
      <c r="AU156" s="2" t="str">
        <f t="shared" ref="AU156:AZ156" si="442">DEC2HEX(AU71)</f>
        <v>1</v>
      </c>
      <c r="AV156" s="2" t="str">
        <f t="shared" si="442"/>
        <v>0</v>
      </c>
      <c r="AW156" s="2" t="str">
        <f t="shared" si="442"/>
        <v>0</v>
      </c>
      <c r="AX156" s="2" t="str">
        <f t="shared" si="442"/>
        <v>0</v>
      </c>
      <c r="AY156" s="2">
        <f t="shared" ref="AY156" si="443">AY71</f>
        <v>0</v>
      </c>
      <c r="AZ156" s="2" t="str">
        <f t="shared" si="442"/>
        <v>0</v>
      </c>
      <c r="BA156" s="2">
        <f t="shared" ref="BA156:BE156" si="444">BA71</f>
        <v>0</v>
      </c>
      <c r="BB156" s="2">
        <f t="shared" si="444"/>
        <v>0</v>
      </c>
      <c r="BC156" s="2">
        <f t="shared" si="444"/>
        <v>0</v>
      </c>
      <c r="BD156" s="2">
        <f t="shared" si="444"/>
        <v>0</v>
      </c>
      <c r="BE156" s="2">
        <f t="shared" si="444"/>
        <v>0</v>
      </c>
    </row>
    <row r="157" spans="2:57" hidden="1">
      <c r="B157" t="str">
        <f t="shared" si="61"/>
        <v>WP_3C</v>
      </c>
      <c r="D157" s="2">
        <f t="shared" ref="D157:F157" si="445">D72</f>
        <v>0</v>
      </c>
      <c r="E157" s="2">
        <f t="shared" si="445"/>
        <v>8</v>
      </c>
      <c r="F157" s="2">
        <f t="shared" si="445"/>
        <v>1</v>
      </c>
      <c r="G157" s="2" t="str">
        <f t="shared" ref="G157:K157" si="446">DEC2HEX(G72)</f>
        <v>0</v>
      </c>
      <c r="H157" s="2" t="str">
        <f t="shared" si="446"/>
        <v>0</v>
      </c>
      <c r="I157" s="2" t="str">
        <f t="shared" si="446"/>
        <v>22</v>
      </c>
      <c r="J157" s="2" t="str">
        <f t="shared" si="446"/>
        <v>E</v>
      </c>
      <c r="K157" s="2" t="str">
        <f t="shared" si="446"/>
        <v>20</v>
      </c>
      <c r="L157" s="2">
        <f t="shared" ref="L157:O157" si="447">L72</f>
        <v>0</v>
      </c>
      <c r="M157" s="2">
        <f t="shared" si="447"/>
        <v>1</v>
      </c>
      <c r="N157" s="2">
        <f t="shared" si="447"/>
        <v>0</v>
      </c>
      <c r="O157" s="2">
        <f t="shared" si="447"/>
        <v>0</v>
      </c>
      <c r="P157" s="2">
        <f t="shared" si="54"/>
        <v>1</v>
      </c>
      <c r="Q157" s="2"/>
      <c r="R157" s="2"/>
      <c r="S157" s="2"/>
      <c r="T157" s="35"/>
      <c r="W157" t="str">
        <f t="shared" si="62"/>
        <v>AR_3C</v>
      </c>
      <c r="Z157" s="2">
        <f t="shared" ref="Z157:AA157" si="448">Z72</f>
        <v>0</v>
      </c>
      <c r="AA157" s="2">
        <f t="shared" si="448"/>
        <v>1</v>
      </c>
      <c r="AB157" s="2" t="str">
        <f t="shared" ref="AB157:AG157" si="449">DEC2HEX(AB72)</f>
        <v>1</v>
      </c>
      <c r="AC157" s="2" t="str">
        <f t="shared" si="449"/>
        <v>0</v>
      </c>
      <c r="AD157" s="2" t="str">
        <f t="shared" si="449"/>
        <v>0</v>
      </c>
      <c r="AE157" s="2" t="str">
        <f t="shared" si="449"/>
        <v>0</v>
      </c>
      <c r="AF157" s="2" t="str">
        <f t="shared" si="449"/>
        <v>0</v>
      </c>
      <c r="AG157" s="2" t="str">
        <f t="shared" si="449"/>
        <v>0</v>
      </c>
      <c r="AH157" s="2">
        <f t="shared" ref="AH157:AK157" si="450">AH72</f>
        <v>0</v>
      </c>
      <c r="AI157" s="2">
        <f t="shared" si="450"/>
        <v>0</v>
      </c>
      <c r="AJ157" s="2">
        <f t="shared" si="450"/>
        <v>0</v>
      </c>
      <c r="AK157" s="2">
        <f t="shared" si="450"/>
        <v>0</v>
      </c>
      <c r="AL157" s="2">
        <f t="shared" si="58"/>
        <v>0</v>
      </c>
      <c r="AM157" s="35"/>
      <c r="AP157" t="str">
        <f t="shared" si="64"/>
        <v>IT_3C</v>
      </c>
      <c r="AS157" s="2">
        <f t="shared" ref="AS157:AT157" si="451">AS72</f>
        <v>0</v>
      </c>
      <c r="AT157" s="2">
        <f t="shared" si="451"/>
        <v>1</v>
      </c>
      <c r="AU157" s="2" t="str">
        <f t="shared" ref="AU157:AZ157" si="452">DEC2HEX(AU72)</f>
        <v>1</v>
      </c>
      <c r="AV157" s="2" t="str">
        <f t="shared" si="452"/>
        <v>0</v>
      </c>
      <c r="AW157" s="2" t="str">
        <f t="shared" si="452"/>
        <v>0</v>
      </c>
      <c r="AX157" s="2" t="str">
        <f t="shared" si="452"/>
        <v>0</v>
      </c>
      <c r="AY157" s="2">
        <f t="shared" ref="AY157" si="453">AY72</f>
        <v>0</v>
      </c>
      <c r="AZ157" s="2" t="str">
        <f t="shared" si="452"/>
        <v>0</v>
      </c>
      <c r="BA157" s="2">
        <f t="shared" ref="BA157:BE157" si="454">BA72</f>
        <v>0</v>
      </c>
      <c r="BB157" s="2">
        <f t="shared" si="454"/>
        <v>0</v>
      </c>
      <c r="BC157" s="2">
        <f t="shared" si="454"/>
        <v>0</v>
      </c>
      <c r="BD157" s="2">
        <f t="shared" si="454"/>
        <v>0</v>
      </c>
      <c r="BE157" s="2">
        <f t="shared" si="454"/>
        <v>0</v>
      </c>
    </row>
    <row r="158" spans="2:57" hidden="1">
      <c r="B158" t="str">
        <f t="shared" si="61"/>
        <v>WP_3D</v>
      </c>
      <c r="D158" s="2">
        <f t="shared" ref="D158:F158" si="455">D73</f>
        <v>0</v>
      </c>
      <c r="E158" s="2">
        <f t="shared" si="455"/>
        <v>8</v>
      </c>
      <c r="F158" s="2">
        <f t="shared" si="455"/>
        <v>1</v>
      </c>
      <c r="G158" s="2" t="str">
        <f t="shared" ref="G158:K158" si="456">DEC2HEX(G73)</f>
        <v>0</v>
      </c>
      <c r="H158" s="2" t="str">
        <f t="shared" si="456"/>
        <v>0</v>
      </c>
      <c r="I158" s="2" t="str">
        <f t="shared" si="456"/>
        <v>22</v>
      </c>
      <c r="J158" s="2" t="str">
        <f t="shared" si="456"/>
        <v>E</v>
      </c>
      <c r="K158" s="2" t="str">
        <f t="shared" si="456"/>
        <v>20</v>
      </c>
      <c r="L158" s="2">
        <f t="shared" ref="L158:O158" si="457">L73</f>
        <v>0</v>
      </c>
      <c r="M158" s="2">
        <f t="shared" si="457"/>
        <v>1</v>
      </c>
      <c r="N158" s="2">
        <f t="shared" si="457"/>
        <v>0</v>
      </c>
      <c r="O158" s="2">
        <f t="shared" si="457"/>
        <v>0</v>
      </c>
      <c r="P158" s="2">
        <f t="shared" si="54"/>
        <v>1</v>
      </c>
      <c r="Q158" s="2"/>
      <c r="R158" s="2"/>
      <c r="S158" s="2"/>
      <c r="T158" s="35"/>
      <c r="W158" t="str">
        <f t="shared" si="62"/>
        <v>AR_3D</v>
      </c>
      <c r="Z158" s="2">
        <f t="shared" ref="Z158:AA158" si="458">Z73</f>
        <v>0</v>
      </c>
      <c r="AA158" s="2">
        <f t="shared" si="458"/>
        <v>1</v>
      </c>
      <c r="AB158" s="2" t="str">
        <f t="shared" ref="AB158:AG158" si="459">DEC2HEX(AB73)</f>
        <v>1</v>
      </c>
      <c r="AC158" s="2" t="str">
        <f t="shared" si="459"/>
        <v>0</v>
      </c>
      <c r="AD158" s="2" t="str">
        <f t="shared" si="459"/>
        <v>0</v>
      </c>
      <c r="AE158" s="2" t="str">
        <f t="shared" si="459"/>
        <v>0</v>
      </c>
      <c r="AF158" s="2" t="str">
        <f t="shared" si="459"/>
        <v>0</v>
      </c>
      <c r="AG158" s="2" t="str">
        <f t="shared" si="459"/>
        <v>0</v>
      </c>
      <c r="AH158" s="2">
        <f t="shared" ref="AH158:AK158" si="460">AH73</f>
        <v>0</v>
      </c>
      <c r="AI158" s="2">
        <f t="shared" si="460"/>
        <v>0</v>
      </c>
      <c r="AJ158" s="2">
        <f t="shared" si="460"/>
        <v>0</v>
      </c>
      <c r="AK158" s="2">
        <f t="shared" si="460"/>
        <v>0</v>
      </c>
      <c r="AL158" s="2">
        <f t="shared" si="58"/>
        <v>0</v>
      </c>
      <c r="AM158" s="35"/>
      <c r="AP158" t="str">
        <f t="shared" si="64"/>
        <v>IT_3D</v>
      </c>
      <c r="AS158" s="2">
        <f t="shared" ref="AS158:AT158" si="461">AS73</f>
        <v>0</v>
      </c>
      <c r="AT158" s="2">
        <f t="shared" si="461"/>
        <v>1</v>
      </c>
      <c r="AU158" s="2" t="str">
        <f t="shared" ref="AU158:AZ158" si="462">DEC2HEX(AU73)</f>
        <v>1</v>
      </c>
      <c r="AV158" s="2" t="str">
        <f t="shared" si="462"/>
        <v>0</v>
      </c>
      <c r="AW158" s="2" t="str">
        <f t="shared" si="462"/>
        <v>0</v>
      </c>
      <c r="AX158" s="2" t="str">
        <f t="shared" si="462"/>
        <v>0</v>
      </c>
      <c r="AY158" s="2">
        <f t="shared" ref="AY158" si="463">AY73</f>
        <v>0</v>
      </c>
      <c r="AZ158" s="2" t="str">
        <f t="shared" si="462"/>
        <v>0</v>
      </c>
      <c r="BA158" s="2">
        <f t="shared" ref="BA158:BE158" si="464">BA73</f>
        <v>0</v>
      </c>
      <c r="BB158" s="2">
        <f t="shared" si="464"/>
        <v>0</v>
      </c>
      <c r="BC158" s="2">
        <f t="shared" si="464"/>
        <v>0</v>
      </c>
      <c r="BD158" s="2">
        <f t="shared" si="464"/>
        <v>0</v>
      </c>
      <c r="BE158" s="2">
        <f t="shared" si="464"/>
        <v>0</v>
      </c>
    </row>
    <row r="159" spans="2:57" hidden="1">
      <c r="B159" t="str">
        <f t="shared" si="61"/>
        <v>WP_3E</v>
      </c>
      <c r="D159" s="2">
        <f t="shared" ref="D159:F159" si="465">D74</f>
        <v>0</v>
      </c>
      <c r="E159" s="2">
        <f t="shared" si="465"/>
        <v>8</v>
      </c>
      <c r="F159" s="2">
        <f t="shared" si="465"/>
        <v>1</v>
      </c>
      <c r="G159" s="2" t="str">
        <f t="shared" ref="G159:K159" si="466">DEC2HEX(G74)</f>
        <v>0</v>
      </c>
      <c r="H159" s="2" t="str">
        <f t="shared" si="466"/>
        <v>0</v>
      </c>
      <c r="I159" s="2" t="str">
        <f t="shared" si="466"/>
        <v>22</v>
      </c>
      <c r="J159" s="2" t="str">
        <f t="shared" si="466"/>
        <v>E</v>
      </c>
      <c r="K159" s="2" t="str">
        <f t="shared" si="466"/>
        <v>20</v>
      </c>
      <c r="L159" s="2">
        <f t="shared" ref="L159:O159" si="467">L74</f>
        <v>0</v>
      </c>
      <c r="M159" s="2">
        <f t="shared" si="467"/>
        <v>1</v>
      </c>
      <c r="N159" s="2">
        <f t="shared" si="467"/>
        <v>0</v>
      </c>
      <c r="O159" s="2">
        <f t="shared" si="467"/>
        <v>0</v>
      </c>
      <c r="P159" s="2">
        <f t="shared" si="54"/>
        <v>1</v>
      </c>
      <c r="Q159" s="2"/>
      <c r="R159" s="2"/>
      <c r="S159" s="2"/>
      <c r="T159" s="35"/>
      <c r="W159" t="str">
        <f t="shared" si="62"/>
        <v>AR_3E</v>
      </c>
      <c r="Z159" s="2">
        <f t="shared" ref="Z159:AA159" si="468">Z74</f>
        <v>0</v>
      </c>
      <c r="AA159" s="2">
        <f t="shared" si="468"/>
        <v>1</v>
      </c>
      <c r="AB159" s="2" t="str">
        <f t="shared" ref="AB159:AG159" si="469">DEC2HEX(AB74)</f>
        <v>1</v>
      </c>
      <c r="AC159" s="2" t="str">
        <f t="shared" si="469"/>
        <v>0</v>
      </c>
      <c r="AD159" s="2" t="str">
        <f t="shared" si="469"/>
        <v>0</v>
      </c>
      <c r="AE159" s="2" t="str">
        <f t="shared" si="469"/>
        <v>0</v>
      </c>
      <c r="AF159" s="2" t="str">
        <f t="shared" si="469"/>
        <v>0</v>
      </c>
      <c r="AG159" s="2" t="str">
        <f t="shared" si="469"/>
        <v>0</v>
      </c>
      <c r="AH159" s="2">
        <f t="shared" ref="AH159:AK159" si="470">AH74</f>
        <v>0</v>
      </c>
      <c r="AI159" s="2">
        <f t="shared" si="470"/>
        <v>0</v>
      </c>
      <c r="AJ159" s="2">
        <f t="shared" si="470"/>
        <v>0</v>
      </c>
      <c r="AK159" s="2">
        <f t="shared" si="470"/>
        <v>0</v>
      </c>
      <c r="AL159" s="2">
        <f t="shared" si="58"/>
        <v>0</v>
      </c>
      <c r="AM159" s="35"/>
      <c r="AP159" t="str">
        <f t="shared" si="64"/>
        <v>IT_3E</v>
      </c>
      <c r="AS159" s="2">
        <f t="shared" ref="AS159:AT159" si="471">AS74</f>
        <v>0</v>
      </c>
      <c r="AT159" s="2">
        <f t="shared" si="471"/>
        <v>1</v>
      </c>
      <c r="AU159" s="2" t="str">
        <f t="shared" ref="AU159:AZ159" si="472">DEC2HEX(AU74)</f>
        <v>1</v>
      </c>
      <c r="AV159" s="2" t="str">
        <f t="shared" si="472"/>
        <v>0</v>
      </c>
      <c r="AW159" s="2" t="str">
        <f t="shared" si="472"/>
        <v>0</v>
      </c>
      <c r="AX159" s="2" t="str">
        <f t="shared" si="472"/>
        <v>0</v>
      </c>
      <c r="AY159" s="2">
        <f t="shared" ref="AY159" si="473">AY74</f>
        <v>0</v>
      </c>
      <c r="AZ159" s="2" t="str">
        <f t="shared" si="472"/>
        <v>0</v>
      </c>
      <c r="BA159" s="2">
        <f t="shared" ref="BA159:BE159" si="474">BA74</f>
        <v>0</v>
      </c>
      <c r="BB159" s="2">
        <f t="shared" si="474"/>
        <v>0</v>
      </c>
      <c r="BC159" s="2">
        <f t="shared" si="474"/>
        <v>0</v>
      </c>
      <c r="BD159" s="2">
        <f t="shared" si="474"/>
        <v>0</v>
      </c>
      <c r="BE159" s="2">
        <f t="shared" si="474"/>
        <v>0</v>
      </c>
    </row>
    <row r="160" spans="2:57" hidden="1">
      <c r="B160" t="str">
        <f t="shared" si="61"/>
        <v>WP_3F</v>
      </c>
      <c r="D160" s="2">
        <f t="shared" ref="D160:F160" si="475">D75</f>
        <v>0</v>
      </c>
      <c r="E160" s="2">
        <f t="shared" si="475"/>
        <v>8</v>
      </c>
      <c r="F160" s="2">
        <f t="shared" si="475"/>
        <v>1</v>
      </c>
      <c r="G160" s="2" t="str">
        <f t="shared" ref="G160:K160" si="476">DEC2HEX(G75)</f>
        <v>0</v>
      </c>
      <c r="H160" s="2" t="str">
        <f t="shared" si="476"/>
        <v>0</v>
      </c>
      <c r="I160" s="2" t="str">
        <f t="shared" si="476"/>
        <v>22</v>
      </c>
      <c r="J160" s="2" t="str">
        <f t="shared" si="476"/>
        <v>E</v>
      </c>
      <c r="K160" s="2" t="str">
        <f t="shared" si="476"/>
        <v>20</v>
      </c>
      <c r="L160" s="2">
        <f t="shared" ref="L160:O160" si="477">L75</f>
        <v>0</v>
      </c>
      <c r="M160" s="2">
        <f t="shared" si="477"/>
        <v>1</v>
      </c>
      <c r="N160" s="2">
        <f t="shared" si="477"/>
        <v>0</v>
      </c>
      <c r="O160" s="2">
        <f t="shared" si="477"/>
        <v>0</v>
      </c>
      <c r="P160" s="2">
        <f t="shared" si="54"/>
        <v>1</v>
      </c>
      <c r="Q160" s="2"/>
      <c r="R160" s="2"/>
      <c r="S160" s="2"/>
      <c r="T160" s="35"/>
      <c r="W160" t="str">
        <f t="shared" si="62"/>
        <v>AR_3F</v>
      </c>
      <c r="Z160" s="2">
        <f t="shared" ref="Z160:AA160" si="478">Z75</f>
        <v>0</v>
      </c>
      <c r="AA160" s="2">
        <f t="shared" si="478"/>
        <v>1</v>
      </c>
      <c r="AB160" s="2" t="str">
        <f t="shared" ref="AB160:AG160" si="479">DEC2HEX(AB75)</f>
        <v>1</v>
      </c>
      <c r="AC160" s="2" t="str">
        <f t="shared" si="479"/>
        <v>0</v>
      </c>
      <c r="AD160" s="2" t="str">
        <f t="shared" si="479"/>
        <v>0</v>
      </c>
      <c r="AE160" s="2" t="str">
        <f t="shared" si="479"/>
        <v>0</v>
      </c>
      <c r="AF160" s="2" t="str">
        <f t="shared" si="479"/>
        <v>0</v>
      </c>
      <c r="AG160" s="2" t="str">
        <f t="shared" si="479"/>
        <v>0</v>
      </c>
      <c r="AH160" s="2">
        <f t="shared" ref="AH160:AK160" si="480">AH75</f>
        <v>0</v>
      </c>
      <c r="AI160" s="2">
        <f t="shared" si="480"/>
        <v>0</v>
      </c>
      <c r="AJ160" s="2">
        <f t="shared" si="480"/>
        <v>0</v>
      </c>
      <c r="AK160" s="2">
        <f t="shared" si="480"/>
        <v>0</v>
      </c>
      <c r="AL160" s="2">
        <f t="shared" si="58"/>
        <v>0</v>
      </c>
      <c r="AM160" s="35"/>
      <c r="AP160" t="str">
        <f t="shared" si="64"/>
        <v>IT_3F</v>
      </c>
      <c r="AS160" s="2">
        <f t="shared" ref="AS160:AT160" si="481">AS75</f>
        <v>0</v>
      </c>
      <c r="AT160" s="2">
        <f t="shared" si="481"/>
        <v>1</v>
      </c>
      <c r="AU160" s="2" t="str">
        <f t="shared" ref="AU160:AZ160" si="482">DEC2HEX(AU75)</f>
        <v>1</v>
      </c>
      <c r="AV160" s="2" t="str">
        <f t="shared" si="482"/>
        <v>0</v>
      </c>
      <c r="AW160" s="2" t="str">
        <f t="shared" si="482"/>
        <v>0</v>
      </c>
      <c r="AX160" s="2" t="str">
        <f t="shared" si="482"/>
        <v>0</v>
      </c>
      <c r="AY160" s="2">
        <f t="shared" ref="AY160" si="483">AY75</f>
        <v>0</v>
      </c>
      <c r="AZ160" s="2" t="str">
        <f t="shared" si="482"/>
        <v>0</v>
      </c>
      <c r="BA160" s="2">
        <f t="shared" ref="BA160:BE160" si="484">BA75</f>
        <v>0</v>
      </c>
      <c r="BB160" s="2">
        <f t="shared" si="484"/>
        <v>0</v>
      </c>
      <c r="BC160" s="2">
        <f t="shared" si="484"/>
        <v>0</v>
      </c>
      <c r="BD160" s="2">
        <f t="shared" si="484"/>
        <v>0</v>
      </c>
      <c r="BE160" s="2">
        <f t="shared" si="484"/>
        <v>0</v>
      </c>
    </row>
    <row r="161" spans="2:57" hidden="1">
      <c r="B161" t="str">
        <f t="shared" si="61"/>
        <v>WP_40</v>
      </c>
      <c r="D161" s="2">
        <f t="shared" ref="D161:F161" si="485">D76</f>
        <v>0</v>
      </c>
      <c r="E161" s="2">
        <f t="shared" si="485"/>
        <v>8</v>
      </c>
      <c r="F161" s="2">
        <f t="shared" si="485"/>
        <v>1</v>
      </c>
      <c r="G161" s="2" t="str">
        <f t="shared" ref="G161:K161" si="486">DEC2HEX(G76)</f>
        <v>0</v>
      </c>
      <c r="H161" s="2" t="str">
        <f t="shared" si="486"/>
        <v>0</v>
      </c>
      <c r="I161" s="2" t="str">
        <f t="shared" si="486"/>
        <v>22</v>
      </c>
      <c r="J161" s="2" t="str">
        <f t="shared" si="486"/>
        <v>E</v>
      </c>
      <c r="K161" s="2" t="str">
        <f t="shared" si="486"/>
        <v>20</v>
      </c>
      <c r="L161" s="2">
        <f t="shared" ref="L161:O161" si="487">L76</f>
        <v>0</v>
      </c>
      <c r="M161" s="2">
        <f t="shared" si="487"/>
        <v>1</v>
      </c>
      <c r="N161" s="2">
        <f t="shared" si="487"/>
        <v>0</v>
      </c>
      <c r="O161" s="2">
        <f t="shared" si="487"/>
        <v>0</v>
      </c>
      <c r="P161" s="2">
        <f t="shared" si="54"/>
        <v>1</v>
      </c>
      <c r="Q161" s="2"/>
      <c r="R161" s="2"/>
      <c r="S161" s="2"/>
      <c r="T161" s="35"/>
      <c r="W161" t="str">
        <f t="shared" si="62"/>
        <v>AR_40</v>
      </c>
      <c r="Z161" s="2">
        <f t="shared" ref="Z161:AA161" si="488">Z76</f>
        <v>0</v>
      </c>
      <c r="AA161" s="2">
        <f t="shared" si="488"/>
        <v>1</v>
      </c>
      <c r="AB161" s="2" t="str">
        <f t="shared" ref="AB161:AG161" si="489">DEC2HEX(AB76)</f>
        <v>1</v>
      </c>
      <c r="AC161" s="2" t="str">
        <f t="shared" si="489"/>
        <v>0</v>
      </c>
      <c r="AD161" s="2" t="str">
        <f t="shared" si="489"/>
        <v>0</v>
      </c>
      <c r="AE161" s="2" t="str">
        <f t="shared" si="489"/>
        <v>0</v>
      </c>
      <c r="AF161" s="2" t="str">
        <f t="shared" si="489"/>
        <v>0</v>
      </c>
      <c r="AG161" s="2" t="str">
        <f t="shared" si="489"/>
        <v>0</v>
      </c>
      <c r="AH161" s="2">
        <f t="shared" ref="AH161:AK161" si="490">AH76</f>
        <v>0</v>
      </c>
      <c r="AI161" s="2">
        <f t="shared" si="490"/>
        <v>0</v>
      </c>
      <c r="AJ161" s="2">
        <f t="shared" si="490"/>
        <v>0</v>
      </c>
      <c r="AK161" s="2">
        <f t="shared" si="490"/>
        <v>0</v>
      </c>
      <c r="AL161" s="2">
        <f t="shared" si="58"/>
        <v>0</v>
      </c>
      <c r="AM161" s="35"/>
      <c r="AP161" t="str">
        <f t="shared" si="64"/>
        <v>IT_40</v>
      </c>
      <c r="AS161" s="2">
        <f t="shared" ref="AS161:AT161" si="491">AS76</f>
        <v>0</v>
      </c>
      <c r="AT161" s="2">
        <f t="shared" si="491"/>
        <v>1</v>
      </c>
      <c r="AU161" s="2" t="str">
        <f t="shared" ref="AU161:AZ161" si="492">DEC2HEX(AU76)</f>
        <v>1</v>
      </c>
      <c r="AV161" s="2" t="str">
        <f t="shared" si="492"/>
        <v>0</v>
      </c>
      <c r="AW161" s="2" t="str">
        <f t="shared" si="492"/>
        <v>0</v>
      </c>
      <c r="AX161" s="2" t="str">
        <f t="shared" si="492"/>
        <v>0</v>
      </c>
      <c r="AY161" s="2">
        <f t="shared" ref="AY161" si="493">AY76</f>
        <v>0</v>
      </c>
      <c r="AZ161" s="2" t="str">
        <f t="shared" si="492"/>
        <v>0</v>
      </c>
      <c r="BA161" s="2">
        <f t="shared" ref="BA161:BE161" si="494">BA76</f>
        <v>0</v>
      </c>
      <c r="BB161" s="2">
        <f t="shared" si="494"/>
        <v>0</v>
      </c>
      <c r="BC161" s="2">
        <f t="shared" si="494"/>
        <v>0</v>
      </c>
      <c r="BD161" s="2">
        <f t="shared" si="494"/>
        <v>0</v>
      </c>
      <c r="BE161" s="2">
        <f t="shared" si="494"/>
        <v>6</v>
      </c>
    </row>
    <row r="162" spans="2:57" hidden="1">
      <c r="B162" t="str">
        <f t="shared" si="61"/>
        <v>WP_41</v>
      </c>
      <c r="D162" s="2">
        <f t="shared" ref="D162:F162" si="495">D77</f>
        <v>0</v>
      </c>
      <c r="E162" s="2">
        <f t="shared" si="495"/>
        <v>8</v>
      </c>
      <c r="F162" s="2">
        <f t="shared" si="495"/>
        <v>1</v>
      </c>
      <c r="G162" s="2" t="str">
        <f t="shared" ref="G162:K162" si="496">DEC2HEX(G77)</f>
        <v>0</v>
      </c>
      <c r="H162" s="2" t="str">
        <f t="shared" si="496"/>
        <v>0</v>
      </c>
      <c r="I162" s="2" t="str">
        <f t="shared" si="496"/>
        <v>22</v>
      </c>
      <c r="J162" s="2" t="str">
        <f t="shared" si="496"/>
        <v>E</v>
      </c>
      <c r="K162" s="2" t="str">
        <f t="shared" si="496"/>
        <v>20</v>
      </c>
      <c r="L162" s="2">
        <f t="shared" ref="L162:O162" si="497">L77</f>
        <v>0</v>
      </c>
      <c r="M162" s="2">
        <f t="shared" si="497"/>
        <v>1</v>
      </c>
      <c r="N162" s="2">
        <f t="shared" si="497"/>
        <v>0</v>
      </c>
      <c r="O162" s="2">
        <f t="shared" si="497"/>
        <v>0</v>
      </c>
      <c r="P162" s="2">
        <f t="shared" si="54"/>
        <v>1</v>
      </c>
      <c r="Q162" s="2"/>
      <c r="R162" s="2"/>
      <c r="S162" s="2"/>
      <c r="T162" s="35"/>
      <c r="W162" t="str">
        <f t="shared" si="62"/>
        <v>AR_41</v>
      </c>
      <c r="Z162" s="2">
        <f t="shared" ref="Z162:AA162" si="498">Z77</f>
        <v>0</v>
      </c>
      <c r="AA162" s="2">
        <f t="shared" si="498"/>
        <v>1</v>
      </c>
      <c r="AB162" s="2" t="str">
        <f t="shared" ref="AB162:AG162" si="499">DEC2HEX(AB77)</f>
        <v>1</v>
      </c>
      <c r="AC162" s="2" t="str">
        <f t="shared" si="499"/>
        <v>0</v>
      </c>
      <c r="AD162" s="2" t="str">
        <f t="shared" si="499"/>
        <v>0</v>
      </c>
      <c r="AE162" s="2" t="str">
        <f t="shared" si="499"/>
        <v>0</v>
      </c>
      <c r="AF162" s="2" t="str">
        <f t="shared" si="499"/>
        <v>0</v>
      </c>
      <c r="AG162" s="2" t="str">
        <f t="shared" si="499"/>
        <v>0</v>
      </c>
      <c r="AH162" s="2">
        <f t="shared" ref="AH162:AK162" si="500">AH77</f>
        <v>0</v>
      </c>
      <c r="AI162" s="2">
        <f t="shared" si="500"/>
        <v>0</v>
      </c>
      <c r="AJ162" s="2">
        <f t="shared" si="500"/>
        <v>0</v>
      </c>
      <c r="AK162" s="2">
        <f t="shared" si="500"/>
        <v>0</v>
      </c>
      <c r="AL162" s="2">
        <f t="shared" si="58"/>
        <v>0</v>
      </c>
      <c r="AM162" s="35"/>
      <c r="AP162" t="str">
        <f t="shared" si="64"/>
        <v>IT_41</v>
      </c>
      <c r="AS162" s="2">
        <f t="shared" ref="AS162:AT162" si="501">AS77</f>
        <v>0</v>
      </c>
      <c r="AT162" s="2">
        <f t="shared" si="501"/>
        <v>1</v>
      </c>
      <c r="AU162" s="2" t="str">
        <f t="shared" ref="AU162:AZ162" si="502">DEC2HEX(AU77)</f>
        <v>1</v>
      </c>
      <c r="AV162" s="2" t="str">
        <f t="shared" si="502"/>
        <v>0</v>
      </c>
      <c r="AW162" s="2" t="str">
        <f t="shared" si="502"/>
        <v>0</v>
      </c>
      <c r="AX162" s="2" t="str">
        <f t="shared" si="502"/>
        <v>0</v>
      </c>
      <c r="AY162" s="2">
        <f t="shared" ref="AY162" si="503">AY77</f>
        <v>0</v>
      </c>
      <c r="AZ162" s="2" t="str">
        <f t="shared" si="502"/>
        <v>0</v>
      </c>
      <c r="BA162" s="2">
        <f t="shared" ref="BA162:BE162" si="504">BA77</f>
        <v>0</v>
      </c>
      <c r="BB162" s="2">
        <f t="shared" si="504"/>
        <v>0</v>
      </c>
      <c r="BC162" s="2">
        <f t="shared" si="504"/>
        <v>0</v>
      </c>
      <c r="BD162" s="2">
        <f t="shared" si="504"/>
        <v>0</v>
      </c>
      <c r="BE162" s="2">
        <f t="shared" si="504"/>
        <v>7</v>
      </c>
    </row>
    <row r="163" spans="2:57" hidden="1">
      <c r="B163" t="str">
        <f t="shared" si="61"/>
        <v>WP_42</v>
      </c>
      <c r="D163" s="2">
        <f t="shared" ref="D163:F163" si="505">D78</f>
        <v>0</v>
      </c>
      <c r="E163" s="2">
        <f t="shared" si="505"/>
        <v>8</v>
      </c>
      <c r="F163" s="2">
        <f t="shared" si="505"/>
        <v>1</v>
      </c>
      <c r="G163" s="2" t="str">
        <f t="shared" ref="G163:K163" si="506">DEC2HEX(G78)</f>
        <v>0</v>
      </c>
      <c r="H163" s="2" t="str">
        <f t="shared" si="506"/>
        <v>0</v>
      </c>
      <c r="I163" s="2" t="str">
        <f t="shared" si="506"/>
        <v>22</v>
      </c>
      <c r="J163" s="2" t="str">
        <f t="shared" si="506"/>
        <v>E</v>
      </c>
      <c r="K163" s="2" t="str">
        <f t="shared" si="506"/>
        <v>20</v>
      </c>
      <c r="L163" s="2">
        <f t="shared" ref="L163:O163" si="507">L78</f>
        <v>0</v>
      </c>
      <c r="M163" s="2">
        <f t="shared" si="507"/>
        <v>1</v>
      </c>
      <c r="N163" s="2">
        <f t="shared" si="507"/>
        <v>0</v>
      </c>
      <c r="O163" s="2">
        <f t="shared" si="507"/>
        <v>0</v>
      </c>
      <c r="P163" s="2">
        <f t="shared" si="54"/>
        <v>1</v>
      </c>
      <c r="Q163" s="2"/>
      <c r="R163" s="2"/>
      <c r="S163" s="2"/>
      <c r="T163" s="35"/>
      <c r="W163" t="str">
        <f t="shared" si="62"/>
        <v>AR_42</v>
      </c>
      <c r="Z163" s="2">
        <f t="shared" ref="Z163:AA163" si="508">Z78</f>
        <v>0</v>
      </c>
      <c r="AA163" s="2">
        <f t="shared" si="508"/>
        <v>1</v>
      </c>
      <c r="AB163" s="2" t="str">
        <f t="shared" ref="AB163:AG163" si="509">DEC2HEX(AB78)</f>
        <v>1</v>
      </c>
      <c r="AC163" s="2" t="str">
        <f t="shared" si="509"/>
        <v>0</v>
      </c>
      <c r="AD163" s="2" t="str">
        <f t="shared" si="509"/>
        <v>0</v>
      </c>
      <c r="AE163" s="2" t="str">
        <f t="shared" si="509"/>
        <v>0</v>
      </c>
      <c r="AF163" s="2" t="str">
        <f t="shared" si="509"/>
        <v>0</v>
      </c>
      <c r="AG163" s="2" t="str">
        <f t="shared" si="509"/>
        <v>0</v>
      </c>
      <c r="AH163" s="2">
        <f t="shared" ref="AH163:AK163" si="510">AH78</f>
        <v>0</v>
      </c>
      <c r="AI163" s="2">
        <f t="shared" si="510"/>
        <v>0</v>
      </c>
      <c r="AJ163" s="2">
        <f t="shared" si="510"/>
        <v>0</v>
      </c>
      <c r="AK163" s="2">
        <f t="shared" si="510"/>
        <v>0</v>
      </c>
      <c r="AL163" s="2">
        <f t="shared" si="58"/>
        <v>0</v>
      </c>
      <c r="AM163" s="35"/>
      <c r="AP163" t="str">
        <f t="shared" si="64"/>
        <v>IT_42</v>
      </c>
      <c r="AS163" s="2">
        <f t="shared" ref="AS163:AT163" si="511">AS78</f>
        <v>0</v>
      </c>
      <c r="AT163" s="2">
        <f t="shared" si="511"/>
        <v>1</v>
      </c>
      <c r="AU163" s="2" t="str">
        <f t="shared" ref="AU163:AZ163" si="512">DEC2HEX(AU78)</f>
        <v>1</v>
      </c>
      <c r="AV163" s="2" t="str">
        <f t="shared" si="512"/>
        <v>0</v>
      </c>
      <c r="AW163" s="2" t="str">
        <f t="shared" si="512"/>
        <v>0</v>
      </c>
      <c r="AX163" s="2" t="str">
        <f t="shared" si="512"/>
        <v>0</v>
      </c>
      <c r="AY163" s="2">
        <f t="shared" ref="AY163" si="513">AY78</f>
        <v>0</v>
      </c>
      <c r="AZ163" s="2" t="str">
        <f t="shared" si="512"/>
        <v>0</v>
      </c>
      <c r="BA163" s="2">
        <f t="shared" ref="BA163:BE163" si="514">BA78</f>
        <v>0</v>
      </c>
      <c r="BB163" s="2">
        <f t="shared" si="514"/>
        <v>0</v>
      </c>
      <c r="BC163" s="2">
        <f t="shared" si="514"/>
        <v>0</v>
      </c>
      <c r="BD163" s="2">
        <f t="shared" si="514"/>
        <v>0</v>
      </c>
      <c r="BE163" s="2">
        <f t="shared" si="514"/>
        <v>0</v>
      </c>
    </row>
    <row r="164" spans="2:57" hidden="1">
      <c r="B164" t="str">
        <f t="shared" si="61"/>
        <v>WP_43</v>
      </c>
      <c r="D164" s="2">
        <f t="shared" ref="D164:F164" si="515">D79</f>
        <v>0</v>
      </c>
      <c r="E164" s="2">
        <f t="shared" si="515"/>
        <v>8</v>
      </c>
      <c r="F164" s="2">
        <f t="shared" si="515"/>
        <v>1</v>
      </c>
      <c r="G164" s="2" t="str">
        <f t="shared" ref="G164:K164" si="516">DEC2HEX(G79)</f>
        <v>0</v>
      </c>
      <c r="H164" s="2" t="str">
        <f t="shared" si="516"/>
        <v>0</v>
      </c>
      <c r="I164" s="2" t="str">
        <f t="shared" si="516"/>
        <v>22</v>
      </c>
      <c r="J164" s="2" t="str">
        <f t="shared" si="516"/>
        <v>E</v>
      </c>
      <c r="K164" s="2" t="str">
        <f t="shared" si="516"/>
        <v>20</v>
      </c>
      <c r="L164" s="2">
        <f t="shared" ref="L164:O164" si="517">L79</f>
        <v>0</v>
      </c>
      <c r="M164" s="2">
        <f t="shared" si="517"/>
        <v>1</v>
      </c>
      <c r="N164" s="2">
        <f t="shared" si="517"/>
        <v>0</v>
      </c>
      <c r="O164" s="2">
        <f t="shared" si="517"/>
        <v>0</v>
      </c>
      <c r="P164" s="2">
        <f t="shared" si="54"/>
        <v>1</v>
      </c>
      <c r="Q164" s="2"/>
      <c r="R164" s="2"/>
      <c r="S164" s="2"/>
      <c r="T164" s="35"/>
      <c r="W164" t="str">
        <f t="shared" si="62"/>
        <v>AR_43</v>
      </c>
      <c r="Z164" s="2">
        <f t="shared" ref="Z164:AA164" si="518">Z79</f>
        <v>0</v>
      </c>
      <c r="AA164" s="2">
        <f t="shared" si="518"/>
        <v>1</v>
      </c>
      <c r="AB164" s="2" t="str">
        <f t="shared" ref="AB164:AG164" si="519">DEC2HEX(AB79)</f>
        <v>1</v>
      </c>
      <c r="AC164" s="2" t="str">
        <f t="shared" si="519"/>
        <v>0</v>
      </c>
      <c r="AD164" s="2" t="str">
        <f t="shared" si="519"/>
        <v>0</v>
      </c>
      <c r="AE164" s="2" t="str">
        <f t="shared" si="519"/>
        <v>0</v>
      </c>
      <c r="AF164" s="2" t="str">
        <f t="shared" si="519"/>
        <v>0</v>
      </c>
      <c r="AG164" s="2" t="str">
        <f t="shared" si="519"/>
        <v>0</v>
      </c>
      <c r="AH164" s="2">
        <f t="shared" ref="AH164:AK164" si="520">AH79</f>
        <v>0</v>
      </c>
      <c r="AI164" s="2">
        <f t="shared" si="520"/>
        <v>0</v>
      </c>
      <c r="AJ164" s="2">
        <f t="shared" si="520"/>
        <v>0</v>
      </c>
      <c r="AK164" s="2">
        <f t="shared" si="520"/>
        <v>0</v>
      </c>
      <c r="AL164" s="2">
        <f t="shared" si="58"/>
        <v>0</v>
      </c>
      <c r="AM164" s="35"/>
      <c r="AP164" t="str">
        <f t="shared" si="64"/>
        <v>IT_43</v>
      </c>
      <c r="AS164" s="2">
        <f t="shared" ref="AS164:AT164" si="521">AS79</f>
        <v>0</v>
      </c>
      <c r="AT164" s="2">
        <f t="shared" si="521"/>
        <v>1</v>
      </c>
      <c r="AU164" s="2" t="str">
        <f t="shared" ref="AU164:AZ164" si="522">DEC2HEX(AU79)</f>
        <v>1</v>
      </c>
      <c r="AV164" s="2" t="str">
        <f t="shared" si="522"/>
        <v>0</v>
      </c>
      <c r="AW164" s="2" t="str">
        <f t="shared" si="522"/>
        <v>0</v>
      </c>
      <c r="AX164" s="2" t="str">
        <f t="shared" si="522"/>
        <v>0</v>
      </c>
      <c r="AY164" s="2">
        <f t="shared" ref="AY164" si="523">AY79</f>
        <v>0</v>
      </c>
      <c r="AZ164" s="2" t="str">
        <f t="shared" si="522"/>
        <v>0</v>
      </c>
      <c r="BA164" s="2">
        <f t="shared" ref="BA164:BE164" si="524">BA79</f>
        <v>0</v>
      </c>
      <c r="BB164" s="2">
        <f t="shared" si="524"/>
        <v>0</v>
      </c>
      <c r="BC164" s="2">
        <f t="shared" si="524"/>
        <v>0</v>
      </c>
      <c r="BD164" s="2">
        <f t="shared" si="524"/>
        <v>0</v>
      </c>
      <c r="BE164" s="2">
        <f t="shared" si="524"/>
        <v>0</v>
      </c>
    </row>
    <row r="165" spans="2:57" hidden="1">
      <c r="B165" t="str">
        <f t="shared" si="61"/>
        <v>WP_44</v>
      </c>
      <c r="D165" s="2">
        <f t="shared" ref="D165:F165" si="525">D80</f>
        <v>0</v>
      </c>
      <c r="E165" s="2">
        <f t="shared" si="525"/>
        <v>8</v>
      </c>
      <c r="F165" s="2">
        <f t="shared" si="525"/>
        <v>1</v>
      </c>
      <c r="G165" s="2" t="str">
        <f t="shared" ref="G165:K165" si="526">DEC2HEX(G80)</f>
        <v>0</v>
      </c>
      <c r="H165" s="2" t="str">
        <f t="shared" si="526"/>
        <v>0</v>
      </c>
      <c r="I165" s="2" t="str">
        <f t="shared" si="526"/>
        <v>22</v>
      </c>
      <c r="J165" s="2" t="str">
        <f t="shared" si="526"/>
        <v>E</v>
      </c>
      <c r="K165" s="2" t="str">
        <f t="shared" si="526"/>
        <v>20</v>
      </c>
      <c r="L165" s="2">
        <f t="shared" ref="L165:O165" si="527">L80</f>
        <v>0</v>
      </c>
      <c r="M165" s="2">
        <f t="shared" si="527"/>
        <v>1</v>
      </c>
      <c r="N165" s="2">
        <f t="shared" si="527"/>
        <v>0</v>
      </c>
      <c r="O165" s="2">
        <f t="shared" si="527"/>
        <v>0</v>
      </c>
      <c r="P165" s="2">
        <f t="shared" si="54"/>
        <v>1</v>
      </c>
      <c r="Q165" s="2"/>
      <c r="R165" s="2"/>
      <c r="S165" s="2"/>
      <c r="T165" s="35"/>
      <c r="W165" t="str">
        <f t="shared" si="62"/>
        <v>AR_44</v>
      </c>
      <c r="Z165" s="2">
        <f t="shared" ref="Z165:AA165" si="528">Z80</f>
        <v>0</v>
      </c>
      <c r="AA165" s="2">
        <f t="shared" si="528"/>
        <v>1</v>
      </c>
      <c r="AB165" s="2" t="str">
        <f t="shared" ref="AB165:AG165" si="529">DEC2HEX(AB80)</f>
        <v>1</v>
      </c>
      <c r="AC165" s="2" t="str">
        <f t="shared" si="529"/>
        <v>0</v>
      </c>
      <c r="AD165" s="2" t="str">
        <f t="shared" si="529"/>
        <v>0</v>
      </c>
      <c r="AE165" s="2" t="str">
        <f t="shared" si="529"/>
        <v>0</v>
      </c>
      <c r="AF165" s="2" t="str">
        <f t="shared" si="529"/>
        <v>0</v>
      </c>
      <c r="AG165" s="2" t="str">
        <f t="shared" si="529"/>
        <v>0</v>
      </c>
      <c r="AH165" s="2">
        <f t="shared" ref="AH165:AK165" si="530">AH80</f>
        <v>0</v>
      </c>
      <c r="AI165" s="2">
        <f t="shared" si="530"/>
        <v>0</v>
      </c>
      <c r="AJ165" s="2">
        <f t="shared" si="530"/>
        <v>0</v>
      </c>
      <c r="AK165" s="2">
        <f t="shared" si="530"/>
        <v>0</v>
      </c>
      <c r="AL165" s="2">
        <f t="shared" si="58"/>
        <v>0</v>
      </c>
      <c r="AM165" s="35"/>
      <c r="AP165" t="str">
        <f t="shared" si="64"/>
        <v>IT_44</v>
      </c>
      <c r="AS165" s="2">
        <f t="shared" ref="AS165:AT165" si="531">AS80</f>
        <v>0</v>
      </c>
      <c r="AT165" s="2">
        <f t="shared" si="531"/>
        <v>1</v>
      </c>
      <c r="AU165" s="2" t="str">
        <f t="shared" ref="AU165:AZ165" si="532">DEC2HEX(AU80)</f>
        <v>1</v>
      </c>
      <c r="AV165" s="2" t="str">
        <f t="shared" si="532"/>
        <v>0</v>
      </c>
      <c r="AW165" s="2" t="str">
        <f t="shared" si="532"/>
        <v>0</v>
      </c>
      <c r="AX165" s="2" t="str">
        <f t="shared" si="532"/>
        <v>0</v>
      </c>
      <c r="AY165" s="2">
        <f t="shared" ref="AY165" si="533">AY80</f>
        <v>0</v>
      </c>
      <c r="AZ165" s="2" t="str">
        <f t="shared" si="532"/>
        <v>0</v>
      </c>
      <c r="BA165" s="2">
        <f t="shared" ref="BA165:BE165" si="534">BA80</f>
        <v>0</v>
      </c>
      <c r="BB165" s="2">
        <f t="shared" si="534"/>
        <v>0</v>
      </c>
      <c r="BC165" s="2">
        <f t="shared" si="534"/>
        <v>0</v>
      </c>
      <c r="BD165" s="2">
        <f t="shared" si="534"/>
        <v>0</v>
      </c>
      <c r="BE165" s="2">
        <f t="shared" si="534"/>
        <v>0</v>
      </c>
    </row>
    <row r="166" spans="2:57" hidden="1">
      <c r="B166" t="str">
        <f t="shared" si="61"/>
        <v>WP_45</v>
      </c>
      <c r="D166" s="2">
        <f t="shared" ref="D166:F166" si="535">D81</f>
        <v>0</v>
      </c>
      <c r="E166" s="2">
        <f t="shared" si="535"/>
        <v>8</v>
      </c>
      <c r="F166" s="2">
        <f t="shared" si="535"/>
        <v>1</v>
      </c>
      <c r="G166" s="2" t="str">
        <f t="shared" ref="G166:K166" si="536">DEC2HEX(G81)</f>
        <v>0</v>
      </c>
      <c r="H166" s="2" t="str">
        <f t="shared" si="536"/>
        <v>0</v>
      </c>
      <c r="I166" s="2" t="str">
        <f t="shared" si="536"/>
        <v>22</v>
      </c>
      <c r="J166" s="2" t="str">
        <f t="shared" si="536"/>
        <v>E</v>
      </c>
      <c r="K166" s="2" t="str">
        <f t="shared" si="536"/>
        <v>20</v>
      </c>
      <c r="L166" s="2">
        <f t="shared" ref="L166:O166" si="537">L81</f>
        <v>0</v>
      </c>
      <c r="M166" s="2">
        <f t="shared" si="537"/>
        <v>1</v>
      </c>
      <c r="N166" s="2">
        <f t="shared" si="537"/>
        <v>0</v>
      </c>
      <c r="O166" s="2">
        <f t="shared" si="537"/>
        <v>0</v>
      </c>
      <c r="P166" s="2">
        <f t="shared" si="54"/>
        <v>1</v>
      </c>
      <c r="Q166" s="2"/>
      <c r="R166" s="2"/>
      <c r="S166" s="2"/>
      <c r="T166" s="35"/>
      <c r="W166" t="str">
        <f t="shared" si="62"/>
        <v>AR_45</v>
      </c>
      <c r="Z166" s="2">
        <f t="shared" ref="Z166:AA166" si="538">Z81</f>
        <v>0</v>
      </c>
      <c r="AA166" s="2">
        <f t="shared" si="538"/>
        <v>1</v>
      </c>
      <c r="AB166" s="2" t="str">
        <f t="shared" ref="AB166:AG166" si="539">DEC2HEX(AB81)</f>
        <v>1</v>
      </c>
      <c r="AC166" s="2" t="str">
        <f t="shared" si="539"/>
        <v>0</v>
      </c>
      <c r="AD166" s="2" t="str">
        <f t="shared" si="539"/>
        <v>0</v>
      </c>
      <c r="AE166" s="2" t="str">
        <f t="shared" si="539"/>
        <v>0</v>
      </c>
      <c r="AF166" s="2" t="str">
        <f t="shared" si="539"/>
        <v>0</v>
      </c>
      <c r="AG166" s="2" t="str">
        <f t="shared" si="539"/>
        <v>0</v>
      </c>
      <c r="AH166" s="2">
        <f t="shared" ref="AH166:AK166" si="540">AH81</f>
        <v>0</v>
      </c>
      <c r="AI166" s="2">
        <f t="shared" si="540"/>
        <v>0</v>
      </c>
      <c r="AJ166" s="2">
        <f t="shared" si="540"/>
        <v>0</v>
      </c>
      <c r="AK166" s="2">
        <f t="shared" si="540"/>
        <v>0</v>
      </c>
      <c r="AL166" s="2">
        <f t="shared" si="58"/>
        <v>0</v>
      </c>
      <c r="AM166" s="35"/>
      <c r="AP166" t="str">
        <f t="shared" si="64"/>
        <v>IT_45</v>
      </c>
      <c r="AS166" s="2">
        <f t="shared" ref="AS166:AT166" si="541">AS81</f>
        <v>0</v>
      </c>
      <c r="AT166" s="2">
        <f t="shared" si="541"/>
        <v>1</v>
      </c>
      <c r="AU166" s="2" t="str">
        <f t="shared" ref="AU166:AZ166" si="542">DEC2HEX(AU81)</f>
        <v>1</v>
      </c>
      <c r="AV166" s="2" t="str">
        <f t="shared" si="542"/>
        <v>0</v>
      </c>
      <c r="AW166" s="2" t="str">
        <f t="shared" si="542"/>
        <v>0</v>
      </c>
      <c r="AX166" s="2" t="str">
        <f t="shared" si="542"/>
        <v>0</v>
      </c>
      <c r="AY166" s="2">
        <f t="shared" ref="AY166" si="543">AY81</f>
        <v>0</v>
      </c>
      <c r="AZ166" s="2" t="str">
        <f t="shared" si="542"/>
        <v>0</v>
      </c>
      <c r="BA166" s="2">
        <f t="shared" ref="BA166:BE166" si="544">BA81</f>
        <v>0</v>
      </c>
      <c r="BB166" s="2">
        <f t="shared" si="544"/>
        <v>0</v>
      </c>
      <c r="BC166" s="2">
        <f t="shared" si="544"/>
        <v>0</v>
      </c>
      <c r="BD166" s="2">
        <f t="shared" si="544"/>
        <v>0</v>
      </c>
      <c r="BE166" s="2">
        <f t="shared" si="544"/>
        <v>0</v>
      </c>
    </row>
    <row r="167" spans="2:57" hidden="1">
      <c r="B167" t="str">
        <f t="shared" si="61"/>
        <v>WP_46</v>
      </c>
      <c r="D167" s="2">
        <f t="shared" ref="D167:F167" si="545">D82</f>
        <v>0</v>
      </c>
      <c r="E167" s="2">
        <f t="shared" si="545"/>
        <v>8</v>
      </c>
      <c r="F167" s="2">
        <f t="shared" si="545"/>
        <v>1</v>
      </c>
      <c r="G167" s="2" t="str">
        <f t="shared" ref="G167:K167" si="546">DEC2HEX(G82)</f>
        <v>0</v>
      </c>
      <c r="H167" s="2" t="str">
        <f t="shared" si="546"/>
        <v>0</v>
      </c>
      <c r="I167" s="2" t="str">
        <f t="shared" si="546"/>
        <v>22</v>
      </c>
      <c r="J167" s="2" t="str">
        <f t="shared" si="546"/>
        <v>E</v>
      </c>
      <c r="K167" s="2" t="str">
        <f t="shared" si="546"/>
        <v>20</v>
      </c>
      <c r="L167" s="2">
        <f t="shared" ref="L167:O167" si="547">L82</f>
        <v>0</v>
      </c>
      <c r="M167" s="2">
        <f t="shared" si="547"/>
        <v>1</v>
      </c>
      <c r="N167" s="2">
        <f t="shared" si="547"/>
        <v>0</v>
      </c>
      <c r="O167" s="2">
        <f t="shared" si="547"/>
        <v>0</v>
      </c>
      <c r="P167" s="2">
        <f t="shared" si="54"/>
        <v>1</v>
      </c>
      <c r="Q167" s="2"/>
      <c r="R167" s="2"/>
      <c r="S167" s="2"/>
      <c r="T167" s="35"/>
      <c r="W167" t="str">
        <f t="shared" si="62"/>
        <v>AR_46</v>
      </c>
      <c r="Z167" s="2">
        <f t="shared" ref="Z167:AA167" si="548">Z82</f>
        <v>0</v>
      </c>
      <c r="AA167" s="2">
        <f t="shared" si="548"/>
        <v>1</v>
      </c>
      <c r="AB167" s="2" t="str">
        <f t="shared" ref="AB167:AG167" si="549">DEC2HEX(AB82)</f>
        <v>1</v>
      </c>
      <c r="AC167" s="2" t="str">
        <f t="shared" si="549"/>
        <v>0</v>
      </c>
      <c r="AD167" s="2" t="str">
        <f t="shared" si="549"/>
        <v>0</v>
      </c>
      <c r="AE167" s="2" t="str">
        <f t="shared" si="549"/>
        <v>0</v>
      </c>
      <c r="AF167" s="2" t="str">
        <f t="shared" si="549"/>
        <v>0</v>
      </c>
      <c r="AG167" s="2" t="str">
        <f t="shared" si="549"/>
        <v>0</v>
      </c>
      <c r="AH167" s="2">
        <f t="shared" ref="AH167:AK167" si="550">AH82</f>
        <v>0</v>
      </c>
      <c r="AI167" s="2">
        <f t="shared" si="550"/>
        <v>0</v>
      </c>
      <c r="AJ167" s="2">
        <f t="shared" si="550"/>
        <v>0</v>
      </c>
      <c r="AK167" s="2">
        <f t="shared" si="550"/>
        <v>0</v>
      </c>
      <c r="AL167" s="2">
        <f t="shared" si="58"/>
        <v>0</v>
      </c>
      <c r="AM167" s="35"/>
      <c r="AP167" t="str">
        <f t="shared" si="64"/>
        <v>IT_46</v>
      </c>
      <c r="AS167" s="2">
        <f t="shared" ref="AS167:AT167" si="551">AS82</f>
        <v>0</v>
      </c>
      <c r="AT167" s="2">
        <f t="shared" si="551"/>
        <v>1</v>
      </c>
      <c r="AU167" s="2" t="str">
        <f t="shared" ref="AU167:AZ167" si="552">DEC2HEX(AU82)</f>
        <v>1</v>
      </c>
      <c r="AV167" s="2" t="str">
        <f t="shared" si="552"/>
        <v>0</v>
      </c>
      <c r="AW167" s="2" t="str">
        <f t="shared" si="552"/>
        <v>0</v>
      </c>
      <c r="AX167" s="2" t="str">
        <f t="shared" si="552"/>
        <v>0</v>
      </c>
      <c r="AY167" s="2">
        <f t="shared" ref="AY167" si="553">AY82</f>
        <v>0</v>
      </c>
      <c r="AZ167" s="2" t="str">
        <f t="shared" si="552"/>
        <v>0</v>
      </c>
      <c r="BA167" s="2">
        <f t="shared" ref="BA167:BE167" si="554">BA82</f>
        <v>0</v>
      </c>
      <c r="BB167" s="2">
        <f t="shared" si="554"/>
        <v>0</v>
      </c>
      <c r="BC167" s="2">
        <f t="shared" si="554"/>
        <v>0</v>
      </c>
      <c r="BD167" s="2">
        <f t="shared" si="554"/>
        <v>0</v>
      </c>
      <c r="BE167" s="2">
        <f t="shared" si="554"/>
        <v>0</v>
      </c>
    </row>
    <row r="168" spans="2:57" hidden="1">
      <c r="B168" t="str">
        <f t="shared" si="61"/>
        <v>WP_47</v>
      </c>
      <c r="D168" s="2">
        <f t="shared" ref="D168:F168" si="555">D83</f>
        <v>0</v>
      </c>
      <c r="E168" s="2">
        <f t="shared" si="555"/>
        <v>8</v>
      </c>
      <c r="F168" s="2">
        <f t="shared" si="555"/>
        <v>1</v>
      </c>
      <c r="G168" s="2" t="str">
        <f t="shared" ref="G168:K168" si="556">DEC2HEX(G83)</f>
        <v>0</v>
      </c>
      <c r="H168" s="2" t="str">
        <f t="shared" si="556"/>
        <v>0</v>
      </c>
      <c r="I168" s="2" t="str">
        <f t="shared" si="556"/>
        <v>22</v>
      </c>
      <c r="J168" s="2" t="str">
        <f t="shared" si="556"/>
        <v>E</v>
      </c>
      <c r="K168" s="2" t="str">
        <f t="shared" si="556"/>
        <v>20</v>
      </c>
      <c r="L168" s="2">
        <f t="shared" ref="L168:O168" si="557">L83</f>
        <v>0</v>
      </c>
      <c r="M168" s="2">
        <f t="shared" si="557"/>
        <v>1</v>
      </c>
      <c r="N168" s="2">
        <f t="shared" si="557"/>
        <v>0</v>
      </c>
      <c r="O168" s="2">
        <f t="shared" si="557"/>
        <v>0</v>
      </c>
      <c r="P168" s="2">
        <f t="shared" si="54"/>
        <v>1</v>
      </c>
      <c r="Q168" s="2"/>
      <c r="R168" s="2"/>
      <c r="S168" s="2"/>
      <c r="T168" s="35"/>
      <c r="W168" t="str">
        <f t="shared" si="62"/>
        <v>AR_47</v>
      </c>
      <c r="Z168" s="2">
        <f t="shared" ref="Z168:AA168" si="558">Z83</f>
        <v>0</v>
      </c>
      <c r="AA168" s="2">
        <f t="shared" si="558"/>
        <v>1</v>
      </c>
      <c r="AB168" s="2" t="str">
        <f t="shared" ref="AB168:AG168" si="559">DEC2HEX(AB83)</f>
        <v>1</v>
      </c>
      <c r="AC168" s="2" t="str">
        <f t="shared" si="559"/>
        <v>0</v>
      </c>
      <c r="AD168" s="2" t="str">
        <f t="shared" si="559"/>
        <v>0</v>
      </c>
      <c r="AE168" s="2" t="str">
        <f t="shared" si="559"/>
        <v>0</v>
      </c>
      <c r="AF168" s="2" t="str">
        <f t="shared" si="559"/>
        <v>0</v>
      </c>
      <c r="AG168" s="2" t="str">
        <f t="shared" si="559"/>
        <v>0</v>
      </c>
      <c r="AH168" s="2">
        <f t="shared" ref="AH168:AK168" si="560">AH83</f>
        <v>0</v>
      </c>
      <c r="AI168" s="2">
        <f t="shared" si="560"/>
        <v>0</v>
      </c>
      <c r="AJ168" s="2">
        <f t="shared" si="560"/>
        <v>0</v>
      </c>
      <c r="AK168" s="2">
        <f t="shared" si="560"/>
        <v>0</v>
      </c>
      <c r="AL168" s="2">
        <f t="shared" si="58"/>
        <v>0</v>
      </c>
      <c r="AM168" s="35"/>
      <c r="AP168" t="str">
        <f t="shared" si="64"/>
        <v>IT_47</v>
      </c>
      <c r="AS168" s="2">
        <f t="shared" ref="AS168:AT168" si="561">AS83</f>
        <v>0</v>
      </c>
      <c r="AT168" s="2">
        <f t="shared" si="561"/>
        <v>1</v>
      </c>
      <c r="AU168" s="2" t="str">
        <f t="shared" ref="AU168:AZ168" si="562">DEC2HEX(AU83)</f>
        <v>1</v>
      </c>
      <c r="AV168" s="2" t="str">
        <f t="shared" si="562"/>
        <v>0</v>
      </c>
      <c r="AW168" s="2" t="str">
        <f t="shared" si="562"/>
        <v>0</v>
      </c>
      <c r="AX168" s="2" t="str">
        <f t="shared" si="562"/>
        <v>0</v>
      </c>
      <c r="AY168" s="2">
        <f t="shared" ref="AY168" si="563">AY83</f>
        <v>0</v>
      </c>
      <c r="AZ168" s="2" t="str">
        <f t="shared" si="562"/>
        <v>0</v>
      </c>
      <c r="BA168" s="2">
        <f t="shared" ref="BA168:BE168" si="564">BA83</f>
        <v>0</v>
      </c>
      <c r="BB168" s="2">
        <f t="shared" si="564"/>
        <v>0</v>
      </c>
      <c r="BC168" s="2">
        <f t="shared" si="564"/>
        <v>0</v>
      </c>
      <c r="BD168" s="2">
        <f t="shared" si="564"/>
        <v>0</v>
      </c>
      <c r="BE168" s="2">
        <f t="shared" si="564"/>
        <v>0</v>
      </c>
    </row>
    <row r="169" spans="2:57" hidden="1">
      <c r="B169" t="str">
        <f t="shared" si="61"/>
        <v>WP_48</v>
      </c>
      <c r="D169" s="2">
        <f t="shared" ref="D169:F169" si="565">D84</f>
        <v>0</v>
      </c>
      <c r="E169" s="2">
        <f t="shared" si="565"/>
        <v>8</v>
      </c>
      <c r="F169" s="2">
        <f t="shared" si="565"/>
        <v>1</v>
      </c>
      <c r="G169" s="2" t="str">
        <f t="shared" ref="G169:K169" si="566">DEC2HEX(G84)</f>
        <v>0</v>
      </c>
      <c r="H169" s="2" t="str">
        <f t="shared" si="566"/>
        <v>0</v>
      </c>
      <c r="I169" s="2" t="str">
        <f t="shared" si="566"/>
        <v>22</v>
      </c>
      <c r="J169" s="2" t="str">
        <f t="shared" si="566"/>
        <v>E</v>
      </c>
      <c r="K169" s="2" t="str">
        <f t="shared" si="566"/>
        <v>20</v>
      </c>
      <c r="L169" s="2">
        <f t="shared" ref="L169:O169" si="567">L84</f>
        <v>0</v>
      </c>
      <c r="M169" s="2">
        <f t="shared" si="567"/>
        <v>1</v>
      </c>
      <c r="N169" s="2">
        <f t="shared" si="567"/>
        <v>0</v>
      </c>
      <c r="O169" s="2">
        <f t="shared" si="567"/>
        <v>0</v>
      </c>
      <c r="P169" s="2">
        <f t="shared" si="54"/>
        <v>1</v>
      </c>
      <c r="Q169" s="2"/>
      <c r="R169" s="2"/>
      <c r="S169" s="2"/>
      <c r="T169" s="35"/>
      <c r="W169" t="str">
        <f t="shared" si="62"/>
        <v>AR_48</v>
      </c>
      <c r="Z169" s="2">
        <f t="shared" ref="Z169:AA169" si="568">Z84</f>
        <v>0</v>
      </c>
      <c r="AA169" s="2">
        <f t="shared" si="568"/>
        <v>1</v>
      </c>
      <c r="AB169" s="2" t="str">
        <f t="shared" ref="AB169:AG169" si="569">DEC2HEX(AB84)</f>
        <v>1</v>
      </c>
      <c r="AC169" s="2" t="str">
        <f t="shared" si="569"/>
        <v>0</v>
      </c>
      <c r="AD169" s="2" t="str">
        <f t="shared" si="569"/>
        <v>0</v>
      </c>
      <c r="AE169" s="2" t="str">
        <f t="shared" si="569"/>
        <v>0</v>
      </c>
      <c r="AF169" s="2" t="str">
        <f t="shared" si="569"/>
        <v>0</v>
      </c>
      <c r="AG169" s="2" t="str">
        <f t="shared" si="569"/>
        <v>0</v>
      </c>
      <c r="AH169" s="2">
        <f t="shared" ref="AH169:AK169" si="570">AH84</f>
        <v>0</v>
      </c>
      <c r="AI169" s="2">
        <f t="shared" si="570"/>
        <v>0</v>
      </c>
      <c r="AJ169" s="2">
        <f t="shared" si="570"/>
        <v>0</v>
      </c>
      <c r="AK169" s="2">
        <f t="shared" si="570"/>
        <v>0</v>
      </c>
      <c r="AL169" s="2">
        <f t="shared" si="58"/>
        <v>0</v>
      </c>
      <c r="AM169" s="35"/>
      <c r="AP169" t="str">
        <f t="shared" si="64"/>
        <v>IT_48</v>
      </c>
      <c r="AS169" s="2">
        <f t="shared" ref="AS169:AT169" si="571">AS84</f>
        <v>0</v>
      </c>
      <c r="AT169" s="2">
        <f t="shared" si="571"/>
        <v>1</v>
      </c>
      <c r="AU169" s="2" t="str">
        <f t="shared" ref="AU169:AZ169" si="572">DEC2HEX(AU84)</f>
        <v>1</v>
      </c>
      <c r="AV169" s="2" t="str">
        <f t="shared" si="572"/>
        <v>0</v>
      </c>
      <c r="AW169" s="2" t="str">
        <f t="shared" si="572"/>
        <v>0</v>
      </c>
      <c r="AX169" s="2" t="str">
        <f t="shared" si="572"/>
        <v>0</v>
      </c>
      <c r="AY169" s="2">
        <f t="shared" ref="AY169" si="573">AY84</f>
        <v>0</v>
      </c>
      <c r="AZ169" s="2" t="str">
        <f t="shared" si="572"/>
        <v>0</v>
      </c>
      <c r="BA169" s="2">
        <f t="shared" ref="BA169:BE169" si="574">BA84</f>
        <v>0</v>
      </c>
      <c r="BB169" s="2">
        <f t="shared" si="574"/>
        <v>0</v>
      </c>
      <c r="BC169" s="2">
        <f t="shared" si="574"/>
        <v>0</v>
      </c>
      <c r="BD169" s="2">
        <f t="shared" si="574"/>
        <v>0</v>
      </c>
      <c r="BE169" s="2">
        <f t="shared" si="574"/>
        <v>0</v>
      </c>
    </row>
    <row r="170" spans="2:57" hidden="1">
      <c r="B170" t="str">
        <f t="shared" si="61"/>
        <v>WP_49</v>
      </c>
      <c r="D170" s="2">
        <f t="shared" ref="D170:F170" si="575">D85</f>
        <v>0</v>
      </c>
      <c r="E170" s="2">
        <f t="shared" si="575"/>
        <v>8</v>
      </c>
      <c r="F170" s="2">
        <f t="shared" si="575"/>
        <v>1</v>
      </c>
      <c r="G170" s="2" t="str">
        <f t="shared" ref="G170:K170" si="576">DEC2HEX(G85)</f>
        <v>0</v>
      </c>
      <c r="H170" s="2" t="str">
        <f t="shared" si="576"/>
        <v>0</v>
      </c>
      <c r="I170" s="2" t="str">
        <f t="shared" si="576"/>
        <v>22</v>
      </c>
      <c r="J170" s="2" t="str">
        <f t="shared" si="576"/>
        <v>E</v>
      </c>
      <c r="K170" s="2" t="str">
        <f t="shared" si="576"/>
        <v>20</v>
      </c>
      <c r="L170" s="2">
        <f t="shared" ref="L170:O170" si="577">L85</f>
        <v>0</v>
      </c>
      <c r="M170" s="2">
        <f t="shared" si="577"/>
        <v>1</v>
      </c>
      <c r="N170" s="2">
        <f t="shared" si="577"/>
        <v>0</v>
      </c>
      <c r="O170" s="2">
        <f t="shared" si="577"/>
        <v>0</v>
      </c>
      <c r="P170" s="2">
        <f t="shared" si="54"/>
        <v>1</v>
      </c>
      <c r="Q170" s="2"/>
      <c r="R170" s="2"/>
      <c r="S170" s="2"/>
      <c r="T170" s="35"/>
      <c r="W170" t="str">
        <f t="shared" si="62"/>
        <v>AR_49</v>
      </c>
      <c r="Z170" s="2">
        <f t="shared" ref="Z170:AA170" si="578">Z85</f>
        <v>0</v>
      </c>
      <c r="AA170" s="2">
        <f t="shared" si="578"/>
        <v>1</v>
      </c>
      <c r="AB170" s="2" t="str">
        <f t="shared" ref="AB170:AG170" si="579">DEC2HEX(AB85)</f>
        <v>1</v>
      </c>
      <c r="AC170" s="2" t="str">
        <f t="shared" si="579"/>
        <v>0</v>
      </c>
      <c r="AD170" s="2" t="str">
        <f t="shared" si="579"/>
        <v>0</v>
      </c>
      <c r="AE170" s="2" t="str">
        <f t="shared" si="579"/>
        <v>0</v>
      </c>
      <c r="AF170" s="2" t="str">
        <f t="shared" si="579"/>
        <v>0</v>
      </c>
      <c r="AG170" s="2" t="str">
        <f t="shared" si="579"/>
        <v>0</v>
      </c>
      <c r="AH170" s="2">
        <f t="shared" ref="AH170:AK170" si="580">AH85</f>
        <v>0</v>
      </c>
      <c r="AI170" s="2">
        <f t="shared" si="580"/>
        <v>0</v>
      </c>
      <c r="AJ170" s="2">
        <f t="shared" si="580"/>
        <v>0</v>
      </c>
      <c r="AK170" s="2">
        <f t="shared" si="580"/>
        <v>0</v>
      </c>
      <c r="AL170" s="2">
        <f t="shared" si="58"/>
        <v>0</v>
      </c>
      <c r="AM170" s="35"/>
      <c r="AP170" t="str">
        <f t="shared" si="64"/>
        <v>IT_49</v>
      </c>
      <c r="AS170" s="2">
        <f t="shared" ref="AS170:AT170" si="581">AS85</f>
        <v>0</v>
      </c>
      <c r="AT170" s="2">
        <f t="shared" si="581"/>
        <v>1</v>
      </c>
      <c r="AU170" s="2" t="str">
        <f t="shared" ref="AU170:AZ170" si="582">DEC2HEX(AU85)</f>
        <v>1</v>
      </c>
      <c r="AV170" s="2" t="str">
        <f t="shared" si="582"/>
        <v>0</v>
      </c>
      <c r="AW170" s="2" t="str">
        <f t="shared" si="582"/>
        <v>0</v>
      </c>
      <c r="AX170" s="2" t="str">
        <f t="shared" si="582"/>
        <v>0</v>
      </c>
      <c r="AY170" s="2">
        <f t="shared" ref="AY170" si="583">AY85</f>
        <v>0</v>
      </c>
      <c r="AZ170" s="2" t="str">
        <f t="shared" si="582"/>
        <v>0</v>
      </c>
      <c r="BA170" s="2">
        <f t="shared" ref="BA170:BE170" si="584">BA85</f>
        <v>0</v>
      </c>
      <c r="BB170" s="2">
        <f t="shared" si="584"/>
        <v>0</v>
      </c>
      <c r="BC170" s="2">
        <f t="shared" si="584"/>
        <v>0</v>
      </c>
      <c r="BD170" s="2">
        <f t="shared" si="584"/>
        <v>0</v>
      </c>
      <c r="BE170" s="2">
        <f t="shared" si="584"/>
        <v>0</v>
      </c>
    </row>
    <row r="171" spans="2:57" hidden="1">
      <c r="B171" t="str">
        <f t="shared" si="61"/>
        <v>WP_4A</v>
      </c>
      <c r="D171" s="2">
        <f t="shared" ref="D171:F171" si="585">D86</f>
        <v>0</v>
      </c>
      <c r="E171" s="2">
        <f t="shared" si="585"/>
        <v>8</v>
      </c>
      <c r="F171" s="2">
        <f t="shared" si="585"/>
        <v>1</v>
      </c>
      <c r="G171" s="2" t="str">
        <f t="shared" ref="G171:K171" si="586">DEC2HEX(G86)</f>
        <v>0</v>
      </c>
      <c r="H171" s="2" t="str">
        <f t="shared" si="586"/>
        <v>0</v>
      </c>
      <c r="I171" s="2" t="str">
        <f t="shared" si="586"/>
        <v>22</v>
      </c>
      <c r="J171" s="2" t="str">
        <f t="shared" si="586"/>
        <v>E</v>
      </c>
      <c r="K171" s="2" t="str">
        <f t="shared" si="586"/>
        <v>20</v>
      </c>
      <c r="L171" s="2">
        <f t="shared" ref="L171:P176" si="587">L86</f>
        <v>0</v>
      </c>
      <c r="M171" s="2">
        <f t="shared" si="587"/>
        <v>1</v>
      </c>
      <c r="N171" s="2">
        <f t="shared" si="587"/>
        <v>0</v>
      </c>
      <c r="O171" s="2">
        <f t="shared" si="587"/>
        <v>0</v>
      </c>
      <c r="P171" s="2">
        <f t="shared" si="587"/>
        <v>1</v>
      </c>
      <c r="Q171" s="2"/>
      <c r="R171" s="2"/>
      <c r="S171" s="2"/>
      <c r="T171" s="35"/>
      <c r="W171" t="str">
        <f t="shared" si="62"/>
        <v>AR_4A</v>
      </c>
      <c r="Z171" s="2">
        <f t="shared" ref="Z171:AA171" si="588">Z86</f>
        <v>0</v>
      </c>
      <c r="AA171" s="2">
        <f t="shared" si="588"/>
        <v>1</v>
      </c>
      <c r="AB171" s="2" t="str">
        <f t="shared" ref="AB171:AG171" si="589">DEC2HEX(AB86)</f>
        <v>1</v>
      </c>
      <c r="AC171" s="2" t="str">
        <f t="shared" si="589"/>
        <v>0</v>
      </c>
      <c r="AD171" s="2" t="str">
        <f t="shared" si="589"/>
        <v>0</v>
      </c>
      <c r="AE171" s="2" t="str">
        <f t="shared" si="589"/>
        <v>0</v>
      </c>
      <c r="AF171" s="2" t="str">
        <f t="shared" si="589"/>
        <v>0</v>
      </c>
      <c r="AG171" s="2" t="str">
        <f t="shared" si="589"/>
        <v>0</v>
      </c>
      <c r="AH171" s="2">
        <f t="shared" ref="AH171:AL176" si="590">AH86</f>
        <v>0</v>
      </c>
      <c r="AI171" s="2">
        <f t="shared" si="590"/>
        <v>0</v>
      </c>
      <c r="AJ171" s="2">
        <f t="shared" si="590"/>
        <v>0</v>
      </c>
      <c r="AK171" s="2">
        <f t="shared" si="590"/>
        <v>0</v>
      </c>
      <c r="AL171" s="2">
        <f t="shared" si="590"/>
        <v>0</v>
      </c>
      <c r="AM171" s="35"/>
      <c r="AP171" t="str">
        <f t="shared" si="64"/>
        <v>IT_4A</v>
      </c>
      <c r="AS171" s="2">
        <f t="shared" ref="AS171:AT171" si="591">AS86</f>
        <v>0</v>
      </c>
      <c r="AT171" s="2">
        <f t="shared" si="591"/>
        <v>1</v>
      </c>
      <c r="AU171" s="2" t="str">
        <f t="shared" ref="AU171:AZ171" si="592">DEC2HEX(AU86)</f>
        <v>1</v>
      </c>
      <c r="AV171" s="2" t="str">
        <f t="shared" si="592"/>
        <v>0</v>
      </c>
      <c r="AW171" s="2" t="str">
        <f t="shared" si="592"/>
        <v>0</v>
      </c>
      <c r="AX171" s="2" t="str">
        <f t="shared" si="592"/>
        <v>0</v>
      </c>
      <c r="AY171" s="2">
        <f t="shared" ref="AY171" si="593">AY86</f>
        <v>0</v>
      </c>
      <c r="AZ171" s="2" t="str">
        <f t="shared" si="592"/>
        <v>0</v>
      </c>
      <c r="BA171" s="2">
        <f t="shared" ref="BA171:BE171" si="594">BA86</f>
        <v>0</v>
      </c>
      <c r="BB171" s="2">
        <f t="shared" si="594"/>
        <v>0</v>
      </c>
      <c r="BC171" s="2">
        <f t="shared" si="594"/>
        <v>0</v>
      </c>
      <c r="BD171" s="2">
        <f t="shared" si="594"/>
        <v>0</v>
      </c>
      <c r="BE171" s="2">
        <f t="shared" si="594"/>
        <v>0</v>
      </c>
    </row>
    <row r="172" spans="2:57" hidden="1">
      <c r="B172" t="str">
        <f t="shared" ref="B172:B176" si="595">B87</f>
        <v>WP_4B</v>
      </c>
      <c r="D172" s="2">
        <f t="shared" ref="D172:F172" si="596">D87</f>
        <v>0</v>
      </c>
      <c r="E172" s="2">
        <f t="shared" si="596"/>
        <v>8</v>
      </c>
      <c r="F172" s="2">
        <f t="shared" si="596"/>
        <v>1</v>
      </c>
      <c r="G172" s="2" t="str">
        <f t="shared" ref="G172:K172" si="597">DEC2HEX(G87)</f>
        <v>0</v>
      </c>
      <c r="H172" s="2" t="str">
        <f t="shared" si="597"/>
        <v>0</v>
      </c>
      <c r="I172" s="2" t="str">
        <f t="shared" si="597"/>
        <v>22</v>
      </c>
      <c r="J172" s="2" t="str">
        <f t="shared" si="597"/>
        <v>E</v>
      </c>
      <c r="K172" s="2" t="str">
        <f t="shared" si="597"/>
        <v>20</v>
      </c>
      <c r="L172" s="2">
        <f t="shared" ref="L172:O172" si="598">L87</f>
        <v>0</v>
      </c>
      <c r="M172" s="2">
        <f t="shared" si="598"/>
        <v>1</v>
      </c>
      <c r="N172" s="2">
        <f t="shared" si="598"/>
        <v>0</v>
      </c>
      <c r="O172" s="2">
        <f t="shared" si="598"/>
        <v>0</v>
      </c>
      <c r="P172" s="2">
        <f t="shared" si="587"/>
        <v>1</v>
      </c>
      <c r="Q172" s="2"/>
      <c r="R172" s="2"/>
      <c r="S172" s="2"/>
      <c r="T172" s="35"/>
      <c r="W172" t="str">
        <f t="shared" ref="W172:W176" si="599">W87</f>
        <v>AR_4B</v>
      </c>
      <c r="Z172" s="2">
        <f t="shared" ref="Z172:AA172" si="600">Z87</f>
        <v>0</v>
      </c>
      <c r="AA172" s="2">
        <f t="shared" si="600"/>
        <v>1</v>
      </c>
      <c r="AB172" s="2" t="str">
        <f t="shared" ref="AB172:AG172" si="601">DEC2HEX(AB87)</f>
        <v>1</v>
      </c>
      <c r="AC172" s="2" t="str">
        <f t="shared" si="601"/>
        <v>0</v>
      </c>
      <c r="AD172" s="2" t="str">
        <f t="shared" si="601"/>
        <v>0</v>
      </c>
      <c r="AE172" s="2" t="str">
        <f t="shared" si="601"/>
        <v>0</v>
      </c>
      <c r="AF172" s="2" t="str">
        <f t="shared" si="601"/>
        <v>0</v>
      </c>
      <c r="AG172" s="2" t="str">
        <f t="shared" si="601"/>
        <v>0</v>
      </c>
      <c r="AH172" s="2">
        <f t="shared" ref="AH172:AK172" si="602">AH87</f>
        <v>0</v>
      </c>
      <c r="AI172" s="2">
        <f t="shared" si="602"/>
        <v>0</v>
      </c>
      <c r="AJ172" s="2">
        <f t="shared" si="602"/>
        <v>0</v>
      </c>
      <c r="AK172" s="2">
        <f t="shared" si="602"/>
        <v>0</v>
      </c>
      <c r="AL172" s="2">
        <f t="shared" si="590"/>
        <v>0</v>
      </c>
      <c r="AM172" s="35"/>
      <c r="AP172" t="str">
        <f t="shared" ref="AP172:AP176" si="603">AP87</f>
        <v>IT_4B</v>
      </c>
      <c r="AS172" s="2">
        <f t="shared" ref="AS172:AT172" si="604">AS87</f>
        <v>0</v>
      </c>
      <c r="AT172" s="2">
        <f t="shared" si="604"/>
        <v>1</v>
      </c>
      <c r="AU172" s="2" t="str">
        <f t="shared" ref="AU172:AZ172" si="605">DEC2HEX(AU87)</f>
        <v>1</v>
      </c>
      <c r="AV172" s="2" t="str">
        <f t="shared" si="605"/>
        <v>0</v>
      </c>
      <c r="AW172" s="2" t="str">
        <f t="shared" si="605"/>
        <v>0</v>
      </c>
      <c r="AX172" s="2" t="str">
        <f t="shared" si="605"/>
        <v>0</v>
      </c>
      <c r="AY172" s="2">
        <f t="shared" ref="AY172" si="606">AY87</f>
        <v>0</v>
      </c>
      <c r="AZ172" s="2" t="str">
        <f t="shared" si="605"/>
        <v>0</v>
      </c>
      <c r="BA172" s="2">
        <f t="shared" ref="BA172:BE172" si="607">BA87</f>
        <v>0</v>
      </c>
      <c r="BB172" s="2">
        <f t="shared" si="607"/>
        <v>0</v>
      </c>
      <c r="BC172" s="2">
        <f t="shared" si="607"/>
        <v>0</v>
      </c>
      <c r="BD172" s="2">
        <f t="shared" si="607"/>
        <v>0</v>
      </c>
      <c r="BE172" s="2">
        <f t="shared" si="607"/>
        <v>0</v>
      </c>
    </row>
    <row r="173" spans="2:57" hidden="1">
      <c r="B173" t="str">
        <f t="shared" si="595"/>
        <v>WP_4C</v>
      </c>
      <c r="D173" s="2">
        <f t="shared" ref="D173:F173" si="608">D88</f>
        <v>0</v>
      </c>
      <c r="E173" s="2">
        <f t="shared" si="608"/>
        <v>8</v>
      </c>
      <c r="F173" s="2">
        <f t="shared" si="608"/>
        <v>1</v>
      </c>
      <c r="G173" s="2" t="str">
        <f t="shared" ref="G173:K173" si="609">DEC2HEX(G88)</f>
        <v>0</v>
      </c>
      <c r="H173" s="2" t="str">
        <f t="shared" si="609"/>
        <v>0</v>
      </c>
      <c r="I173" s="2" t="str">
        <f t="shared" si="609"/>
        <v>22</v>
      </c>
      <c r="J173" s="2" t="str">
        <f t="shared" si="609"/>
        <v>E</v>
      </c>
      <c r="K173" s="2" t="str">
        <f t="shared" si="609"/>
        <v>20</v>
      </c>
      <c r="L173" s="2">
        <f t="shared" ref="L173:O173" si="610">L88</f>
        <v>0</v>
      </c>
      <c r="M173" s="2">
        <f t="shared" si="610"/>
        <v>1</v>
      </c>
      <c r="N173" s="2">
        <f t="shared" si="610"/>
        <v>0</v>
      </c>
      <c r="O173" s="2">
        <f t="shared" si="610"/>
        <v>0</v>
      </c>
      <c r="P173" s="2">
        <f t="shared" si="587"/>
        <v>1</v>
      </c>
      <c r="Q173" s="2"/>
      <c r="R173" s="2"/>
      <c r="S173" s="2"/>
      <c r="T173" s="35"/>
      <c r="W173" t="str">
        <f t="shared" si="599"/>
        <v>AR_4C</v>
      </c>
      <c r="Z173" s="2">
        <f t="shared" ref="Z173:AA173" si="611">Z88</f>
        <v>0</v>
      </c>
      <c r="AA173" s="2">
        <f t="shared" si="611"/>
        <v>1</v>
      </c>
      <c r="AB173" s="2" t="str">
        <f t="shared" ref="AB173:AG173" si="612">DEC2HEX(AB88)</f>
        <v>1</v>
      </c>
      <c r="AC173" s="2" t="str">
        <f t="shared" si="612"/>
        <v>0</v>
      </c>
      <c r="AD173" s="2" t="str">
        <f t="shared" si="612"/>
        <v>0</v>
      </c>
      <c r="AE173" s="2" t="str">
        <f t="shared" si="612"/>
        <v>0</v>
      </c>
      <c r="AF173" s="2" t="str">
        <f t="shared" si="612"/>
        <v>0</v>
      </c>
      <c r="AG173" s="2" t="str">
        <f t="shared" si="612"/>
        <v>0</v>
      </c>
      <c r="AH173" s="2">
        <f t="shared" ref="AH173:AK173" si="613">AH88</f>
        <v>0</v>
      </c>
      <c r="AI173" s="2">
        <f t="shared" si="613"/>
        <v>0</v>
      </c>
      <c r="AJ173" s="2">
        <f t="shared" si="613"/>
        <v>0</v>
      </c>
      <c r="AK173" s="2">
        <f t="shared" si="613"/>
        <v>0</v>
      </c>
      <c r="AL173" s="2">
        <f t="shared" si="590"/>
        <v>0</v>
      </c>
      <c r="AM173" s="35"/>
      <c r="AP173" t="str">
        <f t="shared" si="603"/>
        <v>IT_4C</v>
      </c>
      <c r="AS173" s="2">
        <f t="shared" ref="AS173:AT173" si="614">AS88</f>
        <v>0</v>
      </c>
      <c r="AT173" s="2">
        <f t="shared" si="614"/>
        <v>1</v>
      </c>
      <c r="AU173" s="2" t="str">
        <f t="shared" ref="AU173:AZ173" si="615">DEC2HEX(AU88)</f>
        <v>1</v>
      </c>
      <c r="AV173" s="2" t="str">
        <f t="shared" si="615"/>
        <v>0</v>
      </c>
      <c r="AW173" s="2" t="str">
        <f t="shared" si="615"/>
        <v>0</v>
      </c>
      <c r="AX173" s="2" t="str">
        <f t="shared" si="615"/>
        <v>0</v>
      </c>
      <c r="AY173" s="2">
        <f t="shared" ref="AY173" si="616">AY88</f>
        <v>0</v>
      </c>
      <c r="AZ173" s="2" t="str">
        <f t="shared" si="615"/>
        <v>0</v>
      </c>
      <c r="BA173" s="2">
        <f t="shared" ref="BA173:BE173" si="617">BA88</f>
        <v>0</v>
      </c>
      <c r="BB173" s="2">
        <f t="shared" si="617"/>
        <v>0</v>
      </c>
      <c r="BC173" s="2">
        <f t="shared" si="617"/>
        <v>0</v>
      </c>
      <c r="BD173" s="2">
        <f t="shared" si="617"/>
        <v>0</v>
      </c>
      <c r="BE173" s="2">
        <f t="shared" si="617"/>
        <v>0</v>
      </c>
    </row>
    <row r="174" spans="2:57" hidden="1">
      <c r="B174" t="str">
        <f t="shared" si="595"/>
        <v>WP_4D</v>
      </c>
      <c r="D174" s="2">
        <f t="shared" ref="D174:F174" si="618">D89</f>
        <v>0</v>
      </c>
      <c r="E174" s="2">
        <f t="shared" si="618"/>
        <v>8</v>
      </c>
      <c r="F174" s="2">
        <f t="shared" si="618"/>
        <v>1</v>
      </c>
      <c r="G174" s="2" t="str">
        <f t="shared" ref="G174:K174" si="619">DEC2HEX(G89)</f>
        <v>0</v>
      </c>
      <c r="H174" s="2" t="str">
        <f t="shared" si="619"/>
        <v>0</v>
      </c>
      <c r="I174" s="2" t="str">
        <f t="shared" si="619"/>
        <v>22</v>
      </c>
      <c r="J174" s="2" t="str">
        <f t="shared" si="619"/>
        <v>E</v>
      </c>
      <c r="K174" s="2" t="str">
        <f t="shared" si="619"/>
        <v>20</v>
      </c>
      <c r="L174" s="2">
        <f t="shared" ref="L174:O174" si="620">L89</f>
        <v>0</v>
      </c>
      <c r="M174" s="2">
        <f t="shared" si="620"/>
        <v>1</v>
      </c>
      <c r="N174" s="2">
        <f t="shared" si="620"/>
        <v>0</v>
      </c>
      <c r="O174" s="2">
        <f t="shared" si="620"/>
        <v>0</v>
      </c>
      <c r="P174" s="2">
        <f t="shared" si="587"/>
        <v>1</v>
      </c>
      <c r="Q174" s="2"/>
      <c r="R174" s="2"/>
      <c r="S174" s="2"/>
      <c r="T174" s="35"/>
      <c r="W174" t="str">
        <f t="shared" si="599"/>
        <v>AR_4D</v>
      </c>
      <c r="Z174" s="2">
        <f t="shared" ref="Z174:AA174" si="621">Z89</f>
        <v>0</v>
      </c>
      <c r="AA174" s="2">
        <f t="shared" si="621"/>
        <v>1</v>
      </c>
      <c r="AB174" s="2" t="str">
        <f t="shared" ref="AB174:AG174" si="622">DEC2HEX(AB89)</f>
        <v>1</v>
      </c>
      <c r="AC174" s="2" t="str">
        <f t="shared" si="622"/>
        <v>0</v>
      </c>
      <c r="AD174" s="2" t="str">
        <f t="shared" si="622"/>
        <v>0</v>
      </c>
      <c r="AE174" s="2" t="str">
        <f t="shared" si="622"/>
        <v>0</v>
      </c>
      <c r="AF174" s="2" t="str">
        <f t="shared" si="622"/>
        <v>0</v>
      </c>
      <c r="AG174" s="2" t="str">
        <f t="shared" si="622"/>
        <v>0</v>
      </c>
      <c r="AH174" s="2">
        <f t="shared" ref="AH174:AK174" si="623">AH89</f>
        <v>0</v>
      </c>
      <c r="AI174" s="2">
        <f t="shared" si="623"/>
        <v>0</v>
      </c>
      <c r="AJ174" s="2">
        <f t="shared" si="623"/>
        <v>0</v>
      </c>
      <c r="AK174" s="2">
        <f t="shared" si="623"/>
        <v>0</v>
      </c>
      <c r="AL174" s="2">
        <f t="shared" si="590"/>
        <v>0</v>
      </c>
      <c r="AM174" s="35"/>
      <c r="AP174" t="str">
        <f t="shared" si="603"/>
        <v>IT_4D</v>
      </c>
      <c r="AS174" s="2">
        <f t="shared" ref="AS174:AT174" si="624">AS89</f>
        <v>0</v>
      </c>
      <c r="AT174" s="2">
        <f t="shared" si="624"/>
        <v>1</v>
      </c>
      <c r="AU174" s="2" t="str">
        <f t="shared" ref="AU174:AZ174" si="625">DEC2HEX(AU89)</f>
        <v>1</v>
      </c>
      <c r="AV174" s="2" t="str">
        <f t="shared" si="625"/>
        <v>0</v>
      </c>
      <c r="AW174" s="2" t="str">
        <f t="shared" si="625"/>
        <v>0</v>
      </c>
      <c r="AX174" s="2" t="str">
        <f t="shared" si="625"/>
        <v>0</v>
      </c>
      <c r="AY174" s="2">
        <f t="shared" ref="AY174" si="626">AY89</f>
        <v>0</v>
      </c>
      <c r="AZ174" s="2" t="str">
        <f t="shared" si="625"/>
        <v>0</v>
      </c>
      <c r="BA174" s="2">
        <f t="shared" ref="BA174:BE174" si="627">BA89</f>
        <v>0</v>
      </c>
      <c r="BB174" s="2">
        <f t="shared" si="627"/>
        <v>0</v>
      </c>
      <c r="BC174" s="2">
        <f t="shared" si="627"/>
        <v>0</v>
      </c>
      <c r="BD174" s="2">
        <f t="shared" si="627"/>
        <v>0</v>
      </c>
      <c r="BE174" s="2">
        <f t="shared" si="627"/>
        <v>0</v>
      </c>
    </row>
    <row r="175" spans="2:57" hidden="1">
      <c r="B175" t="str">
        <f t="shared" si="595"/>
        <v>WP_4E</v>
      </c>
      <c r="D175" s="2">
        <f t="shared" ref="D175:F175" si="628">D90</f>
        <v>0</v>
      </c>
      <c r="E175" s="2">
        <f t="shared" si="628"/>
        <v>8</v>
      </c>
      <c r="F175" s="2">
        <f t="shared" si="628"/>
        <v>1</v>
      </c>
      <c r="G175" s="2" t="str">
        <f t="shared" ref="G175:K175" si="629">DEC2HEX(G90)</f>
        <v>0</v>
      </c>
      <c r="H175" s="2" t="str">
        <f t="shared" si="629"/>
        <v>0</v>
      </c>
      <c r="I175" s="2" t="str">
        <f t="shared" si="629"/>
        <v>22</v>
      </c>
      <c r="J175" s="2" t="str">
        <f t="shared" si="629"/>
        <v>E</v>
      </c>
      <c r="K175" s="2" t="str">
        <f t="shared" si="629"/>
        <v>20</v>
      </c>
      <c r="L175" s="2">
        <f t="shared" ref="L175:O175" si="630">L90</f>
        <v>0</v>
      </c>
      <c r="M175" s="2">
        <f t="shared" si="630"/>
        <v>1</v>
      </c>
      <c r="N175" s="2">
        <f t="shared" si="630"/>
        <v>0</v>
      </c>
      <c r="O175" s="2">
        <f t="shared" si="630"/>
        <v>0</v>
      </c>
      <c r="P175" s="2">
        <f t="shared" si="587"/>
        <v>1</v>
      </c>
      <c r="Q175" s="2"/>
      <c r="R175" s="2"/>
      <c r="S175" s="2"/>
      <c r="T175" s="35"/>
      <c r="W175" t="str">
        <f t="shared" si="599"/>
        <v>AR_4E</v>
      </c>
      <c r="Z175" s="2">
        <f t="shared" ref="Z175:AA175" si="631">Z90</f>
        <v>0</v>
      </c>
      <c r="AA175" s="2">
        <f t="shared" si="631"/>
        <v>1</v>
      </c>
      <c r="AB175" s="2" t="str">
        <f t="shared" ref="AB175:AG175" si="632">DEC2HEX(AB90)</f>
        <v>1</v>
      </c>
      <c r="AC175" s="2" t="str">
        <f t="shared" si="632"/>
        <v>0</v>
      </c>
      <c r="AD175" s="2" t="str">
        <f t="shared" si="632"/>
        <v>0</v>
      </c>
      <c r="AE175" s="2" t="str">
        <f t="shared" si="632"/>
        <v>0</v>
      </c>
      <c r="AF175" s="2" t="str">
        <f t="shared" si="632"/>
        <v>0</v>
      </c>
      <c r="AG175" s="2" t="str">
        <f t="shared" si="632"/>
        <v>0</v>
      </c>
      <c r="AH175" s="2">
        <f t="shared" ref="AH175:AK175" si="633">AH90</f>
        <v>0</v>
      </c>
      <c r="AI175" s="2">
        <f t="shared" si="633"/>
        <v>0</v>
      </c>
      <c r="AJ175" s="2">
        <f t="shared" si="633"/>
        <v>0</v>
      </c>
      <c r="AK175" s="2">
        <f t="shared" si="633"/>
        <v>0</v>
      </c>
      <c r="AL175" s="2">
        <f t="shared" si="590"/>
        <v>0</v>
      </c>
      <c r="AM175" s="35"/>
      <c r="AP175" t="str">
        <f t="shared" si="603"/>
        <v>IT_4E</v>
      </c>
      <c r="AS175" s="2">
        <f t="shared" ref="AS175:AT175" si="634">AS90</f>
        <v>0</v>
      </c>
      <c r="AT175" s="2">
        <f t="shared" si="634"/>
        <v>1</v>
      </c>
      <c r="AU175" s="2" t="str">
        <f t="shared" ref="AU175:AZ175" si="635">DEC2HEX(AU90)</f>
        <v>1</v>
      </c>
      <c r="AV175" s="2" t="str">
        <f t="shared" si="635"/>
        <v>0</v>
      </c>
      <c r="AW175" s="2" t="str">
        <f t="shared" si="635"/>
        <v>0</v>
      </c>
      <c r="AX175" s="2" t="str">
        <f t="shared" si="635"/>
        <v>0</v>
      </c>
      <c r="AY175" s="2">
        <f t="shared" ref="AY175" si="636">AY90</f>
        <v>0</v>
      </c>
      <c r="AZ175" s="2" t="str">
        <f t="shared" si="635"/>
        <v>0</v>
      </c>
      <c r="BA175" s="2">
        <f t="shared" ref="BA175:BE175" si="637">BA90</f>
        <v>0</v>
      </c>
      <c r="BB175" s="2">
        <f t="shared" si="637"/>
        <v>0</v>
      </c>
      <c r="BC175" s="2">
        <f t="shared" si="637"/>
        <v>0</v>
      </c>
      <c r="BD175" s="2">
        <f t="shared" si="637"/>
        <v>0</v>
      </c>
      <c r="BE175" s="2">
        <f t="shared" si="637"/>
        <v>0</v>
      </c>
    </row>
    <row r="176" spans="2:57" hidden="1">
      <c r="B176" t="str">
        <f t="shared" si="595"/>
        <v>WP_4F</v>
      </c>
      <c r="D176" s="2">
        <f t="shared" ref="D176:F176" si="638">D91</f>
        <v>0</v>
      </c>
      <c r="E176" s="2">
        <f t="shared" si="638"/>
        <v>8</v>
      </c>
      <c r="F176" s="2">
        <f t="shared" si="638"/>
        <v>1</v>
      </c>
      <c r="G176" s="2" t="str">
        <f t="shared" ref="G176:K176" si="639">DEC2HEX(G91)</f>
        <v>0</v>
      </c>
      <c r="H176" s="2" t="str">
        <f t="shared" si="639"/>
        <v>0</v>
      </c>
      <c r="I176" s="2" t="str">
        <f t="shared" si="639"/>
        <v>22</v>
      </c>
      <c r="J176" s="2" t="str">
        <f t="shared" si="639"/>
        <v>E</v>
      </c>
      <c r="K176" s="2" t="str">
        <f t="shared" si="639"/>
        <v>20</v>
      </c>
      <c r="L176" s="2">
        <f t="shared" ref="L176:O176" si="640">L91</f>
        <v>0</v>
      </c>
      <c r="M176" s="2">
        <f t="shared" si="640"/>
        <v>1</v>
      </c>
      <c r="N176" s="2">
        <f t="shared" si="640"/>
        <v>0</v>
      </c>
      <c r="O176" s="2">
        <f t="shared" si="640"/>
        <v>0</v>
      </c>
      <c r="P176" s="2">
        <f t="shared" si="587"/>
        <v>1</v>
      </c>
      <c r="Q176" s="2"/>
      <c r="R176" s="2"/>
      <c r="S176" s="2"/>
      <c r="T176" s="35"/>
      <c r="W176" t="str">
        <f t="shared" si="599"/>
        <v>AR_4F</v>
      </c>
      <c r="Z176" s="2">
        <f t="shared" ref="Z176:AA176" si="641">Z91</f>
        <v>0</v>
      </c>
      <c r="AA176" s="2">
        <f t="shared" si="641"/>
        <v>1</v>
      </c>
      <c r="AB176" s="2" t="str">
        <f t="shared" ref="AB176:AG176" si="642">DEC2HEX(AB91)</f>
        <v>1</v>
      </c>
      <c r="AC176" s="2" t="str">
        <f t="shared" si="642"/>
        <v>0</v>
      </c>
      <c r="AD176" s="2" t="str">
        <f t="shared" si="642"/>
        <v>0</v>
      </c>
      <c r="AE176" s="2" t="str">
        <f t="shared" si="642"/>
        <v>0</v>
      </c>
      <c r="AF176" s="2" t="str">
        <f t="shared" si="642"/>
        <v>0</v>
      </c>
      <c r="AG176" s="2" t="str">
        <f t="shared" si="642"/>
        <v>0</v>
      </c>
      <c r="AH176" s="2">
        <f t="shared" ref="AH176:AK176" si="643">AH91</f>
        <v>0</v>
      </c>
      <c r="AI176" s="2">
        <f t="shared" si="643"/>
        <v>0</v>
      </c>
      <c r="AJ176" s="2">
        <f t="shared" si="643"/>
        <v>0</v>
      </c>
      <c r="AK176" s="2">
        <f t="shared" si="643"/>
        <v>0</v>
      </c>
      <c r="AL176" s="2">
        <f t="shared" si="590"/>
        <v>0</v>
      </c>
      <c r="AM176" s="35"/>
      <c r="AP176" t="str">
        <f t="shared" si="603"/>
        <v>IT_4F</v>
      </c>
      <c r="AS176" s="2">
        <f t="shared" ref="AS176:AT176" si="644">AS91</f>
        <v>0</v>
      </c>
      <c r="AT176" s="2">
        <f t="shared" si="644"/>
        <v>1</v>
      </c>
      <c r="AU176" s="2" t="str">
        <f t="shared" ref="AU176:AZ176" si="645">DEC2HEX(AU91)</f>
        <v>1</v>
      </c>
      <c r="AV176" s="2" t="str">
        <f t="shared" si="645"/>
        <v>0</v>
      </c>
      <c r="AW176" s="2" t="str">
        <f t="shared" si="645"/>
        <v>0</v>
      </c>
      <c r="AX176" s="2" t="str">
        <f t="shared" si="645"/>
        <v>0</v>
      </c>
      <c r="AY176" s="2">
        <f t="shared" ref="AY176" si="646">AY91</f>
        <v>0</v>
      </c>
      <c r="AZ176" s="2" t="str">
        <f t="shared" si="645"/>
        <v>0</v>
      </c>
      <c r="BA176" s="2">
        <f t="shared" ref="BA176:BE176" si="647">BA91</f>
        <v>0</v>
      </c>
      <c r="BB176" s="2">
        <f t="shared" si="647"/>
        <v>0</v>
      </c>
      <c r="BC176" s="2">
        <f t="shared" si="647"/>
        <v>0</v>
      </c>
      <c r="BD176" s="2">
        <f t="shared" si="647"/>
        <v>0</v>
      </c>
      <c r="BE176" s="2">
        <f t="shared" si="647"/>
        <v>0</v>
      </c>
    </row>
    <row r="177" spans="4:57" hidden="1">
      <c r="D177" s="2"/>
      <c r="E177" s="2"/>
      <c r="F177" s="2"/>
      <c r="G177" s="2"/>
      <c r="H177" s="2"/>
      <c r="I177" s="2"/>
      <c r="J177" s="2"/>
      <c r="K177" s="2"/>
      <c r="L177" s="2"/>
      <c r="M177" s="2"/>
      <c r="N177" s="2"/>
      <c r="O177" s="2"/>
      <c r="P177" s="2"/>
      <c r="Q177" s="2"/>
      <c r="R177" s="2"/>
      <c r="S177" s="2"/>
      <c r="T177" s="35"/>
      <c r="Z177" s="2"/>
      <c r="AA177" s="2"/>
      <c r="AB177" s="2"/>
      <c r="AC177" s="2"/>
      <c r="AD177" s="2"/>
      <c r="AE177" s="2"/>
      <c r="AF177" s="2"/>
      <c r="AG177" s="2"/>
      <c r="AH177" s="2"/>
      <c r="AI177" s="2"/>
      <c r="AJ177" s="2"/>
      <c r="AK177" s="2"/>
      <c r="AL177" s="2"/>
      <c r="AM177" s="35"/>
      <c r="AS177" s="2"/>
      <c r="AT177" s="2"/>
      <c r="AU177" s="2"/>
      <c r="AV177" s="2"/>
      <c r="AW177" s="2"/>
      <c r="AX177" s="2"/>
      <c r="AY177" s="2"/>
      <c r="AZ177" s="2"/>
      <c r="BA177" s="2"/>
      <c r="BB177" s="2"/>
      <c r="BC177" s="2"/>
      <c r="BD177" s="2"/>
      <c r="BE177" s="2"/>
    </row>
    <row r="178" spans="4:57" hidden="1">
      <c r="D178" s="2"/>
      <c r="E178" s="2"/>
      <c r="F178" s="2"/>
      <c r="G178" s="2"/>
      <c r="H178" s="2"/>
      <c r="I178" s="2"/>
      <c r="J178" s="2"/>
      <c r="K178" s="2"/>
      <c r="L178" s="2"/>
      <c r="M178" s="2"/>
      <c r="N178" s="2"/>
      <c r="O178" s="2"/>
      <c r="P178" s="2"/>
      <c r="Q178" s="2"/>
      <c r="R178" s="2"/>
      <c r="S178" s="2"/>
      <c r="T178" s="35"/>
      <c r="Z178" s="2"/>
      <c r="AA178" s="2"/>
      <c r="AB178" s="2"/>
      <c r="AC178" s="2"/>
      <c r="AD178" s="2"/>
      <c r="AE178" s="2"/>
      <c r="AF178" s="2"/>
      <c r="AG178" s="2"/>
      <c r="AH178" s="2"/>
      <c r="AI178" s="2"/>
      <c r="AJ178" s="2"/>
      <c r="AK178" s="2"/>
      <c r="AL178" s="2"/>
      <c r="AM178" s="35"/>
      <c r="AS178" s="2"/>
      <c r="AT178" s="2"/>
      <c r="AU178" s="2"/>
      <c r="AV178" s="2"/>
      <c r="AW178" s="2"/>
      <c r="AX178" s="2"/>
      <c r="AY178" s="2"/>
      <c r="AZ178" s="2"/>
      <c r="BA178" s="2"/>
      <c r="BB178" s="2"/>
      <c r="BC178" s="2"/>
      <c r="BD178" s="2"/>
      <c r="BE178" s="2"/>
    </row>
    <row r="179" spans="4:57" hidden="1">
      <c r="D179" s="2"/>
      <c r="E179" s="2"/>
      <c r="F179" s="2"/>
      <c r="G179" s="2"/>
      <c r="H179" s="2"/>
      <c r="I179" s="2"/>
      <c r="J179" s="2"/>
      <c r="K179" s="2"/>
      <c r="L179" s="2"/>
      <c r="M179" s="2"/>
      <c r="N179" s="2"/>
      <c r="O179" s="2"/>
      <c r="P179" s="2"/>
      <c r="Q179" s="2"/>
      <c r="R179" s="2"/>
      <c r="S179" s="2"/>
      <c r="T179" s="35"/>
      <c r="Z179" s="2"/>
      <c r="AA179" s="2"/>
      <c r="AB179" s="2"/>
      <c r="AC179" s="2"/>
      <c r="AD179" s="2"/>
      <c r="AE179" s="2"/>
      <c r="AF179" s="2"/>
      <c r="AG179" s="2"/>
      <c r="AH179" s="2"/>
      <c r="AI179" s="2"/>
      <c r="AJ179" s="2"/>
      <c r="AK179" s="2"/>
      <c r="AL179" s="2"/>
      <c r="AM179" s="35"/>
      <c r="AS179" s="2"/>
      <c r="AT179" s="2"/>
      <c r="AU179" s="2"/>
      <c r="AV179" s="2"/>
      <c r="AW179" s="2"/>
      <c r="AX179" s="2"/>
      <c r="AY179" s="2"/>
      <c r="AZ179" s="2"/>
      <c r="BA179" s="2"/>
      <c r="BB179" s="2"/>
      <c r="BC179" s="2"/>
      <c r="BD179" s="2"/>
      <c r="BE179" s="2"/>
    </row>
    <row r="180" spans="4:57" hidden="1">
      <c r="D180" s="2"/>
      <c r="E180" s="2"/>
      <c r="F180" s="2"/>
      <c r="G180" s="2"/>
      <c r="H180" s="2"/>
      <c r="I180" s="2"/>
      <c r="J180" s="2"/>
      <c r="K180" s="2"/>
      <c r="L180" s="2"/>
      <c r="M180" s="2"/>
      <c r="N180" s="2"/>
      <c r="O180" s="2"/>
      <c r="P180" s="2"/>
      <c r="Q180" s="2"/>
      <c r="R180" s="2"/>
      <c r="S180" s="2"/>
      <c r="T180" s="35"/>
      <c r="Z180" s="2"/>
      <c r="AA180" s="2"/>
      <c r="AB180" s="2"/>
      <c r="AC180" s="2"/>
      <c r="AD180" s="2"/>
      <c r="AE180" s="2"/>
      <c r="AF180" s="2"/>
      <c r="AG180" s="2"/>
      <c r="AH180" s="2"/>
      <c r="AI180" s="2"/>
      <c r="AJ180" s="2"/>
      <c r="AK180" s="2"/>
      <c r="AL180" s="2"/>
      <c r="AM180" s="35"/>
      <c r="AS180" s="2"/>
      <c r="AT180" s="2"/>
      <c r="AU180" s="2"/>
      <c r="AV180" s="2"/>
      <c r="AW180" s="2"/>
      <c r="AX180" s="2"/>
      <c r="AY180" s="2"/>
      <c r="AZ180" s="2"/>
      <c r="BA180" s="2"/>
      <c r="BB180" s="2"/>
      <c r="BC180" s="2"/>
      <c r="BD180" s="2"/>
      <c r="BE180" s="2"/>
    </row>
    <row r="181" spans="4:57" hidden="1">
      <c r="D181" s="2"/>
      <c r="E181" s="2"/>
      <c r="F181" s="2"/>
      <c r="G181" s="2"/>
      <c r="H181" s="2"/>
      <c r="I181" s="2"/>
      <c r="J181" s="2"/>
      <c r="K181" s="2"/>
      <c r="L181" s="2"/>
      <c r="M181" s="2"/>
      <c r="N181" s="2"/>
      <c r="O181" s="2"/>
      <c r="P181" s="2"/>
      <c r="Q181" s="2"/>
      <c r="R181" s="2"/>
      <c r="S181" s="2"/>
      <c r="T181" s="35"/>
      <c r="Z181" s="2"/>
      <c r="AA181" s="2"/>
      <c r="AB181" s="2"/>
      <c r="AC181" s="2"/>
      <c r="AD181" s="2"/>
      <c r="AE181" s="2"/>
      <c r="AF181" s="2"/>
      <c r="AG181" s="2"/>
      <c r="AH181" s="2"/>
      <c r="AI181" s="2"/>
      <c r="AJ181" s="2"/>
      <c r="AK181" s="2"/>
      <c r="AL181" s="2"/>
      <c r="AM181" s="35"/>
      <c r="AS181" s="2"/>
      <c r="AT181" s="2"/>
      <c r="AU181" s="2"/>
      <c r="AV181" s="2"/>
      <c r="AW181" s="2"/>
      <c r="AX181" s="2"/>
      <c r="AY181" s="2"/>
      <c r="AZ181" s="2"/>
      <c r="BA181" s="2"/>
      <c r="BB181" s="2"/>
      <c r="BC181" s="2"/>
      <c r="BD181" s="2"/>
      <c r="BE181" s="2"/>
    </row>
    <row r="182" spans="4:57" hidden="1">
      <c r="D182" s="2"/>
      <c r="E182" s="2"/>
      <c r="F182" s="2"/>
      <c r="G182" s="2"/>
      <c r="H182" s="2"/>
      <c r="I182" s="2"/>
      <c r="J182" s="2"/>
      <c r="K182" s="2"/>
      <c r="L182" s="2"/>
      <c r="M182" s="2"/>
      <c r="N182" s="2"/>
      <c r="O182" s="2"/>
      <c r="P182" s="2"/>
      <c r="Q182" s="2"/>
      <c r="R182" s="2"/>
      <c r="S182" s="2"/>
      <c r="T182" s="35"/>
      <c r="Z182" s="2"/>
      <c r="AA182" s="2"/>
      <c r="AB182" s="2"/>
      <c r="AC182" s="2"/>
      <c r="AD182" s="2"/>
      <c r="AE182" s="2"/>
      <c r="AF182" s="2"/>
      <c r="AG182" s="2"/>
      <c r="AH182" s="2"/>
      <c r="AI182" s="2"/>
      <c r="AJ182" s="2"/>
      <c r="AK182" s="2"/>
      <c r="AL182" s="2"/>
      <c r="AM182" s="35"/>
      <c r="AS182" s="2"/>
      <c r="AT182" s="2"/>
      <c r="AU182" s="2"/>
      <c r="AV182" s="2"/>
      <c r="AW182" s="2"/>
      <c r="AX182" s="2"/>
      <c r="AY182" s="2"/>
      <c r="AZ182" s="2"/>
      <c r="BA182" s="2"/>
      <c r="BB182" s="2"/>
      <c r="BC182" s="2"/>
      <c r="BD182" s="2"/>
      <c r="BE182" s="2"/>
    </row>
    <row r="183" spans="4:57" hidden="1">
      <c r="D183" s="2"/>
      <c r="E183" s="2"/>
      <c r="F183" s="2"/>
      <c r="G183" s="2"/>
      <c r="H183" s="2"/>
      <c r="I183" s="2"/>
      <c r="J183" s="2"/>
      <c r="K183" s="2"/>
      <c r="L183" s="2"/>
      <c r="M183" s="2"/>
      <c r="N183" s="2"/>
      <c r="O183" s="2"/>
      <c r="P183" s="2"/>
      <c r="Q183" s="2"/>
      <c r="R183" s="2"/>
      <c r="S183" s="2"/>
      <c r="T183" s="35"/>
      <c r="Z183" s="2"/>
      <c r="AA183" s="2"/>
      <c r="AB183" s="2"/>
      <c r="AC183" s="2"/>
      <c r="AD183" s="2"/>
      <c r="AE183" s="2"/>
      <c r="AF183" s="2"/>
      <c r="AG183" s="2"/>
      <c r="AH183" s="2"/>
      <c r="AI183" s="2"/>
      <c r="AJ183" s="2"/>
      <c r="AK183" s="2"/>
      <c r="AL183" s="2"/>
      <c r="AM183" s="35"/>
      <c r="AS183" s="2"/>
      <c r="AT183" s="2"/>
      <c r="AU183" s="2"/>
      <c r="AV183" s="2"/>
      <c r="AW183" s="2"/>
      <c r="AX183" s="2"/>
      <c r="AY183" s="2"/>
      <c r="AZ183" s="2"/>
      <c r="BA183" s="2"/>
      <c r="BB183" s="2"/>
      <c r="BC183" s="2"/>
      <c r="BD183" s="2"/>
      <c r="BE183" s="2"/>
    </row>
    <row r="184" spans="4:57" hidden="1">
      <c r="D184" s="2"/>
      <c r="E184" s="2"/>
      <c r="F184" s="2"/>
      <c r="G184" s="2"/>
      <c r="H184" s="2"/>
      <c r="I184" s="2"/>
      <c r="J184" s="2"/>
      <c r="K184" s="2"/>
      <c r="L184" s="2"/>
      <c r="M184" s="2"/>
      <c r="N184" s="2"/>
      <c r="O184" s="2"/>
      <c r="P184" s="2"/>
      <c r="Q184" s="2"/>
      <c r="R184" s="2"/>
      <c r="S184" s="2"/>
      <c r="T184" s="35"/>
      <c r="Z184" s="2"/>
      <c r="AA184" s="2"/>
      <c r="AB184" s="2"/>
      <c r="AC184" s="2"/>
      <c r="AD184" s="2"/>
      <c r="AE184" s="2"/>
      <c r="AF184" s="2"/>
      <c r="AG184" s="2"/>
      <c r="AH184" s="2"/>
      <c r="AI184" s="2"/>
      <c r="AJ184" s="2"/>
      <c r="AK184" s="2"/>
      <c r="AL184" s="2"/>
      <c r="AM184" s="35"/>
      <c r="AS184" s="2"/>
      <c r="AT184" s="2"/>
      <c r="AU184" s="2"/>
      <c r="AV184" s="2"/>
      <c r="AW184" s="2"/>
      <c r="AX184" s="2"/>
      <c r="AY184" s="2"/>
      <c r="AZ184" s="2"/>
      <c r="BA184" s="2"/>
      <c r="BB184" s="2"/>
      <c r="BC184" s="2"/>
      <c r="BD184" s="2"/>
      <c r="BE184" s="2"/>
    </row>
    <row r="185" spans="4:57" hidden="1">
      <c r="D185" s="2"/>
      <c r="E185" s="2"/>
      <c r="F185" s="2"/>
      <c r="G185" s="2"/>
      <c r="H185" s="2"/>
      <c r="I185" s="2"/>
      <c r="J185" s="2"/>
      <c r="K185" s="2"/>
      <c r="L185" s="2"/>
      <c r="M185" s="2"/>
      <c r="N185" s="2"/>
      <c r="O185" s="2"/>
      <c r="P185" s="2"/>
      <c r="Q185" s="2"/>
      <c r="R185" s="2"/>
      <c r="S185" s="2"/>
      <c r="T185" s="35"/>
      <c r="Z185" s="2"/>
      <c r="AA185" s="2"/>
      <c r="AB185" s="2"/>
      <c r="AC185" s="2"/>
      <c r="AD185" s="2"/>
      <c r="AE185" s="2"/>
      <c r="AF185" s="2"/>
      <c r="AG185" s="2"/>
      <c r="AH185" s="2"/>
      <c r="AI185" s="2"/>
      <c r="AJ185" s="2"/>
      <c r="AK185" s="2"/>
      <c r="AL185" s="2"/>
      <c r="AM185" s="35"/>
      <c r="AS185" s="2"/>
      <c r="AT185" s="2"/>
      <c r="AU185" s="2"/>
      <c r="AV185" s="2"/>
      <c r="AW185" s="2"/>
      <c r="AX185" s="2"/>
      <c r="AY185" s="2"/>
      <c r="AZ185" s="2"/>
      <c r="BA185" s="2"/>
      <c r="BB185" s="2"/>
      <c r="BC185" s="2"/>
      <c r="BD185" s="2"/>
      <c r="BE185" s="2"/>
    </row>
    <row r="186" spans="4:57" hidden="1">
      <c r="D186" s="2"/>
      <c r="E186" s="2"/>
      <c r="F186" s="2"/>
      <c r="G186" s="2"/>
      <c r="H186" s="2"/>
      <c r="I186" s="2"/>
      <c r="J186" s="2"/>
      <c r="K186" s="2"/>
      <c r="L186" s="2"/>
      <c r="M186" s="2"/>
      <c r="N186" s="2"/>
      <c r="O186" s="2"/>
      <c r="P186" s="2"/>
      <c r="Q186" s="2"/>
      <c r="R186" s="2"/>
      <c r="S186" s="2"/>
      <c r="T186" s="35"/>
      <c r="Z186" s="2"/>
      <c r="AA186" s="2"/>
      <c r="AB186" s="2"/>
      <c r="AC186" s="2"/>
      <c r="AD186" s="2"/>
      <c r="AE186" s="2"/>
      <c r="AF186" s="2"/>
      <c r="AG186" s="2"/>
      <c r="AH186" s="2"/>
      <c r="AI186" s="2"/>
      <c r="AJ186" s="2"/>
      <c r="AK186" s="2"/>
      <c r="AL186" s="2"/>
      <c r="AM186" s="35"/>
      <c r="AS186" s="2"/>
      <c r="AT186" s="2"/>
      <c r="AU186" s="2"/>
      <c r="AV186" s="2"/>
      <c r="AW186" s="2"/>
      <c r="AX186" s="2"/>
      <c r="AY186" s="2"/>
      <c r="AZ186" s="2"/>
      <c r="BA186" s="2"/>
      <c r="BB186" s="2"/>
      <c r="BC186" s="2"/>
      <c r="BD186" s="2"/>
      <c r="BE186" s="2"/>
    </row>
    <row r="187" spans="4:57" hidden="1">
      <c r="D187" s="2"/>
      <c r="E187" s="2"/>
      <c r="F187" s="2"/>
      <c r="G187" s="2"/>
      <c r="H187" s="2"/>
      <c r="I187" s="2"/>
      <c r="J187" s="2"/>
      <c r="K187" s="2"/>
      <c r="L187" s="2"/>
      <c r="M187" s="2"/>
      <c r="N187" s="2"/>
      <c r="O187" s="2"/>
      <c r="P187" s="2"/>
      <c r="Q187" s="2"/>
      <c r="R187" s="2"/>
      <c r="S187" s="2"/>
      <c r="T187" s="35"/>
      <c r="Z187" s="2"/>
      <c r="AA187" s="2"/>
      <c r="AB187" s="2"/>
      <c r="AC187" s="2"/>
      <c r="AD187" s="2"/>
      <c r="AE187" s="2"/>
      <c r="AF187" s="2"/>
      <c r="AG187" s="2"/>
      <c r="AH187" s="2"/>
      <c r="AI187" s="2"/>
      <c r="AJ187" s="2"/>
      <c r="AK187" s="2"/>
      <c r="AL187" s="2"/>
      <c r="AM187" s="35"/>
      <c r="AS187" s="2"/>
      <c r="AT187" s="2"/>
      <c r="AU187" s="2"/>
      <c r="AV187" s="2"/>
      <c r="AW187" s="2"/>
      <c r="AX187" s="2"/>
      <c r="AY187" s="2"/>
      <c r="AZ187" s="2"/>
      <c r="BA187" s="2"/>
      <c r="BB187" s="2"/>
      <c r="BC187" s="2"/>
      <c r="BD187" s="2"/>
      <c r="BE187" s="2"/>
    </row>
    <row r="188" spans="4:57" hidden="1">
      <c r="D188" s="2"/>
      <c r="E188" s="2"/>
      <c r="F188" s="2"/>
      <c r="G188" s="2"/>
      <c r="H188" s="2"/>
      <c r="I188" s="2"/>
      <c r="J188" s="2"/>
      <c r="K188" s="2"/>
      <c r="L188" s="2"/>
      <c r="M188" s="2"/>
      <c r="N188" s="2"/>
      <c r="O188" s="2"/>
      <c r="P188" s="2"/>
      <c r="Q188" s="2"/>
      <c r="R188" s="2"/>
      <c r="S188" s="2"/>
      <c r="T188" s="35"/>
      <c r="Z188" s="2"/>
      <c r="AA188" s="2"/>
      <c r="AB188" s="2"/>
      <c r="AC188" s="2"/>
      <c r="AD188" s="2"/>
      <c r="AE188" s="2"/>
      <c r="AF188" s="2"/>
      <c r="AG188" s="2"/>
      <c r="AH188" s="2"/>
      <c r="AI188" s="2"/>
      <c r="AJ188" s="2"/>
      <c r="AK188" s="2"/>
      <c r="AL188" s="2"/>
      <c r="AM188" s="35"/>
      <c r="AS188" s="2"/>
      <c r="AT188" s="2"/>
      <c r="AU188" s="2"/>
      <c r="AV188" s="2"/>
      <c r="AW188" s="2"/>
      <c r="AX188" s="2"/>
      <c r="AY188" s="2"/>
      <c r="AZ188" s="2"/>
      <c r="BA188" s="2"/>
      <c r="BB188" s="2"/>
      <c r="BC188" s="2"/>
      <c r="BD188" s="2"/>
      <c r="BE188" s="2"/>
    </row>
    <row r="189" spans="4:57" hidden="1">
      <c r="D189" s="2"/>
      <c r="E189" s="2"/>
      <c r="F189" s="2"/>
      <c r="G189" s="2"/>
      <c r="H189" s="2"/>
      <c r="I189" s="2"/>
      <c r="J189" s="2"/>
      <c r="K189" s="2"/>
      <c r="L189" s="2"/>
      <c r="M189" s="2"/>
      <c r="N189" s="2"/>
      <c r="O189" s="2"/>
      <c r="P189" s="2"/>
      <c r="Q189" s="2"/>
      <c r="R189" s="2"/>
      <c r="S189" s="2"/>
      <c r="T189" s="35"/>
      <c r="Z189" s="2"/>
      <c r="AA189" s="2"/>
      <c r="AB189" s="2"/>
      <c r="AC189" s="2"/>
      <c r="AD189" s="2"/>
      <c r="AE189" s="2"/>
      <c r="AF189" s="2"/>
      <c r="AG189" s="2"/>
      <c r="AH189" s="2"/>
      <c r="AI189" s="2"/>
      <c r="AJ189" s="2"/>
      <c r="AK189" s="2"/>
      <c r="AL189" s="2"/>
      <c r="AM189" s="35"/>
      <c r="AS189" s="2"/>
      <c r="AT189" s="2"/>
      <c r="AU189" s="2"/>
      <c r="AV189" s="2"/>
      <c r="AW189" s="2"/>
      <c r="AX189" s="2"/>
      <c r="AY189" s="2"/>
      <c r="AZ189" s="2"/>
      <c r="BA189" s="2"/>
      <c r="BB189" s="2"/>
      <c r="BC189" s="2"/>
      <c r="BD189" s="2"/>
      <c r="BE189" s="2"/>
    </row>
    <row r="190" spans="4:57" hidden="1">
      <c r="D190" s="2"/>
      <c r="E190" s="2"/>
      <c r="F190" s="2"/>
      <c r="G190" s="2"/>
      <c r="H190" s="2"/>
      <c r="I190" s="2"/>
      <c r="J190" s="2"/>
      <c r="K190" s="2"/>
      <c r="L190" s="2"/>
      <c r="M190" s="2"/>
      <c r="N190" s="2"/>
      <c r="O190" s="2"/>
      <c r="P190" s="2"/>
      <c r="Q190" s="2"/>
      <c r="R190" s="2"/>
      <c r="S190" s="2"/>
      <c r="T190" s="35"/>
      <c r="Z190" s="2"/>
      <c r="AA190" s="2"/>
      <c r="AB190" s="2"/>
      <c r="AC190" s="2"/>
      <c r="AD190" s="2"/>
      <c r="AE190" s="2"/>
      <c r="AF190" s="2"/>
      <c r="AG190" s="2"/>
      <c r="AH190" s="2"/>
      <c r="AI190" s="2"/>
      <c r="AJ190" s="2"/>
      <c r="AK190" s="2"/>
      <c r="AL190" s="2"/>
      <c r="AM190" s="35"/>
      <c r="AS190" s="2"/>
      <c r="AT190" s="2"/>
      <c r="AU190" s="2"/>
      <c r="AV190" s="2"/>
      <c r="AW190" s="2"/>
      <c r="AX190" s="2"/>
      <c r="AY190" s="2"/>
      <c r="AZ190" s="2"/>
      <c r="BA190" s="2"/>
      <c r="BB190" s="2"/>
      <c r="BC190" s="2"/>
      <c r="BD190" s="2"/>
      <c r="BE190" s="2"/>
    </row>
    <row r="191" spans="4:57" hidden="1">
      <c r="D191" s="2"/>
      <c r="E191" s="2"/>
      <c r="F191" s="2"/>
      <c r="G191" s="2"/>
      <c r="H191" s="2"/>
      <c r="I191" s="2"/>
      <c r="J191" s="2"/>
      <c r="K191" s="2"/>
      <c r="L191" s="2"/>
      <c r="M191" s="2"/>
      <c r="N191" s="2"/>
      <c r="O191" s="2"/>
      <c r="P191" s="2"/>
      <c r="Q191" s="2"/>
      <c r="R191" s="2"/>
      <c r="S191" s="2"/>
      <c r="T191" s="35"/>
      <c r="Z191" s="2"/>
      <c r="AA191" s="2"/>
      <c r="AB191" s="2"/>
      <c r="AC191" s="2"/>
      <c r="AD191" s="2"/>
      <c r="AE191" s="2"/>
      <c r="AF191" s="2"/>
      <c r="AG191" s="2"/>
      <c r="AH191" s="2"/>
      <c r="AI191" s="2"/>
      <c r="AJ191" s="2"/>
      <c r="AK191" s="2"/>
      <c r="AL191" s="2"/>
      <c r="AM191" s="35"/>
      <c r="AS191" s="2"/>
      <c r="AT191" s="2"/>
      <c r="AU191" s="2"/>
      <c r="AV191" s="2"/>
      <c r="AW191" s="2"/>
      <c r="AX191" s="2"/>
      <c r="AY191" s="2"/>
      <c r="AZ191" s="2"/>
      <c r="BA191" s="2"/>
      <c r="BB191" s="2"/>
      <c r="BC191" s="2"/>
      <c r="BD191" s="2"/>
      <c r="BE191" s="2"/>
    </row>
    <row r="192" spans="4:57" hidden="1">
      <c r="D192" s="2"/>
      <c r="E192" s="2"/>
      <c r="F192" s="2"/>
      <c r="G192" s="2"/>
      <c r="H192" s="2"/>
      <c r="I192" s="2"/>
      <c r="J192" s="2"/>
      <c r="K192" s="2"/>
      <c r="L192" s="2"/>
      <c r="M192" s="2"/>
      <c r="N192" s="2"/>
      <c r="O192" s="2"/>
      <c r="P192" s="2"/>
      <c r="Q192" s="2"/>
      <c r="R192" s="2"/>
      <c r="S192" s="2"/>
      <c r="T192" s="35"/>
      <c r="Z192" s="2"/>
      <c r="AA192" s="2"/>
      <c r="AB192" s="2"/>
      <c r="AC192" s="2"/>
      <c r="AD192" s="2"/>
      <c r="AE192" s="2"/>
      <c r="AF192" s="2"/>
      <c r="AG192" s="2"/>
      <c r="AH192" s="2"/>
      <c r="AI192" s="2"/>
      <c r="AJ192" s="2"/>
      <c r="AK192" s="2"/>
      <c r="AL192" s="2"/>
      <c r="AM192" s="35"/>
      <c r="AS192" s="2"/>
      <c r="AT192" s="2"/>
      <c r="AU192" s="2"/>
      <c r="AV192" s="2"/>
      <c r="AW192" s="2"/>
      <c r="AX192" s="2"/>
      <c r="AY192" s="2"/>
      <c r="AZ192" s="2"/>
      <c r="BA192" s="2"/>
      <c r="BB192" s="2"/>
      <c r="BC192" s="2"/>
      <c r="BD192" s="2"/>
      <c r="BE192" s="2"/>
    </row>
    <row r="193" spans="4:57" hidden="1">
      <c r="D193" s="2"/>
      <c r="E193" s="2"/>
      <c r="F193" s="2"/>
      <c r="G193" s="2"/>
      <c r="H193" s="2"/>
      <c r="I193" s="2"/>
      <c r="J193" s="2"/>
      <c r="K193" s="2"/>
      <c r="L193" s="2"/>
      <c r="M193" s="2"/>
      <c r="N193" s="2"/>
      <c r="O193" s="2"/>
      <c r="P193" s="2"/>
      <c r="Q193" s="2"/>
      <c r="R193" s="2"/>
      <c r="S193" s="2"/>
      <c r="T193" s="35"/>
      <c r="Z193" s="2"/>
      <c r="AA193" s="2"/>
      <c r="AB193" s="2"/>
      <c r="AC193" s="2"/>
      <c r="AD193" s="2"/>
      <c r="AE193" s="2"/>
      <c r="AF193" s="2"/>
      <c r="AG193" s="2"/>
      <c r="AH193" s="2"/>
      <c r="AI193" s="2"/>
      <c r="AJ193" s="2"/>
      <c r="AK193" s="2"/>
      <c r="AL193" s="2"/>
      <c r="AM193" s="35"/>
      <c r="AS193" s="2"/>
      <c r="AT193" s="2"/>
      <c r="AU193" s="2"/>
      <c r="AV193" s="2"/>
      <c r="AW193" s="2"/>
      <c r="AX193" s="2"/>
      <c r="AY193" s="2"/>
      <c r="AZ193" s="2"/>
      <c r="BA193" s="2"/>
      <c r="BB193" s="2"/>
      <c r="BC193" s="2"/>
      <c r="BD193" s="2"/>
      <c r="BE193" s="2"/>
    </row>
    <row r="194" spans="4:57" hidden="1">
      <c r="D194" s="2"/>
      <c r="E194" s="2"/>
      <c r="F194" s="2"/>
      <c r="G194" s="2"/>
      <c r="H194" s="2"/>
      <c r="I194" s="2"/>
      <c r="J194" s="2"/>
      <c r="K194" s="2"/>
      <c r="L194" s="2"/>
      <c r="M194" s="2"/>
      <c r="N194" s="2"/>
      <c r="O194" s="2"/>
      <c r="P194" s="2"/>
      <c r="Q194" s="2"/>
      <c r="R194" s="2"/>
      <c r="S194" s="2"/>
      <c r="T194" s="35"/>
      <c r="Z194" s="2"/>
      <c r="AA194" s="2"/>
      <c r="AB194" s="2"/>
      <c r="AC194" s="2"/>
      <c r="AD194" s="2"/>
      <c r="AE194" s="2"/>
      <c r="AF194" s="2"/>
      <c r="AG194" s="2"/>
      <c r="AH194" s="2"/>
      <c r="AI194" s="2"/>
      <c r="AJ194" s="2"/>
      <c r="AK194" s="2"/>
      <c r="AL194" s="2"/>
      <c r="AM194" s="35"/>
      <c r="AS194" s="2"/>
      <c r="AT194" s="2"/>
      <c r="AU194" s="2"/>
      <c r="AV194" s="2"/>
      <c r="AW194" s="2"/>
      <c r="AX194" s="2"/>
      <c r="AY194" s="2"/>
      <c r="AZ194" s="2"/>
      <c r="BA194" s="2"/>
      <c r="BB194" s="2"/>
      <c r="BC194" s="2"/>
      <c r="BD194" s="2"/>
      <c r="BE194" s="2"/>
    </row>
    <row r="195" spans="4:57" hidden="1">
      <c r="D195" s="2"/>
      <c r="E195" s="2"/>
      <c r="F195" s="2"/>
      <c r="G195" s="2"/>
      <c r="H195" s="2"/>
      <c r="I195" s="2"/>
      <c r="J195" s="2"/>
      <c r="K195" s="2"/>
      <c r="L195" s="2"/>
      <c r="M195" s="2"/>
      <c r="N195" s="2"/>
      <c r="O195" s="2"/>
      <c r="P195" s="2"/>
      <c r="Q195" s="2"/>
      <c r="R195" s="2"/>
      <c r="S195" s="2"/>
      <c r="T195" s="35"/>
      <c r="Z195" s="2"/>
      <c r="AA195" s="2"/>
      <c r="AB195" s="2"/>
      <c r="AC195" s="2"/>
      <c r="AD195" s="2"/>
      <c r="AE195" s="2"/>
      <c r="AF195" s="2"/>
      <c r="AG195" s="2"/>
      <c r="AH195" s="2"/>
      <c r="AI195" s="2"/>
      <c r="AJ195" s="2"/>
      <c r="AK195" s="2"/>
      <c r="AL195" s="2"/>
      <c r="AM195" s="35"/>
      <c r="AS195" s="2"/>
      <c r="AT195" s="2"/>
      <c r="AU195" s="2"/>
      <c r="AV195" s="2"/>
      <c r="AW195" s="2"/>
      <c r="AX195" s="2"/>
      <c r="AY195" s="2"/>
      <c r="AZ195" s="2"/>
      <c r="BA195" s="2"/>
      <c r="BB195" s="2"/>
      <c r="BC195" s="2"/>
      <c r="BD195" s="2"/>
      <c r="BE195" s="2"/>
    </row>
    <row r="196" spans="4:57" hidden="1">
      <c r="D196" s="2"/>
      <c r="E196" s="2"/>
      <c r="F196" s="2"/>
      <c r="G196" s="2"/>
      <c r="H196" s="2"/>
      <c r="I196" s="2"/>
      <c r="J196" s="2"/>
      <c r="K196" s="2"/>
      <c r="L196" s="2"/>
      <c r="M196" s="2"/>
      <c r="N196" s="2"/>
      <c r="O196" s="2"/>
      <c r="P196" s="2"/>
      <c r="Q196" s="2"/>
      <c r="R196" s="2"/>
      <c r="S196" s="2"/>
      <c r="T196" s="35"/>
      <c r="Z196" s="2"/>
      <c r="AA196" s="2"/>
      <c r="AB196" s="2"/>
      <c r="AC196" s="2"/>
      <c r="AD196" s="2"/>
      <c r="AE196" s="2"/>
      <c r="AF196" s="2"/>
      <c r="AG196" s="2"/>
      <c r="AH196" s="2"/>
      <c r="AI196" s="2"/>
      <c r="AJ196" s="2"/>
      <c r="AK196" s="2"/>
      <c r="AL196" s="2"/>
      <c r="AM196" s="35"/>
      <c r="AS196" s="2"/>
      <c r="AT196" s="2"/>
      <c r="AU196" s="2"/>
      <c r="AV196" s="2"/>
      <c r="AW196" s="2"/>
      <c r="AX196" s="2"/>
      <c r="AY196" s="2"/>
      <c r="AZ196" s="2"/>
      <c r="BA196" s="2"/>
      <c r="BB196" s="2"/>
      <c r="BC196" s="2"/>
      <c r="BD196" s="2"/>
      <c r="BE196" s="2"/>
    </row>
    <row r="197" spans="4:57" hidden="1">
      <c r="D197" s="2"/>
      <c r="E197" s="2"/>
      <c r="F197" s="2"/>
      <c r="G197" s="2"/>
      <c r="H197" s="2"/>
      <c r="I197" s="2"/>
      <c r="J197" s="2"/>
      <c r="K197" s="2"/>
      <c r="L197" s="2"/>
      <c r="M197" s="2"/>
      <c r="N197" s="2"/>
      <c r="O197" s="2"/>
      <c r="P197" s="2"/>
      <c r="Q197" s="2"/>
      <c r="R197" s="2"/>
      <c r="S197" s="2"/>
      <c r="T197" s="35"/>
      <c r="Z197" s="2"/>
      <c r="AA197" s="2"/>
      <c r="AB197" s="2"/>
      <c r="AC197" s="2"/>
      <c r="AD197" s="2"/>
      <c r="AE197" s="2"/>
      <c r="AF197" s="2"/>
      <c r="AG197" s="2"/>
      <c r="AH197" s="2"/>
      <c r="AI197" s="2"/>
      <c r="AJ197" s="2"/>
      <c r="AK197" s="2"/>
      <c r="AL197" s="2"/>
      <c r="AM197" s="35"/>
      <c r="AS197" s="2"/>
      <c r="AT197" s="2"/>
      <c r="AU197" s="2"/>
      <c r="AV197" s="2"/>
      <c r="AW197" s="2"/>
      <c r="AX197" s="2"/>
      <c r="AY197" s="2"/>
      <c r="AZ197" s="2"/>
      <c r="BA197" s="2"/>
      <c r="BB197" s="2"/>
      <c r="BC197" s="2"/>
      <c r="BD197" s="2"/>
      <c r="BE197" s="2"/>
    </row>
    <row r="198" spans="4:57" hidden="1">
      <c r="D198" s="2"/>
      <c r="E198" s="2"/>
      <c r="F198" s="2"/>
      <c r="G198" s="2"/>
      <c r="H198" s="2"/>
      <c r="I198" s="2"/>
      <c r="J198" s="2"/>
      <c r="K198" s="2"/>
      <c r="L198" s="2"/>
      <c r="M198" s="2"/>
      <c r="N198" s="2"/>
      <c r="O198" s="2"/>
      <c r="P198" s="2"/>
      <c r="Q198" s="2"/>
      <c r="R198" s="2"/>
      <c r="S198" s="2"/>
      <c r="T198" s="35"/>
      <c r="Z198" s="2"/>
      <c r="AA198" s="2"/>
      <c r="AB198" s="2"/>
      <c r="AC198" s="2"/>
      <c r="AD198" s="2"/>
      <c r="AE198" s="2"/>
      <c r="AF198" s="2"/>
      <c r="AG198" s="2"/>
      <c r="AH198" s="2"/>
      <c r="AI198" s="2"/>
      <c r="AJ198" s="2"/>
      <c r="AK198" s="2"/>
      <c r="AL198" s="2"/>
      <c r="AM198" s="35"/>
      <c r="AS198" s="2"/>
      <c r="AT198" s="2"/>
      <c r="AU198" s="2"/>
      <c r="AV198" s="2"/>
      <c r="AW198" s="2"/>
      <c r="AX198" s="2"/>
      <c r="AY198" s="2"/>
      <c r="AZ198" s="2"/>
      <c r="BA198" s="2"/>
      <c r="BB198" s="2"/>
      <c r="BC198" s="2"/>
      <c r="BD198" s="2"/>
      <c r="BE198" s="2"/>
    </row>
    <row r="199" spans="4:57" hidden="1">
      <c r="D199" s="2"/>
      <c r="E199" s="2"/>
      <c r="F199" s="2"/>
      <c r="G199" s="2"/>
      <c r="H199" s="2"/>
      <c r="I199" s="2"/>
      <c r="J199" s="2"/>
      <c r="K199" s="2"/>
      <c r="L199" s="2"/>
      <c r="M199" s="2"/>
      <c r="N199" s="2"/>
      <c r="O199" s="2"/>
      <c r="P199" s="2"/>
      <c r="Q199" s="2"/>
      <c r="R199" s="2"/>
      <c r="S199" s="2"/>
      <c r="T199" s="35"/>
      <c r="Z199" s="2"/>
      <c r="AA199" s="2"/>
      <c r="AB199" s="2"/>
      <c r="AC199" s="2"/>
      <c r="AD199" s="2"/>
      <c r="AE199" s="2"/>
      <c r="AF199" s="2"/>
      <c r="AG199" s="2"/>
      <c r="AH199" s="2"/>
      <c r="AI199" s="2"/>
      <c r="AJ199" s="2"/>
      <c r="AK199" s="2"/>
      <c r="AL199" s="2"/>
      <c r="AM199" s="35"/>
      <c r="AS199" s="2"/>
      <c r="AT199" s="2"/>
      <c r="AU199" s="2"/>
      <c r="AV199" s="2"/>
      <c r="AW199" s="2"/>
      <c r="AX199" s="2"/>
      <c r="AY199" s="2"/>
      <c r="AZ199" s="2"/>
      <c r="BA199" s="2"/>
      <c r="BB199" s="2"/>
      <c r="BC199" s="2"/>
      <c r="BD199" s="2"/>
      <c r="BE199" s="2"/>
    </row>
    <row r="200" spans="4:57" hidden="1">
      <c r="D200" s="2"/>
      <c r="E200" s="2"/>
      <c r="F200" s="2"/>
      <c r="G200" s="2"/>
      <c r="H200" s="2"/>
      <c r="I200" s="2"/>
      <c r="J200" s="2"/>
      <c r="K200" s="2"/>
      <c r="L200" s="2"/>
      <c r="M200" s="2"/>
      <c r="N200" s="2"/>
      <c r="O200" s="2"/>
      <c r="P200" s="2"/>
      <c r="Q200" s="2"/>
      <c r="R200" s="2"/>
      <c r="S200" s="2"/>
      <c r="T200" s="35"/>
      <c r="Z200" s="2"/>
      <c r="AA200" s="2"/>
      <c r="AB200" s="2"/>
      <c r="AC200" s="2"/>
      <c r="AD200" s="2"/>
      <c r="AE200" s="2"/>
      <c r="AF200" s="2"/>
      <c r="AG200" s="2"/>
      <c r="AH200" s="2"/>
      <c r="AI200" s="2"/>
      <c r="AJ200" s="2"/>
      <c r="AK200" s="2"/>
      <c r="AL200" s="2"/>
      <c r="AM200" s="35"/>
      <c r="AS200" s="2"/>
      <c r="AT200" s="2"/>
      <c r="AU200" s="2"/>
      <c r="AV200" s="2"/>
      <c r="AW200" s="2"/>
      <c r="AX200" s="2"/>
      <c r="AY200" s="2"/>
      <c r="AZ200" s="2"/>
      <c r="BA200" s="2"/>
      <c r="BB200" s="2"/>
      <c r="BC200" s="2"/>
      <c r="BD200" s="2"/>
      <c r="BE200" s="2"/>
    </row>
    <row r="201" spans="4:57" hidden="1">
      <c r="D201" s="2"/>
      <c r="E201" s="2"/>
      <c r="F201" s="2"/>
      <c r="G201" s="2"/>
      <c r="H201" s="2"/>
      <c r="I201" s="2"/>
      <c r="J201" s="2"/>
      <c r="K201" s="2"/>
      <c r="L201" s="2"/>
      <c r="M201" s="2"/>
      <c r="N201" s="2"/>
      <c r="O201" s="2"/>
      <c r="P201" s="2"/>
      <c r="Q201" s="2"/>
      <c r="R201" s="2"/>
      <c r="S201" s="2"/>
      <c r="T201" s="35"/>
      <c r="Z201" s="2"/>
      <c r="AA201" s="2"/>
      <c r="AB201" s="2"/>
      <c r="AC201" s="2"/>
      <c r="AD201" s="2"/>
      <c r="AE201" s="2"/>
      <c r="AF201" s="2"/>
      <c r="AG201" s="2"/>
      <c r="AH201" s="2"/>
      <c r="AI201" s="2"/>
      <c r="AJ201" s="2"/>
      <c r="AK201" s="2"/>
      <c r="AL201" s="2"/>
      <c r="AM201" s="35"/>
      <c r="AS201" s="2"/>
      <c r="AT201" s="2"/>
      <c r="AU201" s="2"/>
      <c r="AV201" s="2"/>
      <c r="AW201" s="2"/>
      <c r="AX201" s="2"/>
      <c r="AY201" s="2"/>
      <c r="AZ201" s="2"/>
      <c r="BA201" s="2"/>
      <c r="BB201" s="2"/>
      <c r="BC201" s="2"/>
      <c r="BD201" s="2"/>
      <c r="BE201" s="2"/>
    </row>
    <row r="202" spans="4:57" hidden="1">
      <c r="D202" s="2"/>
      <c r="E202" s="2"/>
      <c r="F202" s="2"/>
      <c r="G202" s="2"/>
      <c r="H202" s="2"/>
      <c r="I202" s="2"/>
      <c r="J202" s="2"/>
      <c r="K202" s="2"/>
      <c r="L202" s="2"/>
      <c r="M202" s="2"/>
      <c r="N202" s="2"/>
      <c r="O202" s="2"/>
      <c r="P202" s="2"/>
      <c r="Q202" s="2"/>
      <c r="R202" s="2"/>
      <c r="S202" s="2"/>
      <c r="T202" s="35"/>
      <c r="Z202" s="2"/>
      <c r="AA202" s="2"/>
      <c r="AB202" s="2"/>
      <c r="AC202" s="2"/>
      <c r="AD202" s="2"/>
      <c r="AE202" s="2"/>
      <c r="AF202" s="2"/>
      <c r="AG202" s="2"/>
      <c r="AH202" s="2"/>
      <c r="AI202" s="2"/>
      <c r="AJ202" s="2"/>
      <c r="AK202" s="2"/>
      <c r="AL202" s="2"/>
      <c r="AM202" s="35"/>
      <c r="AS202" s="2"/>
      <c r="AT202" s="2"/>
      <c r="AU202" s="2"/>
      <c r="AV202" s="2"/>
      <c r="AW202" s="2"/>
      <c r="AX202" s="2"/>
      <c r="AY202" s="2"/>
      <c r="AZ202" s="2"/>
      <c r="BA202" s="2"/>
      <c r="BB202" s="2"/>
      <c r="BC202" s="2"/>
      <c r="BD202" s="2"/>
      <c r="BE202" s="2"/>
    </row>
    <row r="203" spans="4:57" hidden="1">
      <c r="D203" s="2"/>
      <c r="E203" s="2"/>
      <c r="F203" s="2"/>
      <c r="G203" s="2"/>
      <c r="H203" s="2"/>
      <c r="I203" s="2"/>
      <c r="J203" s="2"/>
      <c r="K203" s="2"/>
      <c r="L203" s="2"/>
      <c r="M203" s="2"/>
      <c r="N203" s="2"/>
      <c r="O203" s="2"/>
      <c r="P203" s="2"/>
      <c r="Q203" s="2"/>
      <c r="R203" s="2"/>
      <c r="S203" s="2"/>
      <c r="T203" s="35"/>
      <c r="Z203" s="2"/>
      <c r="AA203" s="2"/>
      <c r="AB203" s="2"/>
      <c r="AC203" s="2"/>
      <c r="AD203" s="2"/>
      <c r="AE203" s="2"/>
      <c r="AF203" s="2"/>
      <c r="AG203" s="2"/>
      <c r="AH203" s="2"/>
      <c r="AI203" s="2"/>
      <c r="AJ203" s="2"/>
      <c r="AK203" s="2"/>
      <c r="AL203" s="2"/>
      <c r="AM203" s="35"/>
      <c r="AS203" s="2"/>
      <c r="AT203" s="2"/>
      <c r="AU203" s="2"/>
      <c r="AV203" s="2"/>
      <c r="AW203" s="2"/>
      <c r="AX203" s="2"/>
      <c r="AY203" s="2"/>
      <c r="AZ203" s="2"/>
      <c r="BA203" s="2"/>
      <c r="BB203" s="2"/>
      <c r="BC203" s="2"/>
      <c r="BD203" s="2"/>
      <c r="BE203" s="2"/>
    </row>
    <row r="204" spans="4:57" hidden="1">
      <c r="D204" s="2"/>
      <c r="E204" s="2"/>
      <c r="F204" s="2"/>
      <c r="G204" s="2"/>
      <c r="H204" s="2"/>
      <c r="I204" s="2"/>
      <c r="J204" s="2"/>
      <c r="K204" s="2"/>
      <c r="L204" s="2"/>
      <c r="M204" s="2"/>
      <c r="N204" s="2"/>
      <c r="O204" s="2"/>
      <c r="P204" s="2"/>
      <c r="Q204" s="2"/>
      <c r="R204" s="2"/>
      <c r="S204" s="2"/>
      <c r="T204" s="35"/>
      <c r="Z204" s="2"/>
      <c r="AA204" s="2"/>
      <c r="AB204" s="2"/>
      <c r="AC204" s="2"/>
      <c r="AD204" s="2"/>
      <c r="AE204" s="2"/>
      <c r="AF204" s="2"/>
      <c r="AG204" s="2"/>
      <c r="AH204" s="2"/>
      <c r="AI204" s="2"/>
      <c r="AJ204" s="2"/>
      <c r="AK204" s="2"/>
      <c r="AL204" s="2"/>
      <c r="AM204" s="35"/>
      <c r="AS204" s="2"/>
      <c r="AT204" s="2"/>
      <c r="AU204" s="2"/>
      <c r="AV204" s="2"/>
      <c r="AW204" s="2"/>
      <c r="AX204" s="2"/>
      <c r="AY204" s="2"/>
      <c r="AZ204" s="2"/>
      <c r="BA204" s="2"/>
      <c r="BB204" s="2"/>
      <c r="BC204" s="2"/>
      <c r="BD204" s="2"/>
      <c r="BE204" s="2"/>
    </row>
    <row r="205" spans="4:57" hidden="1">
      <c r="D205" s="2"/>
      <c r="E205" s="2"/>
      <c r="F205" s="2"/>
      <c r="G205" s="2"/>
      <c r="H205" s="2"/>
      <c r="I205" s="2"/>
      <c r="J205" s="2"/>
      <c r="K205" s="2"/>
      <c r="L205" s="2"/>
      <c r="M205" s="2"/>
      <c r="N205" s="2"/>
      <c r="O205" s="2"/>
      <c r="P205" s="2"/>
      <c r="Q205" s="2"/>
      <c r="R205" s="2"/>
      <c r="S205" s="2"/>
      <c r="T205" s="35"/>
      <c r="Z205" s="2"/>
      <c r="AA205" s="2"/>
      <c r="AB205" s="2"/>
      <c r="AC205" s="2"/>
      <c r="AD205" s="2"/>
      <c r="AE205" s="2"/>
      <c r="AF205" s="2"/>
      <c r="AG205" s="2"/>
      <c r="AH205" s="2"/>
      <c r="AI205" s="2"/>
      <c r="AJ205" s="2"/>
      <c r="AK205" s="2"/>
      <c r="AL205" s="2"/>
      <c r="AM205" s="35"/>
      <c r="AS205" s="2"/>
      <c r="AT205" s="2"/>
      <c r="AU205" s="2"/>
      <c r="AV205" s="2"/>
      <c r="AW205" s="2"/>
      <c r="AX205" s="2"/>
      <c r="AY205" s="2"/>
      <c r="AZ205" s="2"/>
      <c r="BA205" s="2"/>
      <c r="BB205" s="2"/>
      <c r="BC205" s="2"/>
      <c r="BD205" s="2"/>
      <c r="BE205" s="2"/>
    </row>
    <row r="206" spans="4:57" hidden="1">
      <c r="D206" s="2"/>
      <c r="E206" s="2"/>
      <c r="F206" s="2"/>
      <c r="G206" s="2"/>
      <c r="H206" s="2"/>
      <c r="I206" s="2"/>
      <c r="J206" s="2"/>
      <c r="K206" s="2"/>
      <c r="L206" s="2"/>
      <c r="M206" s="2"/>
      <c r="N206" s="2"/>
      <c r="O206" s="2"/>
      <c r="P206" s="2"/>
      <c r="Q206" s="2"/>
      <c r="R206" s="2"/>
      <c r="S206" s="2"/>
      <c r="T206" s="35"/>
      <c r="Z206" s="2"/>
      <c r="AA206" s="2"/>
      <c r="AB206" s="2"/>
      <c r="AC206" s="2"/>
      <c r="AD206" s="2"/>
      <c r="AE206" s="2"/>
      <c r="AF206" s="2"/>
      <c r="AG206" s="2"/>
      <c r="AH206" s="2"/>
      <c r="AI206" s="2"/>
      <c r="AJ206" s="2"/>
      <c r="AK206" s="2"/>
      <c r="AL206" s="2"/>
      <c r="AM206" s="35"/>
      <c r="AS206" s="2"/>
      <c r="AT206" s="2"/>
      <c r="AU206" s="2"/>
      <c r="AV206" s="2"/>
      <c r="AW206" s="2"/>
      <c r="AX206" s="2"/>
      <c r="AY206" s="2"/>
      <c r="AZ206" s="2"/>
      <c r="BA206" s="2"/>
      <c r="BB206" s="2"/>
      <c r="BC206" s="2"/>
      <c r="BD206" s="2"/>
      <c r="BE206" s="2"/>
    </row>
    <row r="207" spans="4:57" hidden="1">
      <c r="D207" s="2"/>
      <c r="E207" s="2"/>
      <c r="F207" s="2"/>
      <c r="G207" s="2"/>
      <c r="H207" s="2"/>
      <c r="I207" s="2"/>
      <c r="J207" s="2"/>
      <c r="K207" s="2"/>
      <c r="L207" s="2"/>
      <c r="M207" s="2"/>
      <c r="N207" s="2"/>
      <c r="O207" s="2"/>
      <c r="P207" s="2"/>
      <c r="Q207" s="2"/>
      <c r="R207" s="2"/>
      <c r="S207" s="2"/>
      <c r="T207" s="35"/>
      <c r="Z207" s="2"/>
      <c r="AA207" s="2"/>
      <c r="AB207" s="2"/>
      <c r="AC207" s="2"/>
      <c r="AD207" s="2"/>
      <c r="AE207" s="2"/>
      <c r="AF207" s="2"/>
      <c r="AG207" s="2"/>
      <c r="AH207" s="2"/>
      <c r="AI207" s="2"/>
      <c r="AJ207" s="2"/>
      <c r="AK207" s="2"/>
      <c r="AL207" s="2"/>
      <c r="AM207" s="35"/>
      <c r="AS207" s="2"/>
      <c r="AT207" s="2"/>
      <c r="AU207" s="2"/>
      <c r="AV207" s="2"/>
      <c r="AW207" s="2"/>
      <c r="AX207" s="2"/>
      <c r="AY207" s="2"/>
      <c r="AZ207" s="2"/>
      <c r="BA207" s="2"/>
      <c r="BB207" s="2"/>
      <c r="BC207" s="2"/>
      <c r="BD207" s="2"/>
      <c r="BE207" s="2"/>
    </row>
    <row r="208" spans="4:57" hidden="1">
      <c r="D208" s="2"/>
      <c r="E208" s="2"/>
      <c r="F208" s="2"/>
      <c r="G208" s="2"/>
      <c r="H208" s="2"/>
      <c r="I208" s="2"/>
      <c r="J208" s="2"/>
      <c r="K208" s="2"/>
      <c r="L208" s="2"/>
      <c r="M208" s="2"/>
      <c r="N208" s="2"/>
      <c r="O208" s="2"/>
      <c r="P208" s="2"/>
      <c r="Q208" s="2"/>
      <c r="R208" s="2"/>
      <c r="S208" s="2"/>
      <c r="T208" s="35"/>
      <c r="Z208" s="2"/>
      <c r="AA208" s="2"/>
      <c r="AB208" s="2"/>
      <c r="AC208" s="2"/>
      <c r="AD208" s="2"/>
      <c r="AE208" s="2"/>
      <c r="AF208" s="2"/>
      <c r="AG208" s="2"/>
      <c r="AH208" s="2"/>
      <c r="AI208" s="2"/>
      <c r="AJ208" s="2"/>
      <c r="AK208" s="2"/>
      <c r="AL208" s="2"/>
      <c r="AM208" s="35"/>
      <c r="AS208" s="2"/>
      <c r="AT208" s="2"/>
      <c r="AU208" s="2"/>
      <c r="AV208" s="2"/>
      <c r="AW208" s="2"/>
      <c r="AX208" s="2"/>
      <c r="AY208" s="2"/>
      <c r="AZ208" s="2"/>
      <c r="BA208" s="2"/>
      <c r="BB208" s="2"/>
      <c r="BC208" s="2"/>
      <c r="BD208" s="2"/>
      <c r="BE208" s="2"/>
    </row>
    <row r="209" spans="4:57" hidden="1">
      <c r="D209" s="2"/>
      <c r="E209" s="2"/>
      <c r="F209" s="2"/>
      <c r="G209" s="2"/>
      <c r="H209" s="2"/>
      <c r="I209" s="2"/>
      <c r="J209" s="2"/>
      <c r="K209" s="2"/>
      <c r="L209" s="2"/>
      <c r="M209" s="2"/>
      <c r="N209" s="2"/>
      <c r="O209" s="2"/>
      <c r="P209" s="2"/>
      <c r="Q209" s="2"/>
      <c r="R209" s="2"/>
      <c r="S209" s="2"/>
      <c r="T209" s="35"/>
      <c r="Z209" s="2"/>
      <c r="AA209" s="2"/>
      <c r="AB209" s="2"/>
      <c r="AC209" s="2"/>
      <c r="AD209" s="2"/>
      <c r="AE209" s="2"/>
      <c r="AF209" s="2"/>
      <c r="AG209" s="2"/>
      <c r="AH209" s="2"/>
      <c r="AI209" s="2"/>
      <c r="AJ209" s="2"/>
      <c r="AK209" s="2"/>
      <c r="AL209" s="2"/>
      <c r="AM209" s="35"/>
      <c r="AS209" s="2"/>
      <c r="AT209" s="2"/>
      <c r="AU209" s="2"/>
      <c r="AV209" s="2"/>
      <c r="AW209" s="2"/>
      <c r="AX209" s="2"/>
      <c r="AY209" s="2"/>
      <c r="AZ209" s="2"/>
      <c r="BA209" s="2"/>
      <c r="BB209" s="2"/>
      <c r="BC209" s="2"/>
      <c r="BD209" s="2"/>
      <c r="BE209" s="2"/>
    </row>
    <row r="210" spans="4:57" hidden="1">
      <c r="D210" s="2"/>
      <c r="E210" s="2"/>
      <c r="F210" s="2"/>
      <c r="G210" s="2"/>
      <c r="H210" s="2"/>
      <c r="I210" s="2"/>
      <c r="J210" s="2"/>
      <c r="K210" s="2"/>
      <c r="L210" s="2"/>
      <c r="M210" s="2"/>
      <c r="N210" s="2"/>
      <c r="O210" s="2"/>
      <c r="P210" s="2"/>
      <c r="Q210" s="2"/>
      <c r="R210" s="2"/>
      <c r="S210" s="2"/>
      <c r="T210" s="35"/>
      <c r="Z210" s="2"/>
      <c r="AA210" s="2"/>
      <c r="AB210" s="2"/>
      <c r="AC210" s="2"/>
      <c r="AD210" s="2"/>
      <c r="AE210" s="2"/>
      <c r="AF210" s="2"/>
      <c r="AG210" s="2"/>
      <c r="AH210" s="2"/>
      <c r="AI210" s="2"/>
      <c r="AJ210" s="2"/>
      <c r="AK210" s="2"/>
      <c r="AL210" s="2"/>
      <c r="AM210" s="35"/>
      <c r="AS210" s="2"/>
      <c r="AT210" s="2"/>
      <c r="AU210" s="2"/>
      <c r="AV210" s="2"/>
      <c r="AW210" s="2"/>
      <c r="AX210" s="2"/>
      <c r="AY210" s="2"/>
      <c r="AZ210" s="2"/>
      <c r="BA210" s="2"/>
      <c r="BB210" s="2"/>
      <c r="BC210" s="2"/>
      <c r="BD210" s="2"/>
      <c r="BE210" s="2"/>
    </row>
    <row r="211" spans="4:57" hidden="1">
      <c r="D211" s="2"/>
      <c r="E211" s="2"/>
      <c r="F211" s="2"/>
      <c r="G211" s="2"/>
      <c r="H211" s="2"/>
      <c r="I211" s="2"/>
      <c r="J211" s="2"/>
      <c r="K211" s="2"/>
      <c r="L211" s="2"/>
      <c r="M211" s="2"/>
      <c r="N211" s="2"/>
      <c r="O211" s="2"/>
      <c r="P211" s="2"/>
      <c r="Q211" s="2"/>
      <c r="R211" s="2"/>
      <c r="S211" s="2"/>
      <c r="T211" s="35"/>
      <c r="Z211" s="2"/>
      <c r="AA211" s="2"/>
      <c r="AB211" s="2"/>
      <c r="AC211" s="2"/>
      <c r="AD211" s="2"/>
      <c r="AE211" s="2"/>
      <c r="AF211" s="2"/>
      <c r="AG211" s="2"/>
      <c r="AH211" s="2"/>
      <c r="AI211" s="2"/>
      <c r="AJ211" s="2"/>
      <c r="AK211" s="2"/>
      <c r="AL211" s="2"/>
      <c r="AM211" s="35"/>
      <c r="AS211" s="2"/>
      <c r="AT211" s="2"/>
      <c r="AU211" s="2"/>
      <c r="AV211" s="2"/>
      <c r="AW211" s="2"/>
      <c r="AX211" s="2"/>
      <c r="AY211" s="2"/>
      <c r="AZ211" s="2"/>
      <c r="BA211" s="2"/>
      <c r="BB211" s="2"/>
      <c r="BC211" s="2"/>
      <c r="BD211" s="2"/>
      <c r="BE211" s="2"/>
    </row>
    <row r="212" spans="4:57" hidden="1">
      <c r="D212" s="2"/>
      <c r="E212" s="2"/>
      <c r="F212" s="2"/>
      <c r="G212" s="2"/>
      <c r="H212" s="2"/>
      <c r="I212" s="2"/>
      <c r="J212" s="2"/>
      <c r="K212" s="2"/>
      <c r="L212" s="2"/>
      <c r="M212" s="2"/>
      <c r="N212" s="2"/>
      <c r="O212" s="2"/>
      <c r="P212" s="2"/>
      <c r="Q212" s="2"/>
      <c r="R212" s="2"/>
      <c r="S212" s="2"/>
      <c r="T212" s="35"/>
      <c r="Z212" s="2"/>
      <c r="AA212" s="2"/>
      <c r="AB212" s="2"/>
      <c r="AC212" s="2"/>
      <c r="AD212" s="2"/>
      <c r="AE212" s="2"/>
      <c r="AF212" s="2"/>
      <c r="AG212" s="2"/>
      <c r="AH212" s="2"/>
      <c r="AI212" s="2"/>
      <c r="AJ212" s="2"/>
      <c r="AK212" s="2"/>
      <c r="AL212" s="2"/>
      <c r="AM212" s="35"/>
      <c r="AS212" s="2"/>
      <c r="AT212" s="2"/>
      <c r="AU212" s="2"/>
      <c r="AV212" s="2"/>
      <c r="AW212" s="2"/>
      <c r="AX212" s="2"/>
      <c r="AY212" s="2"/>
      <c r="AZ212" s="2"/>
      <c r="BA212" s="2"/>
      <c r="BB212" s="2"/>
      <c r="BC212" s="2"/>
      <c r="BD212" s="2"/>
      <c r="BE212" s="2"/>
    </row>
    <row r="213" spans="4:57" hidden="1">
      <c r="D213" s="2"/>
      <c r="E213" s="2"/>
      <c r="F213" s="2"/>
      <c r="G213" s="2"/>
      <c r="H213" s="2"/>
      <c r="I213" s="2"/>
      <c r="J213" s="2"/>
      <c r="K213" s="2"/>
      <c r="L213" s="2"/>
      <c r="M213" s="2"/>
      <c r="N213" s="2"/>
      <c r="O213" s="2"/>
      <c r="P213" s="2"/>
      <c r="Q213" s="2"/>
      <c r="R213" s="2"/>
      <c r="S213" s="2"/>
      <c r="T213" s="35"/>
      <c r="Z213" s="2"/>
      <c r="AA213" s="2"/>
      <c r="AB213" s="2"/>
      <c r="AC213" s="2"/>
      <c r="AD213" s="2"/>
      <c r="AE213" s="2"/>
      <c r="AF213" s="2"/>
      <c r="AG213" s="2"/>
      <c r="AH213" s="2"/>
      <c r="AI213" s="2"/>
      <c r="AJ213" s="2"/>
      <c r="AK213" s="2"/>
      <c r="AL213" s="2"/>
      <c r="AM213" s="35"/>
      <c r="AS213" s="2"/>
      <c r="AT213" s="2"/>
      <c r="AU213" s="2"/>
      <c r="AV213" s="2"/>
      <c r="AW213" s="2"/>
      <c r="AX213" s="2"/>
      <c r="AY213" s="2"/>
      <c r="AZ213" s="2"/>
      <c r="BA213" s="2"/>
      <c r="BB213" s="2"/>
      <c r="BC213" s="2"/>
      <c r="BD213" s="2"/>
      <c r="BE213" s="2"/>
    </row>
    <row r="214" spans="4:57" hidden="1">
      <c r="D214" s="2"/>
      <c r="E214" s="2"/>
      <c r="F214" s="2"/>
      <c r="G214" s="2"/>
      <c r="H214" s="2"/>
      <c r="I214" s="2"/>
      <c r="J214" s="2"/>
      <c r="K214" s="2"/>
      <c r="L214" s="2"/>
      <c r="M214" s="2"/>
      <c r="N214" s="2"/>
      <c r="O214" s="2"/>
      <c r="P214" s="2"/>
      <c r="Q214" s="2"/>
      <c r="R214" s="2"/>
      <c r="S214" s="2"/>
      <c r="T214" s="35"/>
      <c r="Z214" s="2"/>
      <c r="AA214" s="2"/>
      <c r="AB214" s="2"/>
      <c r="AC214" s="2"/>
      <c r="AD214" s="2"/>
      <c r="AE214" s="2"/>
      <c r="AF214" s="2"/>
      <c r="AG214" s="2"/>
      <c r="AH214" s="2"/>
      <c r="AI214" s="2"/>
      <c r="AJ214" s="2"/>
      <c r="AK214" s="2"/>
      <c r="AL214" s="2"/>
      <c r="AM214" s="35"/>
      <c r="AS214" s="2"/>
      <c r="AT214" s="2"/>
      <c r="AU214" s="2"/>
      <c r="AV214" s="2"/>
      <c r="AW214" s="2"/>
      <c r="AX214" s="2"/>
      <c r="AY214" s="2"/>
      <c r="AZ214" s="2"/>
      <c r="BA214" s="2"/>
      <c r="BB214" s="2"/>
      <c r="BC214" s="2"/>
      <c r="BD214" s="2"/>
      <c r="BE214" s="2"/>
    </row>
    <row r="215" spans="4:57" hidden="1">
      <c r="D215" s="2"/>
      <c r="E215" s="2"/>
      <c r="F215" s="2"/>
      <c r="G215" s="2"/>
      <c r="H215" s="2"/>
      <c r="I215" s="2"/>
      <c r="J215" s="2"/>
      <c r="K215" s="2"/>
      <c r="L215" s="2"/>
      <c r="M215" s="2"/>
      <c r="N215" s="2"/>
      <c r="O215" s="2"/>
      <c r="P215" s="2"/>
      <c r="Q215" s="2"/>
      <c r="R215" s="2"/>
      <c r="S215" s="2"/>
      <c r="T215" s="35"/>
      <c r="Z215" s="2"/>
      <c r="AA215" s="2"/>
      <c r="AB215" s="2"/>
      <c r="AC215" s="2"/>
      <c r="AD215" s="2"/>
      <c r="AE215" s="2"/>
      <c r="AF215" s="2"/>
      <c r="AG215" s="2"/>
      <c r="AH215" s="2"/>
      <c r="AI215" s="2"/>
      <c r="AJ215" s="2"/>
      <c r="AK215" s="2"/>
      <c r="AL215" s="2"/>
      <c r="AM215" s="35"/>
      <c r="AS215" s="2"/>
      <c r="AT215" s="2"/>
      <c r="AU215" s="2"/>
      <c r="AV215" s="2"/>
      <c r="AW215" s="2"/>
      <c r="AX215" s="2"/>
      <c r="AY215" s="2"/>
      <c r="AZ215" s="2"/>
      <c r="BA215" s="2"/>
      <c r="BB215" s="2"/>
      <c r="BC215" s="2"/>
      <c r="BD215" s="2"/>
      <c r="BE215" s="2"/>
    </row>
    <row r="216" spans="4:57" hidden="1">
      <c r="D216" s="2"/>
      <c r="E216" s="2"/>
      <c r="F216" s="2"/>
      <c r="G216" s="2"/>
      <c r="H216" s="2"/>
      <c r="I216" s="2"/>
      <c r="J216" s="2"/>
      <c r="K216" s="2"/>
      <c r="L216" s="2"/>
      <c r="M216" s="2"/>
      <c r="N216" s="2"/>
      <c r="O216" s="2"/>
      <c r="P216" s="2"/>
      <c r="Q216" s="2"/>
      <c r="R216" s="2"/>
      <c r="S216" s="2"/>
      <c r="T216" s="35"/>
      <c r="Z216" s="2"/>
      <c r="AA216" s="2"/>
      <c r="AB216" s="2"/>
      <c r="AC216" s="2"/>
      <c r="AD216" s="2"/>
      <c r="AE216" s="2"/>
      <c r="AF216" s="2"/>
      <c r="AG216" s="2"/>
      <c r="AH216" s="2"/>
      <c r="AI216" s="2"/>
      <c r="AJ216" s="2"/>
      <c r="AK216" s="2"/>
      <c r="AL216" s="2"/>
      <c r="AM216" s="35"/>
      <c r="AS216" s="2"/>
      <c r="AT216" s="2"/>
      <c r="AU216" s="2"/>
      <c r="AV216" s="2"/>
      <c r="AW216" s="2"/>
      <c r="AX216" s="2"/>
      <c r="AY216" s="2"/>
      <c r="AZ216" s="2"/>
      <c r="BA216" s="2"/>
      <c r="BB216" s="2"/>
      <c r="BC216" s="2"/>
      <c r="BD216" s="2"/>
      <c r="BE216" s="2"/>
    </row>
    <row r="217" spans="4:57" hidden="1">
      <c r="D217" s="2"/>
      <c r="E217" s="2"/>
      <c r="F217" s="2"/>
      <c r="G217" s="2"/>
      <c r="H217" s="2"/>
      <c r="I217" s="2"/>
      <c r="J217" s="2"/>
      <c r="K217" s="2"/>
      <c r="L217" s="2"/>
      <c r="M217" s="2"/>
      <c r="N217" s="2"/>
      <c r="O217" s="2"/>
      <c r="P217" s="2"/>
      <c r="Q217" s="2"/>
      <c r="R217" s="2"/>
      <c r="S217" s="2"/>
      <c r="T217" s="35"/>
      <c r="Z217" s="2"/>
      <c r="AA217" s="2"/>
      <c r="AB217" s="2"/>
      <c r="AC217" s="2"/>
      <c r="AD217" s="2"/>
      <c r="AE217" s="2"/>
      <c r="AF217" s="2"/>
      <c r="AG217" s="2"/>
      <c r="AH217" s="2"/>
      <c r="AI217" s="2"/>
      <c r="AJ217" s="2"/>
      <c r="AK217" s="2"/>
      <c r="AL217" s="2"/>
      <c r="AM217" s="35"/>
      <c r="AS217" s="2"/>
      <c r="AT217" s="2"/>
      <c r="AU217" s="2"/>
      <c r="AV217" s="2"/>
      <c r="AW217" s="2"/>
      <c r="AX217" s="2"/>
      <c r="AY217" s="2"/>
      <c r="AZ217" s="2"/>
      <c r="BA217" s="2"/>
      <c r="BB217" s="2"/>
      <c r="BC217" s="2"/>
      <c r="BD217" s="2"/>
      <c r="BE217" s="2"/>
    </row>
    <row r="218" spans="4:57" hidden="1">
      <c r="D218" s="2"/>
      <c r="E218" s="2"/>
      <c r="F218" s="2"/>
      <c r="G218" s="2"/>
      <c r="H218" s="2"/>
      <c r="I218" s="2"/>
      <c r="J218" s="2"/>
      <c r="K218" s="2"/>
      <c r="L218" s="2"/>
      <c r="M218" s="2"/>
      <c r="N218" s="2"/>
      <c r="O218" s="2"/>
      <c r="P218" s="2"/>
      <c r="Q218" s="2"/>
      <c r="R218" s="2"/>
      <c r="S218" s="2"/>
      <c r="T218" s="35"/>
      <c r="Z218" s="2"/>
      <c r="AA218" s="2"/>
      <c r="AB218" s="2"/>
      <c r="AC218" s="2"/>
      <c r="AD218" s="2"/>
      <c r="AE218" s="2"/>
      <c r="AF218" s="2"/>
      <c r="AG218" s="2"/>
      <c r="AH218" s="2"/>
      <c r="AI218" s="2"/>
      <c r="AJ218" s="2"/>
      <c r="AK218" s="2"/>
      <c r="AL218" s="2"/>
      <c r="AM218" s="35"/>
      <c r="AS218" s="2"/>
      <c r="AT218" s="2"/>
      <c r="AU218" s="2"/>
      <c r="AV218" s="2"/>
      <c r="AW218" s="2"/>
      <c r="AX218" s="2"/>
      <c r="AY218" s="2"/>
      <c r="AZ218" s="2"/>
      <c r="BA218" s="2"/>
      <c r="BB218" s="2"/>
      <c r="BC218" s="2"/>
      <c r="BD218" s="2"/>
      <c r="BE218" s="2"/>
    </row>
    <row r="219" spans="4:57" hidden="1">
      <c r="D219" s="2"/>
      <c r="E219" s="2"/>
      <c r="F219" s="2"/>
      <c r="G219" s="2"/>
      <c r="H219" s="2"/>
      <c r="I219" s="2"/>
      <c r="J219" s="2"/>
      <c r="K219" s="2"/>
      <c r="L219" s="2"/>
      <c r="M219" s="2"/>
      <c r="N219" s="2"/>
      <c r="O219" s="2"/>
      <c r="P219" s="2"/>
      <c r="Q219" s="2"/>
      <c r="R219" s="2"/>
      <c r="S219" s="2"/>
      <c r="T219" s="35"/>
      <c r="Z219" s="2"/>
      <c r="AA219" s="2"/>
      <c r="AB219" s="2"/>
      <c r="AC219" s="2"/>
      <c r="AD219" s="2"/>
      <c r="AE219" s="2"/>
      <c r="AF219" s="2"/>
      <c r="AG219" s="2"/>
      <c r="AH219" s="2"/>
      <c r="AI219" s="2"/>
      <c r="AJ219" s="2"/>
      <c r="AK219" s="2"/>
      <c r="AL219" s="2"/>
      <c r="AM219" s="35"/>
      <c r="AS219" s="2"/>
      <c r="AT219" s="2"/>
      <c r="AU219" s="2"/>
      <c r="AV219" s="2"/>
      <c r="AW219" s="2"/>
      <c r="AX219" s="2"/>
      <c r="AY219" s="2"/>
      <c r="AZ219" s="2"/>
      <c r="BA219" s="2"/>
      <c r="BB219" s="2"/>
      <c r="BC219" s="2"/>
      <c r="BD219" s="2"/>
      <c r="BE219" s="2"/>
    </row>
    <row r="220" spans="4:57" hidden="1">
      <c r="D220" s="2"/>
      <c r="E220" s="2"/>
      <c r="F220" s="2"/>
      <c r="G220" s="2"/>
      <c r="H220" s="2"/>
      <c r="I220" s="2"/>
      <c r="J220" s="2"/>
      <c r="K220" s="2"/>
      <c r="L220" s="2"/>
      <c r="M220" s="2"/>
      <c r="N220" s="2"/>
      <c r="O220" s="2"/>
      <c r="P220" s="2"/>
      <c r="Q220" s="2"/>
      <c r="R220" s="2"/>
      <c r="S220" s="2"/>
      <c r="T220" s="35"/>
      <c r="Z220" s="2"/>
      <c r="AA220" s="2"/>
      <c r="AB220" s="2"/>
      <c r="AC220" s="2"/>
      <c r="AD220" s="2"/>
      <c r="AE220" s="2"/>
      <c r="AF220" s="2"/>
      <c r="AG220" s="2"/>
      <c r="AH220" s="2"/>
      <c r="AI220" s="2"/>
      <c r="AJ220" s="2"/>
      <c r="AK220" s="2"/>
      <c r="AL220" s="2"/>
      <c r="AM220" s="35"/>
      <c r="AS220" s="2"/>
      <c r="AT220" s="2"/>
      <c r="AU220" s="2"/>
      <c r="AV220" s="2"/>
      <c r="AW220" s="2"/>
      <c r="AX220" s="2"/>
      <c r="AY220" s="2"/>
      <c r="AZ220" s="2"/>
      <c r="BA220" s="2"/>
      <c r="BB220" s="2"/>
      <c r="BC220" s="2"/>
      <c r="BD220" s="2"/>
      <c r="BE220" s="2"/>
    </row>
    <row r="221" spans="4:57" hidden="1">
      <c r="D221" s="2"/>
      <c r="E221" s="2"/>
      <c r="F221" s="2"/>
      <c r="G221" s="2"/>
      <c r="H221" s="2"/>
      <c r="I221" s="2"/>
      <c r="J221" s="2"/>
      <c r="K221" s="2"/>
      <c r="L221" s="2"/>
      <c r="M221" s="2"/>
      <c r="N221" s="2"/>
      <c r="O221" s="2"/>
      <c r="P221" s="2"/>
      <c r="Q221" s="2"/>
      <c r="R221" s="2"/>
      <c r="S221" s="2"/>
      <c r="T221" s="35"/>
      <c r="Z221" s="2"/>
      <c r="AA221" s="2"/>
      <c r="AB221" s="2"/>
      <c r="AC221" s="2"/>
      <c r="AD221" s="2"/>
      <c r="AE221" s="2"/>
      <c r="AF221" s="2"/>
      <c r="AG221" s="2"/>
      <c r="AH221" s="2"/>
      <c r="AI221" s="2"/>
      <c r="AJ221" s="2"/>
      <c r="AK221" s="2"/>
      <c r="AL221" s="2"/>
      <c r="AM221" s="35"/>
      <c r="AS221" s="2"/>
      <c r="AT221" s="2"/>
      <c r="AU221" s="2"/>
      <c r="AV221" s="2"/>
      <c r="AW221" s="2"/>
      <c r="AX221" s="2"/>
      <c r="AY221" s="2"/>
      <c r="AZ221" s="2"/>
      <c r="BA221" s="2"/>
      <c r="BB221" s="2"/>
      <c r="BC221" s="2"/>
      <c r="BD221" s="2"/>
      <c r="BE221" s="2"/>
    </row>
    <row r="222" spans="4:57" hidden="1">
      <c r="D222" s="2"/>
      <c r="E222" s="2"/>
      <c r="F222" s="2"/>
      <c r="G222" s="2"/>
      <c r="H222" s="2"/>
      <c r="I222" s="2"/>
      <c r="J222" s="2"/>
      <c r="K222" s="2"/>
      <c r="L222" s="2"/>
      <c r="M222" s="2"/>
      <c r="N222" s="2"/>
      <c r="O222" s="2"/>
      <c r="P222" s="2"/>
      <c r="Q222" s="2"/>
      <c r="R222" s="2"/>
      <c r="S222" s="2"/>
      <c r="T222" s="35"/>
      <c r="Z222" s="2"/>
      <c r="AA222" s="2"/>
      <c r="AB222" s="2"/>
      <c r="AC222" s="2"/>
      <c r="AD222" s="2"/>
      <c r="AE222" s="2"/>
      <c r="AF222" s="2"/>
      <c r="AG222" s="2"/>
      <c r="AH222" s="2"/>
      <c r="AI222" s="2"/>
      <c r="AJ222" s="2"/>
      <c r="AK222" s="2"/>
      <c r="AL222" s="2"/>
      <c r="AM222" s="35"/>
      <c r="AS222" s="2"/>
      <c r="AT222" s="2"/>
      <c r="AU222" s="2"/>
      <c r="AV222" s="2"/>
      <c r="AW222" s="2"/>
      <c r="AX222" s="2"/>
      <c r="AY222" s="2"/>
      <c r="AZ222" s="2"/>
      <c r="BA222" s="2"/>
      <c r="BB222" s="2"/>
      <c r="BC222" s="2"/>
      <c r="BD222" s="2"/>
      <c r="BE222" s="2"/>
    </row>
    <row r="223" spans="4:57" hidden="1">
      <c r="D223" s="2"/>
      <c r="E223" s="2"/>
      <c r="F223" s="2"/>
      <c r="G223" s="2"/>
      <c r="H223" s="2"/>
      <c r="I223" s="2"/>
      <c r="J223" s="2"/>
      <c r="K223" s="2"/>
      <c r="L223" s="2"/>
      <c r="M223" s="2"/>
      <c r="N223" s="2"/>
      <c r="O223" s="2"/>
      <c r="P223" s="2"/>
      <c r="Q223" s="2"/>
      <c r="R223" s="2"/>
      <c r="S223" s="2"/>
      <c r="T223" s="35"/>
      <c r="Z223" s="2"/>
      <c r="AA223" s="2"/>
      <c r="AB223" s="2"/>
      <c r="AC223" s="2"/>
      <c r="AD223" s="2"/>
      <c r="AE223" s="2"/>
      <c r="AF223" s="2"/>
      <c r="AG223" s="2"/>
      <c r="AH223" s="2"/>
      <c r="AI223" s="2"/>
      <c r="AJ223" s="2"/>
      <c r="AK223" s="2"/>
      <c r="AL223" s="2"/>
      <c r="AM223" s="35"/>
      <c r="AS223" s="2"/>
      <c r="AT223" s="2"/>
      <c r="AU223" s="2"/>
      <c r="AV223" s="2"/>
      <c r="AW223" s="2"/>
      <c r="AX223" s="2"/>
      <c r="AY223" s="2"/>
      <c r="AZ223" s="2"/>
      <c r="BA223" s="2"/>
      <c r="BB223" s="2"/>
      <c r="BC223" s="2"/>
      <c r="BD223" s="2"/>
      <c r="BE223" s="2"/>
    </row>
    <row r="224" spans="4:57" hidden="1">
      <c r="D224" s="2"/>
      <c r="E224" s="2"/>
      <c r="F224" s="2"/>
      <c r="G224" s="2"/>
      <c r="H224" s="2"/>
      <c r="I224" s="2"/>
      <c r="J224" s="2"/>
      <c r="K224" s="2"/>
      <c r="L224" s="2"/>
      <c r="M224" s="2"/>
      <c r="N224" s="2"/>
      <c r="O224" s="2"/>
      <c r="P224" s="2"/>
      <c r="Q224" s="2"/>
      <c r="R224" s="2"/>
      <c r="S224" s="2"/>
      <c r="T224" s="35"/>
      <c r="Z224" s="2"/>
      <c r="AA224" s="2"/>
      <c r="AB224" s="2"/>
      <c r="AC224" s="2"/>
      <c r="AD224" s="2"/>
      <c r="AE224" s="2"/>
      <c r="AF224" s="2"/>
      <c r="AG224" s="2"/>
      <c r="AH224" s="2"/>
      <c r="AI224" s="2"/>
      <c r="AJ224" s="2"/>
      <c r="AK224" s="2"/>
      <c r="AL224" s="2"/>
      <c r="AM224" s="35"/>
      <c r="AS224" s="2"/>
      <c r="AT224" s="2"/>
      <c r="AU224" s="2"/>
      <c r="AV224" s="2"/>
      <c r="AW224" s="2"/>
      <c r="AX224" s="2"/>
      <c r="AY224" s="2"/>
      <c r="AZ224" s="2"/>
      <c r="BA224" s="2"/>
      <c r="BB224" s="2"/>
      <c r="BC224" s="2"/>
      <c r="BD224" s="2"/>
      <c r="BE224" s="2"/>
    </row>
    <row r="225" spans="1:57" hidden="1">
      <c r="D225" s="2"/>
      <c r="E225" s="2"/>
      <c r="F225" s="2"/>
      <c r="G225" s="2"/>
      <c r="H225" s="2"/>
      <c r="I225" s="2"/>
      <c r="J225" s="2"/>
      <c r="K225" s="2"/>
      <c r="L225" s="2"/>
      <c r="M225" s="2"/>
      <c r="N225" s="2"/>
      <c r="O225" s="2"/>
      <c r="P225" s="2"/>
      <c r="Q225" s="2"/>
      <c r="R225" s="2"/>
      <c r="S225" s="2"/>
      <c r="T225" s="35"/>
      <c r="Z225" s="2"/>
      <c r="AA225" s="2"/>
      <c r="AB225" s="2"/>
      <c r="AC225" s="2"/>
      <c r="AD225" s="2"/>
      <c r="AE225" s="2"/>
      <c r="AF225" s="2"/>
      <c r="AG225" s="2"/>
      <c r="AH225" s="2"/>
      <c r="AI225" s="2"/>
      <c r="AJ225" s="2"/>
      <c r="AK225" s="2"/>
      <c r="AL225" s="2"/>
      <c r="AM225" s="35"/>
      <c r="AS225" s="2"/>
      <c r="AT225" s="2"/>
      <c r="AU225" s="2"/>
      <c r="AV225" s="2"/>
      <c r="AW225" s="2"/>
      <c r="AX225" s="2"/>
      <c r="AY225" s="2"/>
      <c r="AZ225" s="2"/>
      <c r="BA225" s="2"/>
      <c r="BB225" s="2"/>
      <c r="BC225" s="2"/>
      <c r="BD225" s="2"/>
      <c r="BE225" s="2"/>
    </row>
    <row r="226" spans="1:57" hidden="1">
      <c r="D226" s="2"/>
      <c r="E226" s="2"/>
      <c r="F226" s="2"/>
      <c r="G226" s="2"/>
      <c r="H226" s="2"/>
      <c r="I226" s="2"/>
      <c r="J226" s="2"/>
      <c r="K226" s="2"/>
      <c r="L226" s="2"/>
      <c r="M226" s="2"/>
      <c r="N226" s="2"/>
      <c r="O226" s="2"/>
      <c r="P226" s="2"/>
      <c r="Q226" s="2"/>
      <c r="R226" s="2"/>
      <c r="S226" s="2"/>
      <c r="T226" s="35"/>
      <c r="Z226" s="2"/>
      <c r="AA226" s="2"/>
      <c r="AB226" s="2"/>
      <c r="AC226" s="2"/>
      <c r="AD226" s="2"/>
      <c r="AE226" s="2"/>
      <c r="AF226" s="2"/>
      <c r="AG226" s="2"/>
      <c r="AH226" s="2"/>
      <c r="AI226" s="2"/>
      <c r="AJ226" s="2"/>
      <c r="AK226" s="2"/>
      <c r="AL226" s="2"/>
      <c r="AM226" s="35"/>
      <c r="AS226" s="2"/>
      <c r="AT226" s="2"/>
      <c r="AU226" s="2"/>
      <c r="AV226" s="2"/>
      <c r="AW226" s="2"/>
      <c r="AX226" s="2"/>
      <c r="AY226" s="2"/>
      <c r="AZ226" s="2"/>
      <c r="BA226" s="2"/>
      <c r="BB226" s="2"/>
      <c r="BC226" s="2"/>
      <c r="BD226" s="2"/>
      <c r="BE226" s="2"/>
    </row>
    <row r="227" spans="1:57" hidden="1">
      <c r="D227" s="2"/>
      <c r="E227" s="2"/>
      <c r="F227" s="2"/>
      <c r="G227" s="2"/>
      <c r="H227" s="2"/>
      <c r="I227" s="2"/>
      <c r="J227" s="2"/>
      <c r="K227" s="2"/>
      <c r="L227" s="2"/>
      <c r="M227" s="2"/>
      <c r="N227" s="2"/>
      <c r="O227" s="2"/>
      <c r="P227" s="2"/>
      <c r="Q227" s="2"/>
      <c r="R227" s="2"/>
      <c r="S227" s="2"/>
      <c r="T227" s="35"/>
      <c r="Z227" s="2"/>
      <c r="AA227" s="2"/>
      <c r="AB227" s="2"/>
      <c r="AC227" s="2"/>
      <c r="AD227" s="2"/>
      <c r="AE227" s="2"/>
      <c r="AF227" s="2"/>
      <c r="AG227" s="2"/>
      <c r="AH227" s="2"/>
      <c r="AI227" s="2"/>
      <c r="AJ227" s="2"/>
      <c r="AK227" s="2"/>
      <c r="AL227" s="2"/>
      <c r="AM227" s="35"/>
      <c r="AS227" s="2"/>
      <c r="AT227" s="2"/>
      <c r="AU227" s="2"/>
      <c r="AV227" s="2"/>
      <c r="AW227" s="2"/>
      <c r="AX227" s="2"/>
      <c r="AY227" s="2"/>
      <c r="AZ227" s="2"/>
      <c r="BA227" s="2"/>
      <c r="BB227" s="2"/>
      <c r="BC227" s="2"/>
      <c r="BD227" s="2"/>
      <c r="BE227" s="2"/>
    </row>
    <row r="228" spans="1:57" hidden="1">
      <c r="D228" s="2"/>
      <c r="E228" s="2"/>
      <c r="F228" s="2"/>
      <c r="G228" s="2"/>
      <c r="H228" s="2"/>
      <c r="I228" s="2"/>
      <c r="J228" s="2"/>
      <c r="K228" s="2"/>
      <c r="L228" s="2"/>
      <c r="M228" s="2"/>
      <c r="N228" s="2"/>
      <c r="O228" s="2"/>
      <c r="P228" s="2"/>
      <c r="Q228" s="2"/>
      <c r="R228" s="2"/>
      <c r="S228" s="2"/>
      <c r="T228" s="35"/>
      <c r="Z228" s="2"/>
      <c r="AA228" s="2"/>
      <c r="AB228" s="2"/>
      <c r="AC228" s="2"/>
      <c r="AD228" s="2"/>
      <c r="AE228" s="2"/>
      <c r="AF228" s="2"/>
      <c r="AG228" s="2"/>
      <c r="AH228" s="2"/>
      <c r="AI228" s="2"/>
      <c r="AJ228" s="2"/>
      <c r="AK228" s="2"/>
      <c r="AL228" s="2"/>
      <c r="AM228" s="35"/>
      <c r="AS228" s="2"/>
      <c r="AT228" s="2"/>
      <c r="AU228" s="2"/>
      <c r="AV228" s="2"/>
      <c r="AW228" s="2"/>
      <c r="AX228" s="2"/>
      <c r="AY228" s="2"/>
      <c r="AZ228" s="2"/>
      <c r="BA228" s="2"/>
      <c r="BB228" s="2"/>
      <c r="BC228" s="2"/>
      <c r="BD228" s="2"/>
      <c r="BE228" s="2"/>
    </row>
    <row r="229" spans="1:57" hidden="1">
      <c r="D229" s="2"/>
      <c r="E229" s="2"/>
      <c r="F229" s="2"/>
      <c r="G229" s="2"/>
      <c r="H229" s="2"/>
      <c r="I229" s="2"/>
      <c r="J229" s="2"/>
      <c r="K229" s="2"/>
      <c r="L229" s="2"/>
      <c r="M229" s="2"/>
      <c r="N229" s="2"/>
      <c r="O229" s="2"/>
      <c r="P229" s="2"/>
      <c r="Q229" s="2"/>
      <c r="R229" s="2"/>
      <c r="S229" s="2"/>
      <c r="T229" s="35"/>
      <c r="Z229" s="2"/>
      <c r="AA229" s="2"/>
      <c r="AB229" s="2"/>
      <c r="AC229" s="2"/>
      <c r="AD229" s="2"/>
      <c r="AE229" s="2"/>
      <c r="AF229" s="2"/>
      <c r="AG229" s="2"/>
      <c r="AH229" s="2"/>
      <c r="AI229" s="2"/>
      <c r="AJ229" s="2"/>
      <c r="AK229" s="2"/>
      <c r="AL229" s="2"/>
      <c r="AM229" s="35"/>
      <c r="AS229" s="2"/>
      <c r="AT229" s="2"/>
      <c r="AU229" s="2"/>
      <c r="AV229" s="2"/>
      <c r="AW229" s="2"/>
      <c r="AX229" s="2"/>
      <c r="AY229" s="2"/>
      <c r="AZ229" s="2"/>
      <c r="BA229" s="2"/>
      <c r="BB229" s="2"/>
      <c r="BC229" s="2"/>
      <c r="BD229" s="2"/>
      <c r="BE229" s="2"/>
    </row>
    <row r="230" spans="1:57" hidden="1">
      <c r="D230" s="2"/>
      <c r="E230" s="2"/>
      <c r="F230" s="2"/>
      <c r="G230" s="2"/>
      <c r="H230" s="2"/>
      <c r="I230" s="2"/>
      <c r="J230" s="2"/>
      <c r="K230" s="2"/>
      <c r="L230" s="2"/>
      <c r="M230" s="2"/>
      <c r="N230" s="2"/>
      <c r="O230" s="2"/>
      <c r="P230" s="2"/>
      <c r="Q230" s="2"/>
      <c r="R230" s="2"/>
      <c r="S230" s="2"/>
      <c r="T230" s="35"/>
      <c r="Z230" s="2"/>
      <c r="AA230" s="2"/>
      <c r="AB230" s="2"/>
      <c r="AC230" s="2"/>
      <c r="AD230" s="2"/>
      <c r="AE230" s="2"/>
      <c r="AF230" s="2"/>
      <c r="AG230" s="2"/>
      <c r="AH230" s="2"/>
      <c r="AI230" s="2"/>
      <c r="AJ230" s="2"/>
      <c r="AK230" s="2"/>
      <c r="AL230" s="2"/>
      <c r="AM230" s="35"/>
      <c r="AS230" s="2"/>
      <c r="AT230" s="2"/>
      <c r="AU230" s="2"/>
      <c r="AV230" s="2"/>
      <c r="AW230" s="2"/>
      <c r="AX230" s="2"/>
      <c r="AY230" s="2"/>
      <c r="AZ230" s="2"/>
      <c r="BA230" s="2"/>
      <c r="BB230" s="2"/>
      <c r="BC230" s="2"/>
      <c r="BD230" s="2"/>
      <c r="BE230" s="2"/>
    </row>
    <row r="231" spans="1:57" hidden="1">
      <c r="D231" s="2"/>
      <c r="E231" s="2"/>
      <c r="F231" s="2"/>
      <c r="G231" s="2"/>
      <c r="H231" s="2"/>
      <c r="I231" s="2"/>
      <c r="J231" s="2"/>
      <c r="K231" s="2"/>
      <c r="L231" s="2"/>
      <c r="M231" s="2"/>
      <c r="N231" s="2"/>
      <c r="O231" s="2"/>
      <c r="P231" s="2"/>
      <c r="Q231" s="2"/>
      <c r="R231" s="2"/>
      <c r="S231" s="2"/>
      <c r="T231" s="35"/>
      <c r="Z231" s="2"/>
      <c r="AA231" s="2"/>
      <c r="AB231" s="2"/>
      <c r="AC231" s="2"/>
      <c r="AD231" s="2"/>
      <c r="AE231" s="2"/>
      <c r="AF231" s="2"/>
      <c r="AG231" s="2"/>
      <c r="AH231" s="2"/>
      <c r="AI231" s="2"/>
      <c r="AJ231" s="2"/>
      <c r="AK231" s="2"/>
      <c r="AL231" s="2"/>
      <c r="AM231" s="35"/>
      <c r="AS231" s="2"/>
      <c r="AT231" s="2"/>
      <c r="AU231" s="2"/>
      <c r="AV231" s="2"/>
      <c r="AW231" s="2"/>
      <c r="AX231" s="2"/>
      <c r="AY231" s="2"/>
      <c r="AZ231" s="2"/>
      <c r="BA231" s="2"/>
      <c r="BB231" s="2"/>
      <c r="BC231" s="2"/>
      <c r="BD231" s="2"/>
      <c r="BE231" s="2"/>
    </row>
    <row r="232" spans="1:57" hidden="1">
      <c r="D232" s="2"/>
      <c r="E232" s="2"/>
      <c r="F232" s="2"/>
      <c r="G232" s="2"/>
      <c r="H232" s="2"/>
      <c r="I232" s="2"/>
      <c r="J232" s="2"/>
      <c r="K232" s="2"/>
      <c r="L232" s="2"/>
      <c r="M232" s="2"/>
      <c r="N232" s="2"/>
      <c r="O232" s="2"/>
      <c r="P232" s="2"/>
      <c r="Q232" s="2"/>
      <c r="R232" s="2"/>
      <c r="S232" s="2"/>
      <c r="T232" s="35"/>
      <c r="Z232" s="2"/>
      <c r="AA232" s="2"/>
      <c r="AB232" s="2"/>
      <c r="AC232" s="2"/>
      <c r="AD232" s="2"/>
      <c r="AE232" s="2"/>
      <c r="AF232" s="2"/>
      <c r="AG232" s="2"/>
      <c r="AH232" s="2"/>
      <c r="AI232" s="2"/>
      <c r="AJ232" s="2"/>
      <c r="AK232" s="2"/>
      <c r="AL232" s="2"/>
      <c r="AM232" s="35"/>
      <c r="AS232" s="2"/>
      <c r="AT232" s="2"/>
      <c r="AU232" s="2"/>
      <c r="AV232" s="2"/>
      <c r="AW232" s="2"/>
      <c r="AX232" s="2"/>
      <c r="AY232" s="2"/>
      <c r="AZ232" s="2"/>
      <c r="BA232" s="2"/>
      <c r="BB232" s="2"/>
      <c r="BC232" s="2"/>
      <c r="BD232" s="2"/>
      <c r="BE232" s="2"/>
    </row>
    <row r="233" spans="1:57" hidden="1">
      <c r="D233" s="2"/>
      <c r="E233" s="2"/>
      <c r="F233" s="2"/>
      <c r="G233" s="2"/>
      <c r="H233" s="2"/>
      <c r="I233" s="2"/>
      <c r="J233" s="2"/>
      <c r="K233" s="2"/>
      <c r="L233" s="2"/>
      <c r="M233" s="2"/>
      <c r="N233" s="2"/>
      <c r="O233" s="2"/>
      <c r="P233" s="2"/>
      <c r="Q233" s="2"/>
      <c r="R233" s="2"/>
      <c r="S233" s="2"/>
      <c r="T233" s="35"/>
      <c r="Z233" s="2"/>
      <c r="AA233" s="2"/>
      <c r="AB233" s="2"/>
      <c r="AC233" s="2"/>
      <c r="AD233" s="2"/>
      <c r="AE233" s="2"/>
      <c r="AF233" s="2"/>
      <c r="AG233" s="2"/>
      <c r="AH233" s="2"/>
      <c r="AI233" s="2"/>
      <c r="AJ233" s="2"/>
      <c r="AK233" s="2"/>
      <c r="AL233" s="2"/>
      <c r="AM233" s="35"/>
      <c r="AS233" s="2"/>
      <c r="AT233" s="2"/>
      <c r="AU233" s="2"/>
      <c r="AV233" s="2"/>
      <c r="AW233" s="2"/>
      <c r="AX233" s="2"/>
      <c r="AY233" s="2"/>
      <c r="AZ233" s="2"/>
      <c r="BA233" s="2"/>
      <c r="BB233" s="2"/>
      <c r="BC233" s="2"/>
      <c r="BD233" s="2"/>
      <c r="BE233" s="2"/>
    </row>
    <row r="234" spans="1:57" hidden="1">
      <c r="B234" s="1" t="s">
        <v>69</v>
      </c>
      <c r="D234" s="18"/>
      <c r="E234" s="18"/>
      <c r="F234" s="18"/>
      <c r="G234" s="18"/>
      <c r="H234" s="18"/>
      <c r="I234" s="18"/>
      <c r="J234" s="18"/>
      <c r="K234" s="18"/>
      <c r="L234" s="18"/>
      <c r="M234" s="18"/>
      <c r="N234" s="18"/>
      <c r="O234" s="18"/>
      <c r="P234" s="18"/>
      <c r="Q234" s="18"/>
      <c r="R234" s="18"/>
      <c r="S234" s="18"/>
      <c r="T234" s="36"/>
      <c r="U234" s="18"/>
      <c r="W234" s="1" t="s">
        <v>69</v>
      </c>
      <c r="X234" s="1"/>
      <c r="Z234" s="18"/>
      <c r="AA234" s="18"/>
      <c r="AB234" s="18"/>
      <c r="AC234" s="18"/>
      <c r="AD234" s="18"/>
      <c r="AE234" s="18"/>
      <c r="AF234" s="18"/>
      <c r="AG234" s="18"/>
      <c r="AH234" s="18"/>
      <c r="AI234" s="18"/>
      <c r="AJ234" s="18"/>
      <c r="AK234" s="18"/>
      <c r="AL234" s="18"/>
      <c r="AM234" s="36"/>
      <c r="AN234" s="18"/>
      <c r="AP234" s="1" t="s">
        <v>69</v>
      </c>
      <c r="AQ234" s="1"/>
      <c r="AS234" s="18"/>
      <c r="AT234" s="18"/>
      <c r="AU234" s="18"/>
      <c r="AV234" s="18"/>
      <c r="AW234" s="18"/>
      <c r="AX234" s="18"/>
      <c r="AY234" s="18"/>
      <c r="AZ234" s="18"/>
      <c r="BA234" s="18"/>
      <c r="BB234" s="18"/>
      <c r="BC234" s="18"/>
      <c r="BD234" s="18"/>
      <c r="BE234" s="18"/>
    </row>
    <row r="235" spans="1:57" hidden="1">
      <c r="A235">
        <f t="shared" ref="A235:B245" si="648">A12</f>
        <v>0</v>
      </c>
      <c r="B235" t="str">
        <f t="shared" si="648"/>
        <v>WP_0</v>
      </c>
      <c r="D235" s="2" t="str">
        <f t="shared" ref="D235:F254" si="649">IF(HEX2DEC(D12)&lt;16,CONCATENATE("0",D97), D97)</f>
        <v>00</v>
      </c>
      <c r="E235" s="2" t="str">
        <f t="shared" si="649"/>
        <v>00</v>
      </c>
      <c r="F235" s="2" t="str">
        <f t="shared" si="649"/>
        <v>00</v>
      </c>
      <c r="G235" s="2" t="str">
        <f t="shared" ref="G235:K244" si="650">IF(G12&lt;16,CONCATENATE("0",G97), G97)</f>
        <v>00</v>
      </c>
      <c r="H235" s="2" t="str">
        <f t="shared" si="650"/>
        <v>00</v>
      </c>
      <c r="I235" s="2" t="str">
        <f t="shared" si="650"/>
        <v>00</v>
      </c>
      <c r="J235" s="2" t="str">
        <f t="shared" si="650"/>
        <v>00</v>
      </c>
      <c r="K235" s="2" t="str">
        <f t="shared" si="650"/>
        <v>00</v>
      </c>
      <c r="L235" s="2" t="str">
        <f t="shared" ref="L235:P244" si="651">IF(HEX2DEC(L12)&lt;16,CONCATENATE("0",L97), L97)</f>
        <v>00</v>
      </c>
      <c r="M235" s="2" t="str">
        <f t="shared" si="651"/>
        <v>01</v>
      </c>
      <c r="N235" s="2" t="str">
        <f t="shared" si="651"/>
        <v>00</v>
      </c>
      <c r="O235" s="2" t="str">
        <f t="shared" si="651"/>
        <v>00</v>
      </c>
      <c r="P235" s="2" t="str">
        <f t="shared" si="651"/>
        <v>01</v>
      </c>
      <c r="Q235" s="2"/>
      <c r="R235" s="2"/>
      <c r="S235" s="2"/>
      <c r="T235" s="35"/>
      <c r="V235">
        <f t="shared" ref="V235:W239" si="652">V12</f>
        <v>0</v>
      </c>
      <c r="W235" t="str">
        <f t="shared" si="652"/>
        <v>AR_0</v>
      </c>
      <c r="Z235" s="2" t="str">
        <f t="shared" ref="Z235:AA254" si="653">IF(HEX2DEC(Z12)&lt;16,CONCATENATE("0",Z97), Z97)</f>
        <v>00</v>
      </c>
      <c r="AA235" s="2" t="str">
        <f t="shared" si="653"/>
        <v>01</v>
      </c>
      <c r="AB235" s="2" t="str">
        <f t="shared" ref="AB235:AG244" si="654">IF(AB12&lt;16,CONCATENATE("0",AB97), AB97)</f>
        <v>00</v>
      </c>
      <c r="AC235" s="2" t="str">
        <f t="shared" si="654"/>
        <v>00</v>
      </c>
      <c r="AD235" s="2" t="str">
        <f t="shared" si="654"/>
        <v>00</v>
      </c>
      <c r="AE235" s="2" t="str">
        <f t="shared" si="654"/>
        <v>00</v>
      </c>
      <c r="AF235" s="2" t="str">
        <f t="shared" si="654"/>
        <v>00</v>
      </c>
      <c r="AG235" s="2" t="str">
        <f t="shared" si="654"/>
        <v>00</v>
      </c>
      <c r="AH235" s="2" t="str">
        <f t="shared" ref="AH235:AL244" si="655">IF(HEX2DEC(AH12)&lt;16,CONCATENATE("0",AH97), AH97)</f>
        <v>00</v>
      </c>
      <c r="AI235" s="2" t="str">
        <f t="shared" si="655"/>
        <v>00</v>
      </c>
      <c r="AJ235" s="2" t="str">
        <f t="shared" si="655"/>
        <v>00</v>
      </c>
      <c r="AK235" s="2" t="str">
        <f t="shared" si="655"/>
        <v>00</v>
      </c>
      <c r="AL235" s="2" t="str">
        <f t="shared" si="655"/>
        <v>03</v>
      </c>
      <c r="AM235" s="35"/>
      <c r="AO235">
        <f t="shared" ref="AO235:AP241" si="656">AO12</f>
        <v>0</v>
      </c>
      <c r="AP235" t="str">
        <f t="shared" si="656"/>
        <v>IT_0</v>
      </c>
      <c r="AS235" s="2" t="str">
        <f t="shared" ref="AS235:AT245" si="657">IF(HEX2DEC(AS12)&lt;16,CONCATENATE("0",AS97), AS97)</f>
        <v>00</v>
      </c>
      <c r="AT235" s="2" t="str">
        <f t="shared" si="657"/>
        <v>01</v>
      </c>
      <c r="AU235" s="2" t="str">
        <f t="shared" ref="AU235:AX245" si="658">IF(AU12&lt;16,CONCATENATE("0",AU97), AU97)</f>
        <v>00</v>
      </c>
      <c r="AV235" s="2" t="str">
        <f t="shared" si="658"/>
        <v>00</v>
      </c>
      <c r="AW235" s="2" t="str">
        <f t="shared" si="658"/>
        <v>00</v>
      </c>
      <c r="AX235" s="2" t="str">
        <f t="shared" si="658"/>
        <v>00</v>
      </c>
      <c r="AY235" s="2" t="str">
        <f>IF(HEX2DEC(AY12)&lt;16,CONCATENATE("0",AY97), AY97)</f>
        <v>00</v>
      </c>
      <c r="AZ235" s="2" t="str">
        <f t="shared" ref="AZ235:AZ245" si="659">IF(AZ12&lt;16,CONCATENATE("0",AZ97), AZ97)</f>
        <v>00</v>
      </c>
      <c r="BA235" s="2" t="str">
        <f t="shared" ref="BA235:BE245" si="660">IF(HEX2DEC(BA12)&lt;16,CONCATENATE("0",BA97), BA97)</f>
        <v>00</v>
      </c>
      <c r="BB235" s="2" t="str">
        <f t="shared" si="660"/>
        <v>00</v>
      </c>
      <c r="BC235" s="2" t="str">
        <f t="shared" si="660"/>
        <v>00</v>
      </c>
      <c r="BD235" s="2" t="str">
        <f t="shared" si="660"/>
        <v>00</v>
      </c>
      <c r="BE235" s="2" t="str">
        <f t="shared" si="660"/>
        <v>08</v>
      </c>
    </row>
    <row r="236" spans="1:57" hidden="1">
      <c r="A236">
        <f t="shared" si="648"/>
        <v>0</v>
      </c>
      <c r="B236" t="str">
        <f t="shared" si="648"/>
        <v>WP_1</v>
      </c>
      <c r="D236" s="2" t="str">
        <f t="shared" si="649"/>
        <v>00</v>
      </c>
      <c r="E236" s="2" t="str">
        <f t="shared" si="649"/>
        <v>08</v>
      </c>
      <c r="F236" s="2" t="str">
        <f t="shared" si="649"/>
        <v>01</v>
      </c>
      <c r="G236" s="2" t="str">
        <f t="shared" si="650"/>
        <v>00</v>
      </c>
      <c r="H236" s="2" t="str">
        <f t="shared" si="650"/>
        <v>00</v>
      </c>
      <c r="I236" s="2" t="str">
        <f t="shared" si="650"/>
        <v>22</v>
      </c>
      <c r="J236" s="2" t="str">
        <f t="shared" si="650"/>
        <v>0E</v>
      </c>
      <c r="K236" s="2" t="str">
        <f t="shared" si="650"/>
        <v>20</v>
      </c>
      <c r="L236" s="2" t="str">
        <f t="shared" si="651"/>
        <v>00</v>
      </c>
      <c r="M236" s="2" t="str">
        <f t="shared" si="651"/>
        <v>01</v>
      </c>
      <c r="N236" s="2" t="str">
        <f t="shared" si="651"/>
        <v>00</v>
      </c>
      <c r="O236" s="2" t="str">
        <f t="shared" si="651"/>
        <v>00</v>
      </c>
      <c r="P236" s="2" t="str">
        <f t="shared" si="651"/>
        <v>01</v>
      </c>
      <c r="Q236" s="2"/>
      <c r="R236" s="2"/>
      <c r="S236" s="2"/>
      <c r="T236" s="35"/>
      <c r="V236">
        <f t="shared" si="652"/>
        <v>0</v>
      </c>
      <c r="W236" t="str">
        <f t="shared" si="652"/>
        <v>AR_1</v>
      </c>
      <c r="Z236" s="2" t="str">
        <f t="shared" si="653"/>
        <v>00</v>
      </c>
      <c r="AA236" s="2" t="str">
        <f t="shared" si="653"/>
        <v>08</v>
      </c>
      <c r="AB236" s="2" t="str">
        <f t="shared" si="654"/>
        <v>10</v>
      </c>
      <c r="AC236" s="2" t="str">
        <f t="shared" si="654"/>
        <v>00</v>
      </c>
      <c r="AD236" s="2" t="str">
        <f t="shared" si="654"/>
        <v>00</v>
      </c>
      <c r="AE236" s="2" t="str">
        <f t="shared" si="654"/>
        <v>50</v>
      </c>
      <c r="AF236" s="2" t="str">
        <f t="shared" si="654"/>
        <v>00</v>
      </c>
      <c r="AG236" s="2" t="str">
        <f t="shared" si="654"/>
        <v>00</v>
      </c>
      <c r="AH236" s="2" t="str">
        <f t="shared" si="655"/>
        <v>00</v>
      </c>
      <c r="AI236" s="2" t="str">
        <f t="shared" si="655"/>
        <v>00</v>
      </c>
      <c r="AJ236" s="2" t="str">
        <f t="shared" si="655"/>
        <v>00</v>
      </c>
      <c r="AK236" s="2" t="str">
        <f t="shared" si="655"/>
        <v>00</v>
      </c>
      <c r="AL236" s="2" t="str">
        <f t="shared" si="655"/>
        <v>03</v>
      </c>
      <c r="AM236" s="35"/>
      <c r="AO236">
        <f t="shared" si="656"/>
        <v>0</v>
      </c>
      <c r="AP236" t="str">
        <f t="shared" si="656"/>
        <v>IT_1</v>
      </c>
      <c r="AS236" s="2" t="str">
        <f t="shared" si="657"/>
        <v>00</v>
      </c>
      <c r="AT236" s="2" t="str">
        <f t="shared" si="657"/>
        <v>01</v>
      </c>
      <c r="AU236" s="2" t="str">
        <f t="shared" si="658"/>
        <v>00</v>
      </c>
      <c r="AV236" s="2" t="str">
        <f t="shared" si="658"/>
        <v>00</v>
      </c>
      <c r="AW236" s="2" t="str">
        <f t="shared" si="658"/>
        <v>00</v>
      </c>
      <c r="AX236" s="2" t="str">
        <f t="shared" si="658"/>
        <v>00</v>
      </c>
      <c r="AY236" s="2" t="str">
        <f t="shared" ref="AY236:AY250" si="661">IF(HEX2DEC(AY13)&lt;16,CONCATENATE("0",AY98), AY98)</f>
        <v>01</v>
      </c>
      <c r="AZ236" s="2" t="str">
        <f t="shared" si="659"/>
        <v>00</v>
      </c>
      <c r="BA236" s="2" t="str">
        <f t="shared" si="660"/>
        <v>00</v>
      </c>
      <c r="BB236" s="2" t="str">
        <f t="shared" si="660"/>
        <v>00</v>
      </c>
      <c r="BC236" s="2" t="str">
        <f t="shared" si="660"/>
        <v>00</v>
      </c>
      <c r="BD236" s="2" t="str">
        <f t="shared" si="660"/>
        <v>00</v>
      </c>
      <c r="BE236" s="2" t="str">
        <f t="shared" si="660"/>
        <v>08</v>
      </c>
    </row>
    <row r="237" spans="1:57" hidden="1">
      <c r="A237">
        <f t="shared" si="648"/>
        <v>0</v>
      </c>
      <c r="B237" t="str">
        <f t="shared" si="648"/>
        <v>WP_2</v>
      </c>
      <c r="D237" s="2" t="str">
        <f t="shared" si="649"/>
        <v>00</v>
      </c>
      <c r="E237" s="2" t="str">
        <f t="shared" si="649"/>
        <v>08</v>
      </c>
      <c r="F237" s="2" t="str">
        <f t="shared" si="649"/>
        <v>01</v>
      </c>
      <c r="G237" s="2" t="str">
        <f t="shared" si="650"/>
        <v>00</v>
      </c>
      <c r="H237" s="2" t="str">
        <f t="shared" si="650"/>
        <v>00</v>
      </c>
      <c r="I237" s="2" t="str">
        <f t="shared" si="650"/>
        <v>22</v>
      </c>
      <c r="J237" s="2" t="str">
        <f t="shared" si="650"/>
        <v>0E</v>
      </c>
      <c r="K237" s="2" t="str">
        <f t="shared" si="650"/>
        <v>20</v>
      </c>
      <c r="L237" s="2" t="str">
        <f t="shared" si="651"/>
        <v>00</v>
      </c>
      <c r="M237" s="2" t="str">
        <f t="shared" si="651"/>
        <v>01</v>
      </c>
      <c r="N237" s="2" t="str">
        <f t="shared" si="651"/>
        <v>00</v>
      </c>
      <c r="O237" s="2" t="str">
        <f t="shared" si="651"/>
        <v>00</v>
      </c>
      <c r="P237" s="2" t="str">
        <f t="shared" si="651"/>
        <v>01</v>
      </c>
      <c r="Q237" s="2"/>
      <c r="R237" s="2"/>
      <c r="S237" s="2"/>
      <c r="T237" s="35"/>
      <c r="V237">
        <f t="shared" si="652"/>
        <v>0</v>
      </c>
      <c r="W237" t="str">
        <f t="shared" si="652"/>
        <v>AR_2</v>
      </c>
      <c r="Z237" s="2" t="str">
        <f t="shared" si="653"/>
        <v>00</v>
      </c>
      <c r="AA237" s="2" t="str">
        <f t="shared" si="653"/>
        <v>08</v>
      </c>
      <c r="AB237" s="2" t="str">
        <f t="shared" si="654"/>
        <v>10</v>
      </c>
      <c r="AC237" s="2" t="str">
        <f t="shared" si="654"/>
        <v>00</v>
      </c>
      <c r="AD237" s="2" t="str">
        <f t="shared" si="654"/>
        <v>00</v>
      </c>
      <c r="AE237" s="2" t="str">
        <f t="shared" si="654"/>
        <v>50</v>
      </c>
      <c r="AF237" s="2" t="str">
        <f t="shared" si="654"/>
        <v>00</v>
      </c>
      <c r="AG237" s="2" t="str">
        <f t="shared" si="654"/>
        <v>00</v>
      </c>
      <c r="AH237" s="2" t="str">
        <f t="shared" si="655"/>
        <v>00</v>
      </c>
      <c r="AI237" s="2" t="str">
        <f t="shared" si="655"/>
        <v>00</v>
      </c>
      <c r="AJ237" s="2" t="str">
        <f t="shared" si="655"/>
        <v>00</v>
      </c>
      <c r="AK237" s="2" t="str">
        <f t="shared" si="655"/>
        <v>00</v>
      </c>
      <c r="AL237" s="2" t="str">
        <f t="shared" si="655"/>
        <v>03</v>
      </c>
      <c r="AM237" s="35"/>
      <c r="AO237">
        <f t="shared" si="656"/>
        <v>0</v>
      </c>
      <c r="AP237" t="str">
        <f t="shared" si="656"/>
        <v>IT_2</v>
      </c>
      <c r="AS237" s="2" t="str">
        <f t="shared" si="657"/>
        <v>00</v>
      </c>
      <c r="AT237" s="2" t="str">
        <f t="shared" si="657"/>
        <v>01</v>
      </c>
      <c r="AU237" s="2" t="str">
        <f t="shared" si="658"/>
        <v>00</v>
      </c>
      <c r="AV237" s="2" t="str">
        <f t="shared" si="658"/>
        <v>00</v>
      </c>
      <c r="AW237" s="2" t="str">
        <f t="shared" si="658"/>
        <v>00</v>
      </c>
      <c r="AX237" s="2" t="str">
        <f t="shared" si="658"/>
        <v>00</v>
      </c>
      <c r="AY237" s="2" t="str">
        <f t="shared" si="661"/>
        <v>02</v>
      </c>
      <c r="AZ237" s="2" t="str">
        <f t="shared" si="659"/>
        <v>00</v>
      </c>
      <c r="BA237" s="2" t="str">
        <f t="shared" si="660"/>
        <v>00</v>
      </c>
      <c r="BB237" s="2" t="str">
        <f t="shared" si="660"/>
        <v>00</v>
      </c>
      <c r="BC237" s="2" t="str">
        <f t="shared" si="660"/>
        <v>00</v>
      </c>
      <c r="BD237" s="2" t="str">
        <f t="shared" si="660"/>
        <v>00</v>
      </c>
      <c r="BE237" s="2" t="str">
        <f t="shared" si="660"/>
        <v>00</v>
      </c>
    </row>
    <row r="238" spans="1:57" hidden="1">
      <c r="A238">
        <f t="shared" si="648"/>
        <v>0</v>
      </c>
      <c r="B238" t="str">
        <f t="shared" si="648"/>
        <v>WP_3</v>
      </c>
      <c r="D238" s="2" t="str">
        <f t="shared" si="649"/>
        <v>00</v>
      </c>
      <c r="E238" s="2" t="str">
        <f t="shared" si="649"/>
        <v>08</v>
      </c>
      <c r="F238" s="2" t="str">
        <f t="shared" si="649"/>
        <v>01</v>
      </c>
      <c r="G238" s="2" t="str">
        <f t="shared" si="650"/>
        <v>00</v>
      </c>
      <c r="H238" s="2" t="str">
        <f t="shared" si="650"/>
        <v>00</v>
      </c>
      <c r="I238" s="2" t="str">
        <f t="shared" si="650"/>
        <v>22</v>
      </c>
      <c r="J238" s="2" t="str">
        <f t="shared" si="650"/>
        <v>0E</v>
      </c>
      <c r="K238" s="2" t="str">
        <f t="shared" si="650"/>
        <v>20</v>
      </c>
      <c r="L238" s="2" t="str">
        <f t="shared" si="651"/>
        <v>00</v>
      </c>
      <c r="M238" s="2" t="str">
        <f t="shared" si="651"/>
        <v>0F</v>
      </c>
      <c r="N238" s="2" t="str">
        <f t="shared" si="651"/>
        <v>00</v>
      </c>
      <c r="O238" s="2" t="str">
        <f t="shared" si="651"/>
        <v>03</v>
      </c>
      <c r="P238" s="2" t="str">
        <f t="shared" si="651"/>
        <v>01</v>
      </c>
      <c r="Q238" s="2"/>
      <c r="R238" s="2"/>
      <c r="S238" s="2"/>
      <c r="T238" s="35"/>
      <c r="V238">
        <f t="shared" si="652"/>
        <v>0</v>
      </c>
      <c r="W238" t="str">
        <f t="shared" si="652"/>
        <v>AR_3</v>
      </c>
      <c r="Z238" s="2" t="str">
        <f t="shared" si="653"/>
        <v>00</v>
      </c>
      <c r="AA238" s="2" t="str">
        <f t="shared" si="653"/>
        <v>08</v>
      </c>
      <c r="AB238" s="2" t="str">
        <f t="shared" si="654"/>
        <v>10</v>
      </c>
      <c r="AC238" s="2" t="str">
        <f t="shared" si="654"/>
        <v>00</v>
      </c>
      <c r="AD238" s="2" t="str">
        <f t="shared" si="654"/>
        <v>00</v>
      </c>
      <c r="AE238" s="2" t="str">
        <f t="shared" si="654"/>
        <v>28</v>
      </c>
      <c r="AF238" s="2" t="str">
        <f t="shared" si="654"/>
        <v>00</v>
      </c>
      <c r="AG238" s="2" t="str">
        <f t="shared" si="654"/>
        <v>00</v>
      </c>
      <c r="AH238" s="2" t="str">
        <f t="shared" si="655"/>
        <v>00</v>
      </c>
      <c r="AI238" s="2" t="str">
        <f t="shared" si="655"/>
        <v>00</v>
      </c>
      <c r="AJ238" s="2" t="str">
        <f t="shared" si="655"/>
        <v>00</v>
      </c>
      <c r="AK238" s="2" t="str">
        <f t="shared" si="655"/>
        <v>00</v>
      </c>
      <c r="AL238" s="2" t="str">
        <f t="shared" si="655"/>
        <v>03</v>
      </c>
      <c r="AM238" s="35"/>
      <c r="AO238">
        <f t="shared" si="656"/>
        <v>0</v>
      </c>
      <c r="AP238" t="str">
        <f t="shared" si="656"/>
        <v>IT_3</v>
      </c>
      <c r="AS238" s="2" t="str">
        <f t="shared" si="657"/>
        <v>00</v>
      </c>
      <c r="AT238" s="2" t="str">
        <f t="shared" si="657"/>
        <v>01</v>
      </c>
      <c r="AU238" s="2" t="str">
        <f t="shared" si="658"/>
        <v>00</v>
      </c>
      <c r="AV238" s="2" t="str">
        <f t="shared" si="658"/>
        <v>00</v>
      </c>
      <c r="AW238" s="2" t="str">
        <f t="shared" si="658"/>
        <v>00</v>
      </c>
      <c r="AX238" s="2" t="str">
        <f t="shared" si="658"/>
        <v>00</v>
      </c>
      <c r="AY238" s="2" t="str">
        <f t="shared" si="661"/>
        <v>03</v>
      </c>
      <c r="AZ238" s="2" t="str">
        <f t="shared" si="659"/>
        <v>00</v>
      </c>
      <c r="BA238" s="2" t="str">
        <f t="shared" si="660"/>
        <v>00</v>
      </c>
      <c r="BB238" s="2" t="str">
        <f t="shared" si="660"/>
        <v>00</v>
      </c>
      <c r="BC238" s="2" t="str">
        <f t="shared" si="660"/>
        <v>00</v>
      </c>
      <c r="BD238" s="2" t="str">
        <f t="shared" si="660"/>
        <v>00</v>
      </c>
      <c r="BE238" s="2" t="str">
        <f t="shared" si="660"/>
        <v>00</v>
      </c>
    </row>
    <row r="239" spans="1:57" hidden="1">
      <c r="A239">
        <f t="shared" si="648"/>
        <v>0</v>
      </c>
      <c r="B239" t="str">
        <f t="shared" si="648"/>
        <v>WP_4</v>
      </c>
      <c r="D239" s="2" t="str">
        <f t="shared" si="649"/>
        <v>00</v>
      </c>
      <c r="E239" s="2" t="str">
        <f t="shared" si="649"/>
        <v>08</v>
      </c>
      <c r="F239" s="2" t="str">
        <f t="shared" si="649"/>
        <v>01</v>
      </c>
      <c r="G239" s="2" t="str">
        <f t="shared" si="650"/>
        <v>00</v>
      </c>
      <c r="H239" s="2" t="str">
        <f t="shared" si="650"/>
        <v>00</v>
      </c>
      <c r="I239" s="2" t="str">
        <f t="shared" si="650"/>
        <v>12</v>
      </c>
      <c r="J239" s="2" t="str">
        <f t="shared" si="650"/>
        <v>0E</v>
      </c>
      <c r="K239" s="2" t="str">
        <f t="shared" si="650"/>
        <v>20</v>
      </c>
      <c r="L239" s="2" t="str">
        <f t="shared" si="651"/>
        <v>00</v>
      </c>
      <c r="M239" s="2" t="str">
        <f t="shared" si="651"/>
        <v>01</v>
      </c>
      <c r="N239" s="2" t="str">
        <f t="shared" si="651"/>
        <v>00</v>
      </c>
      <c r="O239" s="2" t="str">
        <f t="shared" si="651"/>
        <v>00</v>
      </c>
      <c r="P239" s="2" t="str">
        <f t="shared" si="651"/>
        <v>01</v>
      </c>
      <c r="Q239" s="2"/>
      <c r="R239" s="2"/>
      <c r="S239" s="2"/>
      <c r="T239" s="35"/>
      <c r="V239">
        <f t="shared" si="652"/>
        <v>0</v>
      </c>
      <c r="W239" t="str">
        <f t="shared" si="652"/>
        <v>AR_4</v>
      </c>
      <c r="Z239" s="2" t="str">
        <f t="shared" si="653"/>
        <v>00</v>
      </c>
      <c r="AA239" s="2" t="str">
        <f t="shared" si="653"/>
        <v>08</v>
      </c>
      <c r="AB239" s="2" t="str">
        <f t="shared" si="654"/>
        <v>01</v>
      </c>
      <c r="AC239" s="2" t="str">
        <f t="shared" si="654"/>
        <v>00</v>
      </c>
      <c r="AD239" s="2" t="str">
        <f t="shared" si="654"/>
        <v>00</v>
      </c>
      <c r="AE239" s="2" t="str">
        <f t="shared" si="654"/>
        <v>14</v>
      </c>
      <c r="AF239" s="2" t="str">
        <f t="shared" si="654"/>
        <v>00</v>
      </c>
      <c r="AG239" s="2" t="str">
        <f t="shared" si="654"/>
        <v>00</v>
      </c>
      <c r="AH239" s="2" t="str">
        <f t="shared" si="655"/>
        <v>00</v>
      </c>
      <c r="AI239" s="2" t="str">
        <f t="shared" si="655"/>
        <v>00</v>
      </c>
      <c r="AJ239" s="2" t="str">
        <f t="shared" si="655"/>
        <v>00</v>
      </c>
      <c r="AK239" s="2" t="str">
        <f t="shared" si="655"/>
        <v>00</v>
      </c>
      <c r="AL239" s="2" t="str">
        <f t="shared" si="655"/>
        <v>03</v>
      </c>
      <c r="AM239" s="35"/>
      <c r="AO239">
        <f t="shared" si="656"/>
        <v>0</v>
      </c>
      <c r="AP239" t="str">
        <f t="shared" si="656"/>
        <v>IT_4</v>
      </c>
      <c r="AS239" s="2" t="str">
        <f t="shared" si="657"/>
        <v>00</v>
      </c>
      <c r="AT239" s="2" t="str">
        <f t="shared" si="657"/>
        <v>01</v>
      </c>
      <c r="AU239" s="2" t="str">
        <f t="shared" si="658"/>
        <v>00</v>
      </c>
      <c r="AV239" s="2" t="str">
        <f t="shared" si="658"/>
        <v>00</v>
      </c>
      <c r="AW239" s="2" t="str">
        <f t="shared" si="658"/>
        <v>00</v>
      </c>
      <c r="AX239" s="2" t="str">
        <f t="shared" si="658"/>
        <v>00</v>
      </c>
      <c r="AY239" s="2" t="str">
        <f t="shared" si="661"/>
        <v>04</v>
      </c>
      <c r="AZ239" s="2" t="str">
        <f t="shared" si="659"/>
        <v>00</v>
      </c>
      <c r="BA239" s="2" t="str">
        <f t="shared" si="660"/>
        <v>00</v>
      </c>
      <c r="BB239" s="2" t="str">
        <f t="shared" si="660"/>
        <v>00</v>
      </c>
      <c r="BC239" s="2" t="str">
        <f t="shared" si="660"/>
        <v>00</v>
      </c>
      <c r="BD239" s="2" t="str">
        <f t="shared" si="660"/>
        <v>00</v>
      </c>
      <c r="BE239" s="2" t="str">
        <f t="shared" si="660"/>
        <v>00</v>
      </c>
    </row>
    <row r="240" spans="1:57" hidden="1">
      <c r="A240">
        <f t="shared" si="648"/>
        <v>0</v>
      </c>
      <c r="B240" t="str">
        <f t="shared" si="648"/>
        <v>WP_5</v>
      </c>
      <c r="D240" s="2" t="str">
        <f t="shared" si="649"/>
        <v>00</v>
      </c>
      <c r="E240" s="2" t="str">
        <f t="shared" si="649"/>
        <v>08</v>
      </c>
      <c r="F240" s="2" t="str">
        <f t="shared" si="649"/>
        <v>01</v>
      </c>
      <c r="G240" s="2" t="str">
        <f t="shared" si="650"/>
        <v>00</v>
      </c>
      <c r="H240" s="2" t="str">
        <f t="shared" si="650"/>
        <v>00</v>
      </c>
      <c r="I240" s="2" t="str">
        <f t="shared" si="650"/>
        <v>0A</v>
      </c>
      <c r="J240" s="2" t="str">
        <f t="shared" si="650"/>
        <v>01</v>
      </c>
      <c r="K240" s="2" t="str">
        <f t="shared" si="650"/>
        <v>0B</v>
      </c>
      <c r="L240" s="2" t="str">
        <f t="shared" si="651"/>
        <v>00</v>
      </c>
      <c r="M240" s="2" t="str">
        <f t="shared" si="651"/>
        <v>01</v>
      </c>
      <c r="N240" s="2" t="str">
        <f t="shared" si="651"/>
        <v>00</v>
      </c>
      <c r="O240" s="2" t="str">
        <f t="shared" si="651"/>
        <v>00</v>
      </c>
      <c r="P240" s="2" t="str">
        <f t="shared" si="651"/>
        <v>01</v>
      </c>
      <c r="Q240" s="2"/>
      <c r="R240" s="2"/>
      <c r="S240" s="2"/>
      <c r="T240" s="35"/>
      <c r="V240">
        <f t="shared" ref="V240:W245" si="662">V17</f>
        <v>0</v>
      </c>
      <c r="W240" t="str">
        <f t="shared" si="662"/>
        <v>AR_5</v>
      </c>
      <c r="Z240" s="2" t="str">
        <f t="shared" si="653"/>
        <v>00</v>
      </c>
      <c r="AA240" s="2" t="str">
        <f t="shared" si="653"/>
        <v>08</v>
      </c>
      <c r="AB240" s="2" t="str">
        <f t="shared" si="654"/>
        <v>02</v>
      </c>
      <c r="AC240" s="2" t="str">
        <f t="shared" si="654"/>
        <v>00</v>
      </c>
      <c r="AD240" s="2" t="str">
        <f t="shared" si="654"/>
        <v>00</v>
      </c>
      <c r="AE240" s="2" t="str">
        <f t="shared" si="654"/>
        <v>14</v>
      </c>
      <c r="AF240" s="2" t="str">
        <f t="shared" si="654"/>
        <v>00</v>
      </c>
      <c r="AG240" s="2" t="str">
        <f t="shared" si="654"/>
        <v>00</v>
      </c>
      <c r="AH240" s="2" t="str">
        <f t="shared" si="655"/>
        <v>00</v>
      </c>
      <c r="AI240" s="2" t="str">
        <f t="shared" si="655"/>
        <v>00</v>
      </c>
      <c r="AJ240" s="2" t="str">
        <f t="shared" si="655"/>
        <v>00</v>
      </c>
      <c r="AK240" s="2" t="str">
        <f t="shared" si="655"/>
        <v>00</v>
      </c>
      <c r="AL240" s="2" t="str">
        <f t="shared" si="655"/>
        <v>03</v>
      </c>
      <c r="AM240" s="35"/>
      <c r="AO240">
        <f t="shared" si="656"/>
        <v>0</v>
      </c>
      <c r="AP240" t="str">
        <f t="shared" si="656"/>
        <v>IT_5</v>
      </c>
      <c r="AS240" s="2" t="str">
        <f t="shared" si="657"/>
        <v>00</v>
      </c>
      <c r="AT240" s="2" t="str">
        <f t="shared" si="657"/>
        <v>01</v>
      </c>
      <c r="AU240" s="2" t="str">
        <f t="shared" si="658"/>
        <v>00</v>
      </c>
      <c r="AV240" s="2" t="str">
        <f t="shared" si="658"/>
        <v>00</v>
      </c>
      <c r="AW240" s="2" t="str">
        <f t="shared" si="658"/>
        <v>00</v>
      </c>
      <c r="AX240" s="2" t="str">
        <f t="shared" si="658"/>
        <v>00</v>
      </c>
      <c r="AY240" s="2" t="str">
        <f t="shared" si="661"/>
        <v>05</v>
      </c>
      <c r="AZ240" s="2" t="str">
        <f t="shared" si="659"/>
        <v>00</v>
      </c>
      <c r="BA240" s="2" t="str">
        <f t="shared" si="660"/>
        <v>00</v>
      </c>
      <c r="BB240" s="2" t="str">
        <f t="shared" si="660"/>
        <v>00</v>
      </c>
      <c r="BC240" s="2" t="str">
        <f t="shared" si="660"/>
        <v>00</v>
      </c>
      <c r="BD240" s="2" t="str">
        <f t="shared" si="660"/>
        <v>00</v>
      </c>
      <c r="BE240" s="2" t="str">
        <f t="shared" si="660"/>
        <v>00</v>
      </c>
    </row>
    <row r="241" spans="1:57" hidden="1">
      <c r="A241">
        <f t="shared" si="648"/>
        <v>0</v>
      </c>
      <c r="B241" t="str">
        <f t="shared" si="648"/>
        <v>WP_6</v>
      </c>
      <c r="D241" s="2" t="str">
        <f t="shared" si="649"/>
        <v>00</v>
      </c>
      <c r="E241" s="2" t="str">
        <f t="shared" si="649"/>
        <v>08</v>
      </c>
      <c r="F241" s="2" t="str">
        <f t="shared" si="649"/>
        <v>01</v>
      </c>
      <c r="G241" s="2" t="str">
        <f t="shared" si="650"/>
        <v>00</v>
      </c>
      <c r="H241" s="2" t="str">
        <f t="shared" si="650"/>
        <v>00</v>
      </c>
      <c r="I241" s="2" t="str">
        <f t="shared" si="650"/>
        <v>0A</v>
      </c>
      <c r="J241" s="2" t="str">
        <f t="shared" si="650"/>
        <v>01</v>
      </c>
      <c r="K241" s="2" t="str">
        <f t="shared" si="650"/>
        <v>0B</v>
      </c>
      <c r="L241" s="2" t="str">
        <f t="shared" si="651"/>
        <v>00</v>
      </c>
      <c r="M241" s="2" t="str">
        <f t="shared" si="651"/>
        <v>01</v>
      </c>
      <c r="N241" s="2" t="str">
        <f t="shared" si="651"/>
        <v>00</v>
      </c>
      <c r="O241" s="2" t="str">
        <f t="shared" si="651"/>
        <v>00</v>
      </c>
      <c r="P241" s="2" t="str">
        <f t="shared" si="651"/>
        <v>01</v>
      </c>
      <c r="Q241" s="2"/>
      <c r="R241" s="2"/>
      <c r="S241" s="2"/>
      <c r="T241" s="35"/>
      <c r="V241">
        <f t="shared" si="662"/>
        <v>0</v>
      </c>
      <c r="W241" t="str">
        <f t="shared" si="662"/>
        <v>AR_6</v>
      </c>
      <c r="Z241" s="2" t="str">
        <f t="shared" si="653"/>
        <v>05</v>
      </c>
      <c r="AA241" s="2" t="str">
        <f t="shared" si="653"/>
        <v>08</v>
      </c>
      <c r="AB241" s="2" t="str">
        <f t="shared" si="654"/>
        <v>02</v>
      </c>
      <c r="AC241" s="2" t="str">
        <f t="shared" si="654"/>
        <v>00</v>
      </c>
      <c r="AD241" s="2" t="str">
        <f t="shared" si="654"/>
        <v>00</v>
      </c>
      <c r="AE241" s="2" t="str">
        <f t="shared" si="654"/>
        <v>14</v>
      </c>
      <c r="AF241" s="2" t="str">
        <f t="shared" si="654"/>
        <v>00</v>
      </c>
      <c r="AG241" s="2" t="str">
        <f t="shared" si="654"/>
        <v>00</v>
      </c>
      <c r="AH241" s="2" t="str">
        <f t="shared" si="655"/>
        <v>00</v>
      </c>
      <c r="AI241" s="2" t="str">
        <f t="shared" si="655"/>
        <v>00</v>
      </c>
      <c r="AJ241" s="2" t="str">
        <f t="shared" si="655"/>
        <v>00</v>
      </c>
      <c r="AK241" s="2" t="str">
        <f t="shared" si="655"/>
        <v>00</v>
      </c>
      <c r="AL241" s="2" t="str">
        <f t="shared" si="655"/>
        <v>03</v>
      </c>
      <c r="AM241" s="35"/>
      <c r="AO241">
        <f t="shared" si="656"/>
        <v>0</v>
      </c>
      <c r="AP241" t="str">
        <f t="shared" si="656"/>
        <v>IT_6</v>
      </c>
      <c r="AS241" s="2" t="str">
        <f t="shared" si="657"/>
        <v>00</v>
      </c>
      <c r="AT241" s="2" t="str">
        <f t="shared" si="657"/>
        <v>01</v>
      </c>
      <c r="AU241" s="2" t="str">
        <f t="shared" si="658"/>
        <v>00</v>
      </c>
      <c r="AV241" s="2" t="str">
        <f t="shared" si="658"/>
        <v>00</v>
      </c>
      <c r="AW241" s="2" t="str">
        <f t="shared" si="658"/>
        <v>00</v>
      </c>
      <c r="AX241" s="2" t="str">
        <f t="shared" si="658"/>
        <v>00</v>
      </c>
      <c r="AY241" s="2" t="str">
        <f t="shared" si="661"/>
        <v>06</v>
      </c>
      <c r="AZ241" s="2" t="str">
        <f t="shared" si="659"/>
        <v>00</v>
      </c>
      <c r="BA241" s="2" t="str">
        <f t="shared" si="660"/>
        <v>00</v>
      </c>
      <c r="BB241" s="2" t="str">
        <f t="shared" si="660"/>
        <v>00</v>
      </c>
      <c r="BC241" s="2" t="str">
        <f t="shared" si="660"/>
        <v>00</v>
      </c>
      <c r="BD241" s="2" t="str">
        <f t="shared" si="660"/>
        <v>00</v>
      </c>
      <c r="BE241" s="2" t="str">
        <f t="shared" si="660"/>
        <v>00</v>
      </c>
    </row>
    <row r="242" spans="1:57" hidden="1">
      <c r="B242" t="str">
        <f t="shared" si="648"/>
        <v>WP_7</v>
      </c>
      <c r="D242" s="2" t="str">
        <f t="shared" si="649"/>
        <v>00</v>
      </c>
      <c r="E242" s="2" t="str">
        <f t="shared" si="649"/>
        <v>08</v>
      </c>
      <c r="F242" s="2" t="str">
        <f t="shared" si="649"/>
        <v>01</v>
      </c>
      <c r="G242" s="2" t="str">
        <f t="shared" si="650"/>
        <v>00</v>
      </c>
      <c r="H242" s="2" t="str">
        <f t="shared" si="650"/>
        <v>00</v>
      </c>
      <c r="I242" s="2" t="str">
        <f t="shared" si="650"/>
        <v>22</v>
      </c>
      <c r="J242" s="2" t="str">
        <f t="shared" si="650"/>
        <v>0E</v>
      </c>
      <c r="K242" s="2" t="str">
        <f t="shared" si="650"/>
        <v>20</v>
      </c>
      <c r="L242" s="2" t="str">
        <f t="shared" si="651"/>
        <v>00</v>
      </c>
      <c r="M242" s="2" t="str">
        <f t="shared" si="651"/>
        <v>01</v>
      </c>
      <c r="N242" s="2" t="str">
        <f t="shared" si="651"/>
        <v>00</v>
      </c>
      <c r="O242" s="2" t="str">
        <f t="shared" si="651"/>
        <v>00</v>
      </c>
      <c r="P242" s="2" t="str">
        <f t="shared" si="651"/>
        <v>01</v>
      </c>
      <c r="Q242" s="2"/>
      <c r="R242" s="2"/>
      <c r="S242" s="2"/>
      <c r="T242" s="35"/>
      <c r="W242" t="str">
        <f t="shared" si="662"/>
        <v>AR_7</v>
      </c>
      <c r="Z242" s="2" t="str">
        <f t="shared" si="653"/>
        <v>00</v>
      </c>
      <c r="AA242" s="2" t="str">
        <f t="shared" si="653"/>
        <v>01</v>
      </c>
      <c r="AB242" s="2" t="str">
        <f t="shared" si="654"/>
        <v>01</v>
      </c>
      <c r="AC242" s="2" t="str">
        <f t="shared" si="654"/>
        <v>00</v>
      </c>
      <c r="AD242" s="2" t="str">
        <f t="shared" si="654"/>
        <v>00</v>
      </c>
      <c r="AE242" s="2" t="str">
        <f t="shared" si="654"/>
        <v>00</v>
      </c>
      <c r="AF242" s="2" t="str">
        <f t="shared" si="654"/>
        <v>00</v>
      </c>
      <c r="AG242" s="2" t="str">
        <f t="shared" si="654"/>
        <v>00</v>
      </c>
      <c r="AH242" s="2" t="str">
        <f t="shared" si="655"/>
        <v>00</v>
      </c>
      <c r="AI242" s="2" t="str">
        <f t="shared" si="655"/>
        <v>00</v>
      </c>
      <c r="AJ242" s="2" t="str">
        <f t="shared" si="655"/>
        <v>00</v>
      </c>
      <c r="AK242" s="2" t="str">
        <f t="shared" si="655"/>
        <v>00</v>
      </c>
      <c r="AL242" s="2" t="str">
        <f t="shared" si="655"/>
        <v>00</v>
      </c>
      <c r="AM242" s="35"/>
      <c r="AP242" t="str">
        <f>AP19</f>
        <v>IT_7</v>
      </c>
      <c r="AS242" s="2" t="str">
        <f t="shared" si="657"/>
        <v>00</v>
      </c>
      <c r="AT242" s="2" t="str">
        <f t="shared" si="657"/>
        <v>01</v>
      </c>
      <c r="AU242" s="2" t="str">
        <f t="shared" si="658"/>
        <v>01</v>
      </c>
      <c r="AV242" s="2" t="str">
        <f t="shared" si="658"/>
        <v>00</v>
      </c>
      <c r="AW242" s="2" t="str">
        <f t="shared" si="658"/>
        <v>00</v>
      </c>
      <c r="AX242" s="2" t="str">
        <f t="shared" si="658"/>
        <v>0A</v>
      </c>
      <c r="AY242" s="2" t="str">
        <f t="shared" si="661"/>
        <v>07</v>
      </c>
      <c r="AZ242" s="2" t="str">
        <f t="shared" si="659"/>
        <v>00</v>
      </c>
      <c r="BA242" s="2" t="str">
        <f t="shared" si="660"/>
        <v>00</v>
      </c>
      <c r="BB242" s="2" t="str">
        <f t="shared" si="660"/>
        <v>00</v>
      </c>
      <c r="BC242" s="2" t="str">
        <f t="shared" si="660"/>
        <v>00</v>
      </c>
      <c r="BD242" s="2" t="str">
        <f t="shared" si="660"/>
        <v>00</v>
      </c>
      <c r="BE242" s="2" t="str">
        <f t="shared" si="660"/>
        <v>06</v>
      </c>
    </row>
    <row r="243" spans="1:57" hidden="1">
      <c r="B243" t="str">
        <f t="shared" si="648"/>
        <v>WP_8</v>
      </c>
      <c r="D243" s="2" t="str">
        <f t="shared" si="649"/>
        <v>00</v>
      </c>
      <c r="E243" s="2" t="str">
        <f t="shared" si="649"/>
        <v>08</v>
      </c>
      <c r="F243" s="2" t="str">
        <f t="shared" si="649"/>
        <v>01</v>
      </c>
      <c r="G243" s="2" t="str">
        <f t="shared" si="650"/>
        <v>00</v>
      </c>
      <c r="H243" s="2" t="str">
        <f t="shared" si="650"/>
        <v>00</v>
      </c>
      <c r="I243" s="2" t="str">
        <f t="shared" si="650"/>
        <v>22</v>
      </c>
      <c r="J243" s="2" t="str">
        <f t="shared" si="650"/>
        <v>0E</v>
      </c>
      <c r="K243" s="2" t="str">
        <f t="shared" si="650"/>
        <v>20</v>
      </c>
      <c r="L243" s="2" t="str">
        <f t="shared" si="651"/>
        <v>00</v>
      </c>
      <c r="M243" s="2" t="str">
        <f t="shared" si="651"/>
        <v>01</v>
      </c>
      <c r="N243" s="2" t="str">
        <f t="shared" si="651"/>
        <v>00</v>
      </c>
      <c r="O243" s="2">
        <f t="shared" si="651"/>
        <v>80</v>
      </c>
      <c r="P243" s="2" t="str">
        <f t="shared" si="651"/>
        <v>01</v>
      </c>
      <c r="Q243" s="2"/>
      <c r="R243" s="2"/>
      <c r="S243" s="2"/>
      <c r="T243" s="35"/>
      <c r="W243" t="str">
        <f t="shared" si="662"/>
        <v>AR_8</v>
      </c>
      <c r="Z243" s="2" t="str">
        <f t="shared" si="653"/>
        <v>00</v>
      </c>
      <c r="AA243" s="2" t="str">
        <f t="shared" si="653"/>
        <v>01</v>
      </c>
      <c r="AB243" s="2" t="str">
        <f t="shared" si="654"/>
        <v>01</v>
      </c>
      <c r="AC243" s="2" t="str">
        <f t="shared" si="654"/>
        <v>00</v>
      </c>
      <c r="AD243" s="2" t="str">
        <f t="shared" si="654"/>
        <v>00</v>
      </c>
      <c r="AE243" s="2" t="str">
        <f t="shared" si="654"/>
        <v>00</v>
      </c>
      <c r="AF243" s="2" t="str">
        <f t="shared" si="654"/>
        <v>00</v>
      </c>
      <c r="AG243" s="2" t="str">
        <f t="shared" si="654"/>
        <v>00</v>
      </c>
      <c r="AH243" s="2" t="str">
        <f t="shared" si="655"/>
        <v>00</v>
      </c>
      <c r="AI243" s="2" t="str">
        <f t="shared" si="655"/>
        <v>00</v>
      </c>
      <c r="AJ243" s="2" t="str">
        <f t="shared" si="655"/>
        <v>00</v>
      </c>
      <c r="AK243" s="2" t="str">
        <f t="shared" si="655"/>
        <v>00</v>
      </c>
      <c r="AL243" s="2" t="str">
        <f t="shared" si="655"/>
        <v>00</v>
      </c>
      <c r="AM243" s="35"/>
      <c r="AP243" t="str">
        <f>AP20</f>
        <v>IT_8</v>
      </c>
      <c r="AS243" s="2" t="str">
        <f t="shared" si="657"/>
        <v>00</v>
      </c>
      <c r="AT243" s="2" t="str">
        <f t="shared" si="657"/>
        <v>01</v>
      </c>
      <c r="AU243" s="2" t="str">
        <f t="shared" si="658"/>
        <v>01</v>
      </c>
      <c r="AV243" s="2" t="str">
        <f t="shared" si="658"/>
        <v>00</v>
      </c>
      <c r="AW243" s="2" t="str">
        <f t="shared" si="658"/>
        <v>00</v>
      </c>
      <c r="AX243" s="2" t="str">
        <f t="shared" si="658"/>
        <v>00</v>
      </c>
      <c r="AY243" s="2" t="str">
        <f t="shared" si="661"/>
        <v>08</v>
      </c>
      <c r="AZ243" s="2" t="str">
        <f t="shared" si="659"/>
        <v>00</v>
      </c>
      <c r="BA243" s="2" t="str">
        <f t="shared" si="660"/>
        <v>00</v>
      </c>
      <c r="BB243" s="2" t="str">
        <f t="shared" si="660"/>
        <v>00</v>
      </c>
      <c r="BC243" s="2" t="str">
        <f t="shared" si="660"/>
        <v>00</v>
      </c>
      <c r="BD243" s="2" t="str">
        <f t="shared" si="660"/>
        <v>00</v>
      </c>
      <c r="BE243" s="2" t="str">
        <f t="shared" si="660"/>
        <v>00</v>
      </c>
    </row>
    <row r="244" spans="1:57" hidden="1">
      <c r="B244" t="str">
        <f t="shared" si="648"/>
        <v>WP_9</v>
      </c>
      <c r="D244" s="2" t="str">
        <f t="shared" si="649"/>
        <v>00</v>
      </c>
      <c r="E244" s="2" t="str">
        <f t="shared" si="649"/>
        <v>01</v>
      </c>
      <c r="F244" s="2" t="str">
        <f t="shared" si="649"/>
        <v>01</v>
      </c>
      <c r="G244" s="2" t="str">
        <f t="shared" si="650"/>
        <v>00</v>
      </c>
      <c r="H244" s="2" t="str">
        <f t="shared" si="650"/>
        <v>00</v>
      </c>
      <c r="I244" s="2" t="str">
        <f t="shared" si="650"/>
        <v>06</v>
      </c>
      <c r="J244" s="2" t="str">
        <f t="shared" si="650"/>
        <v>00</v>
      </c>
      <c r="K244" s="2" t="str">
        <f t="shared" si="650"/>
        <v>05</v>
      </c>
      <c r="L244" s="2" t="str">
        <f t="shared" si="651"/>
        <v>00</v>
      </c>
      <c r="M244" s="2" t="str">
        <f t="shared" si="651"/>
        <v>0F</v>
      </c>
      <c r="N244" s="2" t="str">
        <f t="shared" si="651"/>
        <v>02</v>
      </c>
      <c r="O244" s="2" t="str">
        <f t="shared" si="651"/>
        <v>0C</v>
      </c>
      <c r="P244" s="2" t="str">
        <f t="shared" si="651"/>
        <v>01</v>
      </c>
      <c r="Q244" s="2"/>
      <c r="R244" s="2"/>
      <c r="S244" s="2"/>
      <c r="T244" s="35"/>
      <c r="W244" t="str">
        <f t="shared" si="662"/>
        <v>AR_9</v>
      </c>
      <c r="Z244" s="2" t="str">
        <f t="shared" si="653"/>
        <v>00</v>
      </c>
      <c r="AA244" s="2" t="str">
        <f t="shared" si="653"/>
        <v>01</v>
      </c>
      <c r="AB244" s="2" t="str">
        <f t="shared" si="654"/>
        <v>01</v>
      </c>
      <c r="AC244" s="2" t="str">
        <f t="shared" si="654"/>
        <v>00</v>
      </c>
      <c r="AD244" s="2" t="str">
        <f t="shared" si="654"/>
        <v>00</v>
      </c>
      <c r="AE244" s="2" t="str">
        <f t="shared" si="654"/>
        <v>00</v>
      </c>
      <c r="AF244" s="2" t="str">
        <f t="shared" si="654"/>
        <v>00</v>
      </c>
      <c r="AG244" s="2" t="str">
        <f t="shared" si="654"/>
        <v>00</v>
      </c>
      <c r="AH244" s="2" t="str">
        <f t="shared" si="655"/>
        <v>00</v>
      </c>
      <c r="AI244" s="2" t="str">
        <f t="shared" si="655"/>
        <v>00</v>
      </c>
      <c r="AJ244" s="2" t="str">
        <f t="shared" si="655"/>
        <v>00</v>
      </c>
      <c r="AK244" s="2" t="str">
        <f t="shared" si="655"/>
        <v>00</v>
      </c>
      <c r="AL244" s="2" t="str">
        <f t="shared" si="655"/>
        <v>02</v>
      </c>
      <c r="AM244" s="35"/>
      <c r="AP244" t="str">
        <f>AP21</f>
        <v>IT_9</v>
      </c>
      <c r="AS244" s="2" t="str">
        <f t="shared" si="657"/>
        <v>00</v>
      </c>
      <c r="AT244" s="2" t="str">
        <f t="shared" si="657"/>
        <v>01</v>
      </c>
      <c r="AU244" s="2" t="str">
        <f t="shared" si="658"/>
        <v>01</v>
      </c>
      <c r="AV244" s="2" t="str">
        <f t="shared" si="658"/>
        <v>00</v>
      </c>
      <c r="AW244" s="2" t="str">
        <f t="shared" si="658"/>
        <v>00</v>
      </c>
      <c r="AX244" s="2" t="str">
        <f t="shared" si="658"/>
        <v>00</v>
      </c>
      <c r="AY244" s="2" t="str">
        <f t="shared" si="661"/>
        <v>09</v>
      </c>
      <c r="AZ244" s="2" t="str">
        <f t="shared" si="659"/>
        <v>00</v>
      </c>
      <c r="BA244" s="2" t="str">
        <f t="shared" si="660"/>
        <v>00</v>
      </c>
      <c r="BB244" s="2" t="str">
        <f t="shared" si="660"/>
        <v>00</v>
      </c>
      <c r="BC244" s="2" t="str">
        <f t="shared" si="660"/>
        <v>00</v>
      </c>
      <c r="BD244" s="2" t="str">
        <f t="shared" si="660"/>
        <v>00</v>
      </c>
      <c r="BE244" s="2" t="str">
        <f t="shared" si="660"/>
        <v>00</v>
      </c>
    </row>
    <row r="245" spans="1:57" hidden="1">
      <c r="B245" t="str">
        <f t="shared" si="648"/>
        <v>WP_A</v>
      </c>
      <c r="D245" s="2" t="str">
        <f t="shared" si="649"/>
        <v>00</v>
      </c>
      <c r="E245" s="2" t="str">
        <f t="shared" si="649"/>
        <v>01</v>
      </c>
      <c r="F245" s="2" t="str">
        <f t="shared" si="649"/>
        <v>01</v>
      </c>
      <c r="G245" s="2" t="str">
        <f t="shared" ref="G245:K254" si="663">IF(G22&lt;16,CONCATENATE("0",G107), G107)</f>
        <v>00</v>
      </c>
      <c r="H245" s="2" t="str">
        <f t="shared" si="663"/>
        <v>00</v>
      </c>
      <c r="I245" s="2" t="str">
        <f t="shared" si="663"/>
        <v>06</v>
      </c>
      <c r="J245" s="2" t="str">
        <f t="shared" si="663"/>
        <v>00</v>
      </c>
      <c r="K245" s="2" t="str">
        <f t="shared" si="663"/>
        <v>05</v>
      </c>
      <c r="L245" s="2" t="str">
        <f t="shared" ref="L245:P254" si="664">IF(HEX2DEC(L22)&lt;16,CONCATENATE("0",L107), L107)</f>
        <v>00</v>
      </c>
      <c r="M245" s="2" t="str">
        <f t="shared" si="664"/>
        <v>0F</v>
      </c>
      <c r="N245" s="2" t="str">
        <f t="shared" si="664"/>
        <v>02</v>
      </c>
      <c r="O245" s="2" t="str">
        <f t="shared" si="664"/>
        <v>0D</v>
      </c>
      <c r="P245" s="2" t="str">
        <f t="shared" si="664"/>
        <v>01</v>
      </c>
      <c r="Q245" s="2"/>
      <c r="R245" s="2"/>
      <c r="S245" s="2"/>
      <c r="T245" s="35"/>
      <c r="W245" t="str">
        <f t="shared" si="662"/>
        <v>AR_A</v>
      </c>
      <c r="Z245" s="2" t="str">
        <f t="shared" si="653"/>
        <v>00</v>
      </c>
      <c r="AA245" s="2" t="str">
        <f t="shared" si="653"/>
        <v>01</v>
      </c>
      <c r="AB245" s="2" t="str">
        <f t="shared" ref="AB245:AG254" si="665">IF(AB22&lt;16,CONCATENATE("0",AB107), AB107)</f>
        <v>01</v>
      </c>
      <c r="AC245" s="2" t="str">
        <f t="shared" si="665"/>
        <v>00</v>
      </c>
      <c r="AD245" s="2" t="str">
        <f t="shared" si="665"/>
        <v>00</v>
      </c>
      <c r="AE245" s="2" t="str">
        <f t="shared" si="665"/>
        <v>00</v>
      </c>
      <c r="AF245" s="2" t="str">
        <f t="shared" si="665"/>
        <v>00</v>
      </c>
      <c r="AG245" s="2" t="str">
        <f t="shared" si="665"/>
        <v>00</v>
      </c>
      <c r="AH245" s="2" t="str">
        <f t="shared" ref="AH245:AL254" si="666">IF(HEX2DEC(AH22)&lt;16,CONCATENATE("0",AH107), AH107)</f>
        <v>00</v>
      </c>
      <c r="AI245" s="2" t="str">
        <f t="shared" si="666"/>
        <v>00</v>
      </c>
      <c r="AJ245" s="2" t="str">
        <f t="shared" si="666"/>
        <v>00</v>
      </c>
      <c r="AK245" s="2" t="str">
        <f t="shared" si="666"/>
        <v>00</v>
      </c>
      <c r="AL245" s="2" t="str">
        <f t="shared" si="666"/>
        <v>04</v>
      </c>
      <c r="AM245" s="35"/>
      <c r="AP245" t="str">
        <f>AP22</f>
        <v>IT_A</v>
      </c>
      <c r="AS245" s="2">
        <f t="shared" si="657"/>
        <v>42</v>
      </c>
      <c r="AT245" s="2" t="str">
        <f t="shared" si="657"/>
        <v>01</v>
      </c>
      <c r="AU245" s="2" t="str">
        <f t="shared" si="658"/>
        <v>00</v>
      </c>
      <c r="AV245" s="2" t="str">
        <f t="shared" si="658"/>
        <v>00</v>
      </c>
      <c r="AW245" s="2" t="str">
        <f t="shared" si="658"/>
        <v>00</v>
      </c>
      <c r="AX245" s="2" t="str">
        <f t="shared" si="658"/>
        <v>00</v>
      </c>
      <c r="AY245" s="2" t="str">
        <f t="shared" si="661"/>
        <v>0A</v>
      </c>
      <c r="AZ245" s="2" t="str">
        <f t="shared" si="659"/>
        <v>00</v>
      </c>
      <c r="BA245" s="2" t="str">
        <f t="shared" si="660"/>
        <v>00</v>
      </c>
      <c r="BB245" s="2" t="str">
        <f t="shared" si="660"/>
        <v>00</v>
      </c>
      <c r="BC245" s="2" t="str">
        <f t="shared" si="660"/>
        <v>00</v>
      </c>
      <c r="BD245" s="2" t="str">
        <f t="shared" si="660"/>
        <v>00</v>
      </c>
      <c r="BE245" s="2" t="str">
        <f t="shared" si="660"/>
        <v>00</v>
      </c>
    </row>
    <row r="246" spans="1:57" hidden="1">
      <c r="B246" t="str">
        <f t="shared" ref="B246:B266" si="667">B23</f>
        <v>WP_B</v>
      </c>
      <c r="D246" s="2" t="str">
        <f t="shared" si="649"/>
        <v>00</v>
      </c>
      <c r="E246" s="2" t="str">
        <f t="shared" si="649"/>
        <v>08</v>
      </c>
      <c r="F246" s="2" t="str">
        <f t="shared" si="649"/>
        <v>01</v>
      </c>
      <c r="G246" s="2" t="str">
        <f t="shared" si="663"/>
        <v>00</v>
      </c>
      <c r="H246" s="2" t="str">
        <f t="shared" si="663"/>
        <v>00</v>
      </c>
      <c r="I246" s="2" t="str">
        <f t="shared" si="663"/>
        <v>22</v>
      </c>
      <c r="J246" s="2" t="str">
        <f t="shared" si="663"/>
        <v>0E</v>
      </c>
      <c r="K246" s="2" t="str">
        <f t="shared" si="663"/>
        <v>20</v>
      </c>
      <c r="L246" s="2" t="str">
        <f t="shared" si="664"/>
        <v>00</v>
      </c>
      <c r="M246" s="2" t="str">
        <f t="shared" si="664"/>
        <v>01</v>
      </c>
      <c r="N246" s="2" t="str">
        <f t="shared" si="664"/>
        <v>00</v>
      </c>
      <c r="O246" s="2" t="str">
        <f t="shared" si="664"/>
        <v>00</v>
      </c>
      <c r="P246" s="2" t="str">
        <f t="shared" si="664"/>
        <v>01</v>
      </c>
      <c r="Q246" s="2"/>
      <c r="R246" s="2"/>
      <c r="S246" s="2"/>
      <c r="T246" s="35"/>
      <c r="W246" t="str">
        <f t="shared" ref="W246:W309" si="668">W23</f>
        <v>AR_B</v>
      </c>
      <c r="Z246" s="2" t="str">
        <f t="shared" si="653"/>
        <v>00</v>
      </c>
      <c r="AA246" s="2" t="str">
        <f t="shared" si="653"/>
        <v>01</v>
      </c>
      <c r="AB246" s="2" t="str">
        <f t="shared" si="665"/>
        <v>01</v>
      </c>
      <c r="AC246" s="2" t="str">
        <f t="shared" si="665"/>
        <v>00</v>
      </c>
      <c r="AD246" s="2" t="str">
        <f t="shared" si="665"/>
        <v>00</v>
      </c>
      <c r="AE246" s="2" t="str">
        <f t="shared" si="665"/>
        <v>00</v>
      </c>
      <c r="AF246" s="2" t="str">
        <f t="shared" si="665"/>
        <v>00</v>
      </c>
      <c r="AG246" s="2" t="str">
        <f t="shared" si="665"/>
        <v>00</v>
      </c>
      <c r="AH246" s="2" t="str">
        <f t="shared" si="666"/>
        <v>00</v>
      </c>
      <c r="AI246" s="2" t="str">
        <f t="shared" si="666"/>
        <v>00</v>
      </c>
      <c r="AJ246" s="2" t="str">
        <f t="shared" si="666"/>
        <v>00</v>
      </c>
      <c r="AK246" s="2" t="str">
        <f t="shared" si="666"/>
        <v>00</v>
      </c>
      <c r="AL246" s="2" t="str">
        <f t="shared" si="666"/>
        <v>05</v>
      </c>
      <c r="AM246" s="35"/>
      <c r="AP246" t="str">
        <f t="shared" ref="AP246:AP309" si="669">AP23</f>
        <v>IT_B</v>
      </c>
      <c r="AS246" s="2" t="str">
        <f t="shared" ref="AS246:AT246" si="670">IF(HEX2DEC(AS23)&lt;16,CONCATENATE("0",AS108), AS108)</f>
        <v>00</v>
      </c>
      <c r="AT246" s="2" t="str">
        <f t="shared" si="670"/>
        <v>01</v>
      </c>
      <c r="AU246" s="2" t="str">
        <f t="shared" ref="AU246:AZ246" si="671">IF(AU23&lt;16,CONCATENATE("0",AU108), AU108)</f>
        <v>01</v>
      </c>
      <c r="AV246" s="2" t="str">
        <f t="shared" si="671"/>
        <v>00</v>
      </c>
      <c r="AW246" s="2" t="str">
        <f t="shared" si="671"/>
        <v>00</v>
      </c>
      <c r="AX246" s="2" t="str">
        <f t="shared" si="671"/>
        <v>00</v>
      </c>
      <c r="AY246" s="2" t="str">
        <f t="shared" si="661"/>
        <v>0B</v>
      </c>
      <c r="AZ246" s="2" t="str">
        <f t="shared" si="671"/>
        <v>00</v>
      </c>
      <c r="BA246" s="2" t="str">
        <f t="shared" ref="BA246:BE246" si="672">IF(HEX2DEC(BA23)&lt;16,CONCATENATE("0",BA108), BA108)</f>
        <v>00</v>
      </c>
      <c r="BB246" s="2" t="str">
        <f t="shared" si="672"/>
        <v>00</v>
      </c>
      <c r="BC246" s="2" t="str">
        <f t="shared" si="672"/>
        <v>00</v>
      </c>
      <c r="BD246" s="2" t="str">
        <f t="shared" si="672"/>
        <v>00</v>
      </c>
      <c r="BE246" s="2" t="str">
        <f t="shared" si="672"/>
        <v>00</v>
      </c>
    </row>
    <row r="247" spans="1:57" hidden="1">
      <c r="B247" t="str">
        <f t="shared" si="667"/>
        <v>WP_C</v>
      </c>
      <c r="D247" s="2" t="str">
        <f t="shared" si="649"/>
        <v>00</v>
      </c>
      <c r="E247" s="2" t="str">
        <f t="shared" si="649"/>
        <v>08</v>
      </c>
      <c r="F247" s="2" t="str">
        <f t="shared" si="649"/>
        <v>01</v>
      </c>
      <c r="G247" s="2" t="str">
        <f t="shared" si="663"/>
        <v>00</v>
      </c>
      <c r="H247" s="2" t="str">
        <f t="shared" si="663"/>
        <v>00</v>
      </c>
      <c r="I247" s="2" t="str">
        <f t="shared" si="663"/>
        <v>22</v>
      </c>
      <c r="J247" s="2" t="str">
        <f t="shared" si="663"/>
        <v>0E</v>
      </c>
      <c r="K247" s="2" t="str">
        <f t="shared" si="663"/>
        <v>20</v>
      </c>
      <c r="L247" s="2" t="str">
        <f t="shared" si="664"/>
        <v>00</v>
      </c>
      <c r="M247" s="2" t="str">
        <f t="shared" si="664"/>
        <v>01</v>
      </c>
      <c r="N247" s="2" t="str">
        <f t="shared" si="664"/>
        <v>00</v>
      </c>
      <c r="O247" s="2" t="str">
        <f t="shared" si="664"/>
        <v>00</v>
      </c>
      <c r="P247" s="2" t="str">
        <f t="shared" si="664"/>
        <v>01</v>
      </c>
      <c r="Q247" s="2"/>
      <c r="R247" s="2"/>
      <c r="S247" s="2"/>
      <c r="T247" s="35"/>
      <c r="W247" t="str">
        <f t="shared" si="668"/>
        <v>AR_C</v>
      </c>
      <c r="Z247" s="2" t="str">
        <f t="shared" si="653"/>
        <v>00</v>
      </c>
      <c r="AA247" s="2" t="str">
        <f t="shared" si="653"/>
        <v>01</v>
      </c>
      <c r="AB247" s="2" t="str">
        <f t="shared" si="665"/>
        <v>01</v>
      </c>
      <c r="AC247" s="2" t="str">
        <f t="shared" si="665"/>
        <v>00</v>
      </c>
      <c r="AD247" s="2" t="str">
        <f t="shared" si="665"/>
        <v>00</v>
      </c>
      <c r="AE247" s="2" t="str">
        <f t="shared" si="665"/>
        <v>00</v>
      </c>
      <c r="AF247" s="2" t="str">
        <f t="shared" si="665"/>
        <v>00</v>
      </c>
      <c r="AG247" s="2" t="str">
        <f t="shared" si="665"/>
        <v>00</v>
      </c>
      <c r="AH247" s="2" t="str">
        <f t="shared" si="666"/>
        <v>00</v>
      </c>
      <c r="AI247" s="2" t="str">
        <f t="shared" si="666"/>
        <v>00</v>
      </c>
      <c r="AJ247" s="2" t="str">
        <f t="shared" si="666"/>
        <v>00</v>
      </c>
      <c r="AK247" s="2" t="str">
        <f t="shared" si="666"/>
        <v>00</v>
      </c>
      <c r="AL247" s="2" t="str">
        <f t="shared" si="666"/>
        <v>00</v>
      </c>
      <c r="AM247" s="35"/>
      <c r="AP247" t="str">
        <f t="shared" si="669"/>
        <v>IT_C</v>
      </c>
      <c r="AS247" s="2" t="str">
        <f t="shared" ref="AS247:AT247" si="673">IF(HEX2DEC(AS24)&lt;16,CONCATENATE("0",AS109), AS109)</f>
        <v>00</v>
      </c>
      <c r="AT247" s="2" t="str">
        <f t="shared" si="673"/>
        <v>01</v>
      </c>
      <c r="AU247" s="2" t="str">
        <f t="shared" ref="AU247:AZ247" si="674">IF(AU24&lt;16,CONCATENATE("0",AU109), AU109)</f>
        <v>01</v>
      </c>
      <c r="AV247" s="2" t="str">
        <f t="shared" si="674"/>
        <v>00</v>
      </c>
      <c r="AW247" s="2" t="str">
        <f t="shared" si="674"/>
        <v>00</v>
      </c>
      <c r="AX247" s="2" t="str">
        <f t="shared" si="674"/>
        <v>00</v>
      </c>
      <c r="AY247" s="2" t="str">
        <f t="shared" si="661"/>
        <v>0C</v>
      </c>
      <c r="AZ247" s="2" t="str">
        <f t="shared" si="674"/>
        <v>00</v>
      </c>
      <c r="BA247" s="2" t="str">
        <f t="shared" ref="BA247:BE247" si="675">IF(HEX2DEC(BA24)&lt;16,CONCATENATE("0",BA109), BA109)</f>
        <v>00</v>
      </c>
      <c r="BB247" s="2" t="str">
        <f t="shared" si="675"/>
        <v>00</v>
      </c>
      <c r="BC247" s="2" t="str">
        <f t="shared" si="675"/>
        <v>00</v>
      </c>
      <c r="BD247" s="2" t="str">
        <f t="shared" si="675"/>
        <v>00</v>
      </c>
      <c r="BE247" s="2" t="str">
        <f t="shared" si="675"/>
        <v>00</v>
      </c>
    </row>
    <row r="248" spans="1:57" hidden="1">
      <c r="B248" t="str">
        <f t="shared" si="667"/>
        <v>WP_D</v>
      </c>
      <c r="D248" s="2" t="str">
        <f t="shared" si="649"/>
        <v>00</v>
      </c>
      <c r="E248" s="2" t="str">
        <f t="shared" si="649"/>
        <v>08</v>
      </c>
      <c r="F248" s="2" t="str">
        <f t="shared" si="649"/>
        <v>01</v>
      </c>
      <c r="G248" s="2" t="str">
        <f t="shared" si="663"/>
        <v>00</v>
      </c>
      <c r="H248" s="2" t="str">
        <f t="shared" si="663"/>
        <v>00</v>
      </c>
      <c r="I248" s="2" t="str">
        <f t="shared" si="663"/>
        <v>22</v>
      </c>
      <c r="J248" s="2" t="str">
        <f t="shared" si="663"/>
        <v>0E</v>
      </c>
      <c r="K248" s="2" t="str">
        <f t="shared" si="663"/>
        <v>20</v>
      </c>
      <c r="L248" s="2" t="str">
        <f t="shared" si="664"/>
        <v>00</v>
      </c>
      <c r="M248" s="2" t="str">
        <f t="shared" si="664"/>
        <v>01</v>
      </c>
      <c r="N248" s="2" t="str">
        <f t="shared" si="664"/>
        <v>00</v>
      </c>
      <c r="O248" s="2" t="str">
        <f t="shared" si="664"/>
        <v>00</v>
      </c>
      <c r="P248" s="2" t="str">
        <f t="shared" si="664"/>
        <v>01</v>
      </c>
      <c r="Q248" s="2"/>
      <c r="R248" s="2"/>
      <c r="S248" s="2"/>
      <c r="T248" s="35"/>
      <c r="W248" t="str">
        <f t="shared" si="668"/>
        <v>AR_D</v>
      </c>
      <c r="Z248" s="2" t="str">
        <f t="shared" si="653"/>
        <v>00</v>
      </c>
      <c r="AA248" s="2" t="str">
        <f t="shared" si="653"/>
        <v>01</v>
      </c>
      <c r="AB248" s="2" t="str">
        <f t="shared" si="665"/>
        <v>01</v>
      </c>
      <c r="AC248" s="2" t="str">
        <f t="shared" si="665"/>
        <v>00</v>
      </c>
      <c r="AD248" s="2" t="str">
        <f t="shared" si="665"/>
        <v>00</v>
      </c>
      <c r="AE248" s="2" t="str">
        <f t="shared" si="665"/>
        <v>00</v>
      </c>
      <c r="AF248" s="2" t="str">
        <f t="shared" si="665"/>
        <v>00</v>
      </c>
      <c r="AG248" s="2" t="str">
        <f t="shared" si="665"/>
        <v>00</v>
      </c>
      <c r="AH248" s="2" t="str">
        <f t="shared" si="666"/>
        <v>00</v>
      </c>
      <c r="AI248" s="2" t="str">
        <f t="shared" si="666"/>
        <v>00</v>
      </c>
      <c r="AJ248" s="2" t="str">
        <f t="shared" si="666"/>
        <v>00</v>
      </c>
      <c r="AK248" s="2" t="str">
        <f t="shared" si="666"/>
        <v>00</v>
      </c>
      <c r="AL248" s="2" t="str">
        <f t="shared" si="666"/>
        <v>00</v>
      </c>
      <c r="AM248" s="35"/>
      <c r="AP248" t="str">
        <f t="shared" si="669"/>
        <v>IT_D</v>
      </c>
      <c r="AS248" s="2" t="str">
        <f t="shared" ref="AS248:AT248" si="676">IF(HEX2DEC(AS25)&lt;16,CONCATENATE("0",AS110), AS110)</f>
        <v>00</v>
      </c>
      <c r="AT248" s="2" t="str">
        <f t="shared" si="676"/>
        <v>01</v>
      </c>
      <c r="AU248" s="2" t="str">
        <f t="shared" ref="AU248:AZ248" si="677">IF(AU25&lt;16,CONCATENATE("0",AU110), AU110)</f>
        <v>01</v>
      </c>
      <c r="AV248" s="2" t="str">
        <f t="shared" si="677"/>
        <v>00</v>
      </c>
      <c r="AW248" s="2" t="str">
        <f t="shared" si="677"/>
        <v>00</v>
      </c>
      <c r="AX248" s="2" t="str">
        <f t="shared" si="677"/>
        <v>00</v>
      </c>
      <c r="AY248" s="2" t="str">
        <f t="shared" si="661"/>
        <v>0D</v>
      </c>
      <c r="AZ248" s="2" t="str">
        <f t="shared" si="677"/>
        <v>00</v>
      </c>
      <c r="BA248" s="2" t="str">
        <f t="shared" ref="BA248:BE248" si="678">IF(HEX2DEC(BA25)&lt;16,CONCATENATE("0",BA110), BA110)</f>
        <v>00</v>
      </c>
      <c r="BB248" s="2" t="str">
        <f t="shared" si="678"/>
        <v>00</v>
      </c>
      <c r="BC248" s="2" t="str">
        <f t="shared" si="678"/>
        <v>00</v>
      </c>
      <c r="BD248" s="2" t="str">
        <f t="shared" si="678"/>
        <v>00</v>
      </c>
      <c r="BE248" s="2" t="str">
        <f t="shared" si="678"/>
        <v>00</v>
      </c>
    </row>
    <row r="249" spans="1:57" hidden="1">
      <c r="B249" t="str">
        <f t="shared" si="667"/>
        <v>WP_E</v>
      </c>
      <c r="D249" s="2" t="str">
        <f t="shared" si="649"/>
        <v>00</v>
      </c>
      <c r="E249" s="2" t="str">
        <f t="shared" si="649"/>
        <v>08</v>
      </c>
      <c r="F249" s="2" t="str">
        <f t="shared" si="649"/>
        <v>01</v>
      </c>
      <c r="G249" s="2" t="str">
        <f t="shared" si="663"/>
        <v>00</v>
      </c>
      <c r="H249" s="2" t="str">
        <f t="shared" si="663"/>
        <v>00</v>
      </c>
      <c r="I249" s="2" t="str">
        <f t="shared" si="663"/>
        <v>22</v>
      </c>
      <c r="J249" s="2" t="str">
        <f t="shared" si="663"/>
        <v>0E</v>
      </c>
      <c r="K249" s="2" t="str">
        <f t="shared" si="663"/>
        <v>20</v>
      </c>
      <c r="L249" s="2" t="str">
        <f t="shared" si="664"/>
        <v>00</v>
      </c>
      <c r="M249" s="2" t="str">
        <f t="shared" si="664"/>
        <v>01</v>
      </c>
      <c r="N249" s="2" t="str">
        <f t="shared" si="664"/>
        <v>00</v>
      </c>
      <c r="O249" s="2" t="str">
        <f t="shared" si="664"/>
        <v>00</v>
      </c>
      <c r="P249" s="2" t="str">
        <f t="shared" si="664"/>
        <v>01</v>
      </c>
      <c r="Q249" s="2"/>
      <c r="R249" s="2"/>
      <c r="S249" s="2"/>
      <c r="T249" s="35"/>
      <c r="W249" t="str">
        <f t="shared" si="668"/>
        <v>AR_E</v>
      </c>
      <c r="Z249" s="2" t="str">
        <f t="shared" si="653"/>
        <v>00</v>
      </c>
      <c r="AA249" s="2" t="str">
        <f t="shared" si="653"/>
        <v>01</v>
      </c>
      <c r="AB249" s="2" t="str">
        <f t="shared" si="665"/>
        <v>01</v>
      </c>
      <c r="AC249" s="2" t="str">
        <f t="shared" si="665"/>
        <v>00</v>
      </c>
      <c r="AD249" s="2" t="str">
        <f t="shared" si="665"/>
        <v>00</v>
      </c>
      <c r="AE249" s="2" t="str">
        <f t="shared" si="665"/>
        <v>00</v>
      </c>
      <c r="AF249" s="2" t="str">
        <f t="shared" si="665"/>
        <v>00</v>
      </c>
      <c r="AG249" s="2" t="str">
        <f t="shared" si="665"/>
        <v>00</v>
      </c>
      <c r="AH249" s="2" t="str">
        <f t="shared" si="666"/>
        <v>00</v>
      </c>
      <c r="AI249" s="2" t="str">
        <f t="shared" si="666"/>
        <v>00</v>
      </c>
      <c r="AJ249" s="2" t="str">
        <f t="shared" si="666"/>
        <v>00</v>
      </c>
      <c r="AK249" s="2" t="str">
        <f t="shared" si="666"/>
        <v>00</v>
      </c>
      <c r="AL249" s="2" t="str">
        <f t="shared" si="666"/>
        <v>00</v>
      </c>
      <c r="AM249" s="35"/>
      <c r="AP249" t="str">
        <f t="shared" si="669"/>
        <v>IT_E</v>
      </c>
      <c r="AS249" s="2" t="str">
        <f t="shared" ref="AS249:AT249" si="679">IF(HEX2DEC(AS26)&lt;16,CONCATENATE("0",AS111), AS111)</f>
        <v>00</v>
      </c>
      <c r="AT249" s="2" t="str">
        <f t="shared" si="679"/>
        <v>01</v>
      </c>
      <c r="AU249" s="2" t="str">
        <f t="shared" ref="AU249:AZ249" si="680">IF(AU26&lt;16,CONCATENATE("0",AU111), AU111)</f>
        <v>01</v>
      </c>
      <c r="AV249" s="2" t="str">
        <f t="shared" si="680"/>
        <v>00</v>
      </c>
      <c r="AW249" s="2" t="str">
        <f t="shared" si="680"/>
        <v>00</v>
      </c>
      <c r="AX249" s="2" t="str">
        <f t="shared" si="680"/>
        <v>00</v>
      </c>
      <c r="AY249" s="2" t="str">
        <f t="shared" si="661"/>
        <v>0E</v>
      </c>
      <c r="AZ249" s="2" t="str">
        <f t="shared" si="680"/>
        <v>00</v>
      </c>
      <c r="BA249" s="2" t="str">
        <f t="shared" ref="BA249:BE249" si="681">IF(HEX2DEC(BA26)&lt;16,CONCATENATE("0",BA111), BA111)</f>
        <v>00</v>
      </c>
      <c r="BB249" s="2" t="str">
        <f t="shared" si="681"/>
        <v>00</v>
      </c>
      <c r="BC249" s="2" t="str">
        <f t="shared" si="681"/>
        <v>00</v>
      </c>
      <c r="BD249" s="2" t="str">
        <f t="shared" si="681"/>
        <v>00</v>
      </c>
      <c r="BE249" s="2" t="str">
        <f t="shared" si="681"/>
        <v>00</v>
      </c>
    </row>
    <row r="250" spans="1:57" hidden="1">
      <c r="B250" t="str">
        <f t="shared" si="667"/>
        <v>WP_F</v>
      </c>
      <c r="D250" s="2" t="str">
        <f t="shared" si="649"/>
        <v>00</v>
      </c>
      <c r="E250" s="2" t="str">
        <f t="shared" si="649"/>
        <v>08</v>
      </c>
      <c r="F250" s="2" t="str">
        <f t="shared" si="649"/>
        <v>01</v>
      </c>
      <c r="G250" s="2" t="str">
        <f t="shared" si="663"/>
        <v>00</v>
      </c>
      <c r="H250" s="2" t="str">
        <f t="shared" si="663"/>
        <v>00</v>
      </c>
      <c r="I250" s="2" t="str">
        <f t="shared" si="663"/>
        <v>22</v>
      </c>
      <c r="J250" s="2" t="str">
        <f t="shared" si="663"/>
        <v>0E</v>
      </c>
      <c r="K250" s="2" t="str">
        <f t="shared" si="663"/>
        <v>20</v>
      </c>
      <c r="L250" s="2" t="str">
        <f t="shared" si="664"/>
        <v>00</v>
      </c>
      <c r="M250" s="2" t="str">
        <f t="shared" si="664"/>
        <v>01</v>
      </c>
      <c r="N250" s="2" t="str">
        <f t="shared" si="664"/>
        <v>00</v>
      </c>
      <c r="O250" s="2" t="str">
        <f t="shared" si="664"/>
        <v>00</v>
      </c>
      <c r="P250" s="2" t="str">
        <f t="shared" si="664"/>
        <v>01</v>
      </c>
      <c r="Q250" s="2"/>
      <c r="R250" s="2"/>
      <c r="S250" s="2"/>
      <c r="T250" s="35"/>
      <c r="W250" t="str">
        <f t="shared" si="668"/>
        <v>AR_F</v>
      </c>
      <c r="Z250" s="2" t="str">
        <f t="shared" si="653"/>
        <v>00</v>
      </c>
      <c r="AA250" s="2" t="str">
        <f t="shared" si="653"/>
        <v>01</v>
      </c>
      <c r="AB250" s="2" t="str">
        <f t="shared" si="665"/>
        <v>01</v>
      </c>
      <c r="AC250" s="2" t="str">
        <f t="shared" si="665"/>
        <v>00</v>
      </c>
      <c r="AD250" s="2" t="str">
        <f t="shared" si="665"/>
        <v>00</v>
      </c>
      <c r="AE250" s="2" t="str">
        <f t="shared" si="665"/>
        <v>00</v>
      </c>
      <c r="AF250" s="2" t="str">
        <f t="shared" si="665"/>
        <v>00</v>
      </c>
      <c r="AG250" s="2" t="str">
        <f t="shared" si="665"/>
        <v>00</v>
      </c>
      <c r="AH250" s="2" t="str">
        <f t="shared" si="666"/>
        <v>00</v>
      </c>
      <c r="AI250" s="2" t="str">
        <f t="shared" si="666"/>
        <v>00</v>
      </c>
      <c r="AJ250" s="2" t="str">
        <f t="shared" si="666"/>
        <v>00</v>
      </c>
      <c r="AK250" s="2" t="str">
        <f t="shared" si="666"/>
        <v>00</v>
      </c>
      <c r="AL250" s="2" t="str">
        <f t="shared" si="666"/>
        <v>00</v>
      </c>
      <c r="AM250" s="35"/>
      <c r="AP250" t="str">
        <f t="shared" si="669"/>
        <v>IT_F</v>
      </c>
      <c r="AS250" s="2" t="str">
        <f t="shared" ref="AS250:AT250" si="682">IF(HEX2DEC(AS27)&lt;16,CONCATENATE("0",AS112), AS112)</f>
        <v>00</v>
      </c>
      <c r="AT250" s="2" t="str">
        <f t="shared" si="682"/>
        <v>01</v>
      </c>
      <c r="AU250" s="2" t="str">
        <f t="shared" ref="AU250:AZ250" si="683">IF(AU27&lt;16,CONCATENATE("0",AU112), AU112)</f>
        <v>01</v>
      </c>
      <c r="AV250" s="2" t="str">
        <f t="shared" si="683"/>
        <v>00</v>
      </c>
      <c r="AW250" s="2" t="str">
        <f t="shared" si="683"/>
        <v>00</v>
      </c>
      <c r="AX250" s="2" t="str">
        <f t="shared" si="683"/>
        <v>00</v>
      </c>
      <c r="AY250" s="2" t="str">
        <f t="shared" si="661"/>
        <v>0F</v>
      </c>
      <c r="AZ250" s="2" t="str">
        <f t="shared" si="683"/>
        <v>00</v>
      </c>
      <c r="BA250" s="2" t="str">
        <f t="shared" ref="BA250:BE250" si="684">IF(HEX2DEC(BA27)&lt;16,CONCATENATE("0",BA112), BA112)</f>
        <v>00</v>
      </c>
      <c r="BB250" s="2" t="str">
        <f t="shared" si="684"/>
        <v>00</v>
      </c>
      <c r="BC250" s="2" t="str">
        <f t="shared" si="684"/>
        <v>00</v>
      </c>
      <c r="BD250" s="2" t="str">
        <f t="shared" si="684"/>
        <v>00</v>
      </c>
      <c r="BE250" s="2" t="str">
        <f t="shared" si="684"/>
        <v>00</v>
      </c>
    </row>
    <row r="251" spans="1:57" hidden="1">
      <c r="B251" t="str">
        <f t="shared" si="667"/>
        <v>WP_10</v>
      </c>
      <c r="D251" s="2" t="str">
        <f t="shared" si="649"/>
        <v>00</v>
      </c>
      <c r="E251" s="2" t="str">
        <f t="shared" si="649"/>
        <v>08</v>
      </c>
      <c r="F251" s="2" t="str">
        <f t="shared" si="649"/>
        <v>01</v>
      </c>
      <c r="G251" s="2" t="str">
        <f t="shared" si="663"/>
        <v>00</v>
      </c>
      <c r="H251" s="2" t="str">
        <f t="shared" si="663"/>
        <v>00</v>
      </c>
      <c r="I251" s="2" t="str">
        <f t="shared" si="663"/>
        <v>22</v>
      </c>
      <c r="J251" s="2" t="str">
        <f t="shared" si="663"/>
        <v>0E</v>
      </c>
      <c r="K251" s="2" t="str">
        <f t="shared" si="663"/>
        <v>20</v>
      </c>
      <c r="L251" s="2" t="str">
        <f t="shared" si="664"/>
        <v>00</v>
      </c>
      <c r="M251" s="2" t="str">
        <f t="shared" si="664"/>
        <v>01</v>
      </c>
      <c r="N251" s="2" t="str">
        <f t="shared" si="664"/>
        <v>00</v>
      </c>
      <c r="O251" s="2" t="str">
        <f t="shared" si="664"/>
        <v>00</v>
      </c>
      <c r="P251" s="2" t="str">
        <f t="shared" si="664"/>
        <v>01</v>
      </c>
      <c r="Q251" s="2"/>
      <c r="R251" s="2"/>
      <c r="S251" s="2"/>
      <c r="T251" s="35"/>
      <c r="W251" t="str">
        <f t="shared" si="668"/>
        <v>AR_10</v>
      </c>
      <c r="Z251" s="2" t="str">
        <f t="shared" si="653"/>
        <v>00</v>
      </c>
      <c r="AA251" s="2" t="str">
        <f t="shared" si="653"/>
        <v>01</v>
      </c>
      <c r="AB251" s="2" t="str">
        <f t="shared" si="665"/>
        <v>01</v>
      </c>
      <c r="AC251" s="2" t="str">
        <f t="shared" si="665"/>
        <v>00</v>
      </c>
      <c r="AD251" s="2" t="str">
        <f t="shared" si="665"/>
        <v>00</v>
      </c>
      <c r="AE251" s="2" t="str">
        <f t="shared" si="665"/>
        <v>00</v>
      </c>
      <c r="AF251" s="2" t="str">
        <f t="shared" si="665"/>
        <v>00</v>
      </c>
      <c r="AG251" s="2" t="str">
        <f t="shared" si="665"/>
        <v>00</v>
      </c>
      <c r="AH251" s="2" t="str">
        <f t="shared" si="666"/>
        <v>00</v>
      </c>
      <c r="AI251" s="2" t="str">
        <f t="shared" si="666"/>
        <v>00</v>
      </c>
      <c r="AJ251" s="2" t="str">
        <f t="shared" si="666"/>
        <v>00</v>
      </c>
      <c r="AK251" s="2" t="str">
        <f t="shared" si="666"/>
        <v>00</v>
      </c>
      <c r="AL251" s="2" t="str">
        <f t="shared" si="666"/>
        <v>00</v>
      </c>
      <c r="AM251" s="35"/>
      <c r="AP251" t="str">
        <f t="shared" si="669"/>
        <v>IT_10</v>
      </c>
      <c r="AS251" s="2" t="str">
        <f t="shared" ref="AS251:AT251" si="685">IF(HEX2DEC(AS28)&lt;16,CONCATENATE("0",AS113), AS113)</f>
        <v>00</v>
      </c>
      <c r="AT251" s="2" t="str">
        <f t="shared" si="685"/>
        <v>01</v>
      </c>
      <c r="AU251" s="2" t="str">
        <f t="shared" ref="AU251:AZ251" si="686">IF(AU28&lt;16,CONCATENATE("0",AU113), AU113)</f>
        <v>01</v>
      </c>
      <c r="AV251" s="2" t="str">
        <f t="shared" si="686"/>
        <v>00</v>
      </c>
      <c r="AW251" s="2" t="str">
        <f t="shared" si="686"/>
        <v>00</v>
      </c>
      <c r="AX251" s="2" t="str">
        <f t="shared" si="686"/>
        <v>00</v>
      </c>
      <c r="AY251" s="2" t="str">
        <f t="shared" si="686"/>
        <v>10</v>
      </c>
      <c r="AZ251" s="2" t="str">
        <f t="shared" si="686"/>
        <v>00</v>
      </c>
      <c r="BA251" s="2" t="str">
        <f t="shared" ref="BA251:BE251" si="687">IF(HEX2DEC(BA28)&lt;16,CONCATENATE("0",BA113), BA113)</f>
        <v>00</v>
      </c>
      <c r="BB251" s="2" t="str">
        <f t="shared" si="687"/>
        <v>00</v>
      </c>
      <c r="BC251" s="2" t="str">
        <f t="shared" si="687"/>
        <v>00</v>
      </c>
      <c r="BD251" s="2" t="str">
        <f t="shared" si="687"/>
        <v>00</v>
      </c>
      <c r="BE251" s="2" t="str">
        <f t="shared" si="687"/>
        <v>00</v>
      </c>
    </row>
    <row r="252" spans="1:57" hidden="1">
      <c r="B252" t="str">
        <f t="shared" si="667"/>
        <v>WP_11</v>
      </c>
      <c r="D252" s="2" t="str">
        <f t="shared" si="649"/>
        <v>00</v>
      </c>
      <c r="E252" s="2" t="str">
        <f t="shared" si="649"/>
        <v>08</v>
      </c>
      <c r="F252" s="2" t="str">
        <f t="shared" si="649"/>
        <v>01</v>
      </c>
      <c r="G252" s="2" t="str">
        <f t="shared" si="663"/>
        <v>00</v>
      </c>
      <c r="H252" s="2" t="str">
        <f t="shared" si="663"/>
        <v>00</v>
      </c>
      <c r="I252" s="2" t="str">
        <f t="shared" si="663"/>
        <v>22</v>
      </c>
      <c r="J252" s="2" t="str">
        <f t="shared" si="663"/>
        <v>0E</v>
      </c>
      <c r="K252" s="2" t="str">
        <f t="shared" si="663"/>
        <v>20</v>
      </c>
      <c r="L252" s="2" t="str">
        <f t="shared" si="664"/>
        <v>00</v>
      </c>
      <c r="M252" s="2" t="str">
        <f t="shared" si="664"/>
        <v>01</v>
      </c>
      <c r="N252" s="2" t="str">
        <f t="shared" si="664"/>
        <v>00</v>
      </c>
      <c r="O252" s="2" t="str">
        <f t="shared" si="664"/>
        <v>00</v>
      </c>
      <c r="P252" s="2" t="str">
        <f t="shared" si="664"/>
        <v>01</v>
      </c>
      <c r="Q252" s="2"/>
      <c r="R252" s="2"/>
      <c r="S252" s="2"/>
      <c r="T252" s="35"/>
      <c r="W252" t="str">
        <f t="shared" si="668"/>
        <v>AR_11</v>
      </c>
      <c r="Z252" s="2" t="str">
        <f t="shared" si="653"/>
        <v>00</v>
      </c>
      <c r="AA252" s="2" t="str">
        <f t="shared" si="653"/>
        <v>01</v>
      </c>
      <c r="AB252" s="2" t="str">
        <f t="shared" si="665"/>
        <v>01</v>
      </c>
      <c r="AC252" s="2" t="str">
        <f t="shared" si="665"/>
        <v>00</v>
      </c>
      <c r="AD252" s="2" t="str">
        <f t="shared" si="665"/>
        <v>00</v>
      </c>
      <c r="AE252" s="2" t="str">
        <f t="shared" si="665"/>
        <v>00</v>
      </c>
      <c r="AF252" s="2" t="str">
        <f t="shared" si="665"/>
        <v>00</v>
      </c>
      <c r="AG252" s="2" t="str">
        <f t="shared" si="665"/>
        <v>00</v>
      </c>
      <c r="AH252" s="2" t="str">
        <f t="shared" si="666"/>
        <v>00</v>
      </c>
      <c r="AI252" s="2" t="str">
        <f t="shared" si="666"/>
        <v>00</v>
      </c>
      <c r="AJ252" s="2" t="str">
        <f t="shared" si="666"/>
        <v>00</v>
      </c>
      <c r="AK252" s="2" t="str">
        <f t="shared" si="666"/>
        <v>00</v>
      </c>
      <c r="AL252" s="2" t="str">
        <f t="shared" si="666"/>
        <v>00</v>
      </c>
      <c r="AM252" s="35"/>
      <c r="AP252" t="str">
        <f t="shared" si="669"/>
        <v>IT_11</v>
      </c>
      <c r="AS252" s="2" t="str">
        <f t="shared" ref="AS252:AT252" si="688">IF(HEX2DEC(AS29)&lt;16,CONCATENATE("0",AS114), AS114)</f>
        <v>00</v>
      </c>
      <c r="AT252" s="2" t="str">
        <f t="shared" si="688"/>
        <v>01</v>
      </c>
      <c r="AU252" s="2" t="str">
        <f t="shared" ref="AU252:AZ252" si="689">IF(AU29&lt;16,CONCATENATE("0",AU114), AU114)</f>
        <v>01</v>
      </c>
      <c r="AV252" s="2" t="str">
        <f t="shared" si="689"/>
        <v>00</v>
      </c>
      <c r="AW252" s="2" t="str">
        <f t="shared" si="689"/>
        <v>00</v>
      </c>
      <c r="AX252" s="2" t="str">
        <f t="shared" si="689"/>
        <v>00</v>
      </c>
      <c r="AY252" s="2" t="str">
        <f t="shared" si="689"/>
        <v>11</v>
      </c>
      <c r="AZ252" s="2" t="str">
        <f t="shared" si="689"/>
        <v>00</v>
      </c>
      <c r="BA252" s="2" t="str">
        <f t="shared" ref="BA252:BE252" si="690">IF(HEX2DEC(BA29)&lt;16,CONCATENATE("0",BA114), BA114)</f>
        <v>00</v>
      </c>
      <c r="BB252" s="2" t="str">
        <f t="shared" si="690"/>
        <v>00</v>
      </c>
      <c r="BC252" s="2" t="str">
        <f t="shared" si="690"/>
        <v>00</v>
      </c>
      <c r="BD252" s="2" t="str">
        <f t="shared" si="690"/>
        <v>00</v>
      </c>
      <c r="BE252" s="2" t="str">
        <f t="shared" si="690"/>
        <v>00</v>
      </c>
    </row>
    <row r="253" spans="1:57" hidden="1">
      <c r="B253" t="str">
        <f t="shared" si="667"/>
        <v>WP_12</v>
      </c>
      <c r="D253" s="2" t="str">
        <f t="shared" si="649"/>
        <v>00</v>
      </c>
      <c r="E253" s="2" t="str">
        <f t="shared" si="649"/>
        <v>08</v>
      </c>
      <c r="F253" s="2" t="str">
        <f t="shared" si="649"/>
        <v>01</v>
      </c>
      <c r="G253" s="2" t="str">
        <f t="shared" si="663"/>
        <v>00</v>
      </c>
      <c r="H253" s="2" t="str">
        <f t="shared" si="663"/>
        <v>00</v>
      </c>
      <c r="I253" s="2" t="str">
        <f t="shared" si="663"/>
        <v>22</v>
      </c>
      <c r="J253" s="2" t="str">
        <f t="shared" si="663"/>
        <v>0E</v>
      </c>
      <c r="K253" s="2" t="str">
        <f t="shared" si="663"/>
        <v>20</v>
      </c>
      <c r="L253" s="2" t="str">
        <f t="shared" si="664"/>
        <v>00</v>
      </c>
      <c r="M253" s="2" t="str">
        <f t="shared" si="664"/>
        <v>01</v>
      </c>
      <c r="N253" s="2" t="str">
        <f t="shared" si="664"/>
        <v>00</v>
      </c>
      <c r="O253" s="2" t="str">
        <f t="shared" si="664"/>
        <v>00</v>
      </c>
      <c r="P253" s="2" t="str">
        <f t="shared" si="664"/>
        <v>01</v>
      </c>
      <c r="Q253" s="2"/>
      <c r="R253" s="2"/>
      <c r="S253" s="2"/>
      <c r="T253" s="35"/>
      <c r="W253" t="str">
        <f t="shared" si="668"/>
        <v>AR_12</v>
      </c>
      <c r="Z253" s="2" t="str">
        <f t="shared" si="653"/>
        <v>00</v>
      </c>
      <c r="AA253" s="2" t="str">
        <f t="shared" si="653"/>
        <v>01</v>
      </c>
      <c r="AB253" s="2" t="str">
        <f t="shared" si="665"/>
        <v>01</v>
      </c>
      <c r="AC253" s="2" t="str">
        <f t="shared" si="665"/>
        <v>00</v>
      </c>
      <c r="AD253" s="2" t="str">
        <f t="shared" si="665"/>
        <v>00</v>
      </c>
      <c r="AE253" s="2" t="str">
        <f t="shared" si="665"/>
        <v>00</v>
      </c>
      <c r="AF253" s="2" t="str">
        <f t="shared" si="665"/>
        <v>00</v>
      </c>
      <c r="AG253" s="2" t="str">
        <f t="shared" si="665"/>
        <v>00</v>
      </c>
      <c r="AH253" s="2" t="str">
        <f t="shared" si="666"/>
        <v>00</v>
      </c>
      <c r="AI253" s="2" t="str">
        <f t="shared" si="666"/>
        <v>00</v>
      </c>
      <c r="AJ253" s="2" t="str">
        <f t="shared" si="666"/>
        <v>00</v>
      </c>
      <c r="AK253" s="2" t="str">
        <f t="shared" si="666"/>
        <v>00</v>
      </c>
      <c r="AL253" s="2" t="str">
        <f t="shared" si="666"/>
        <v>00</v>
      </c>
      <c r="AM253" s="35"/>
      <c r="AP253" t="str">
        <f t="shared" si="669"/>
        <v>IT_12</v>
      </c>
      <c r="AS253" s="2" t="str">
        <f t="shared" ref="AS253:AT253" si="691">IF(HEX2DEC(AS30)&lt;16,CONCATENATE("0",AS115), AS115)</f>
        <v>00</v>
      </c>
      <c r="AT253" s="2" t="str">
        <f t="shared" si="691"/>
        <v>01</v>
      </c>
      <c r="AU253" s="2" t="str">
        <f t="shared" ref="AU253:AZ253" si="692">IF(AU30&lt;16,CONCATENATE("0",AU115), AU115)</f>
        <v>01</v>
      </c>
      <c r="AV253" s="2" t="str">
        <f t="shared" si="692"/>
        <v>00</v>
      </c>
      <c r="AW253" s="2" t="str">
        <f t="shared" si="692"/>
        <v>00</v>
      </c>
      <c r="AX253" s="2" t="str">
        <f t="shared" si="692"/>
        <v>00</v>
      </c>
      <c r="AY253" s="2" t="str">
        <f t="shared" si="692"/>
        <v>12</v>
      </c>
      <c r="AZ253" s="2" t="str">
        <f t="shared" si="692"/>
        <v>00</v>
      </c>
      <c r="BA253" s="2" t="str">
        <f t="shared" ref="BA253:BE253" si="693">IF(HEX2DEC(BA30)&lt;16,CONCATENATE("0",BA115), BA115)</f>
        <v>00</v>
      </c>
      <c r="BB253" s="2" t="str">
        <f t="shared" si="693"/>
        <v>00</v>
      </c>
      <c r="BC253" s="2" t="str">
        <f t="shared" si="693"/>
        <v>00</v>
      </c>
      <c r="BD253" s="2" t="str">
        <f t="shared" si="693"/>
        <v>00</v>
      </c>
      <c r="BE253" s="2" t="str">
        <f t="shared" si="693"/>
        <v>00</v>
      </c>
    </row>
    <row r="254" spans="1:57" hidden="1">
      <c r="B254" t="str">
        <f t="shared" si="667"/>
        <v>WP_13</v>
      </c>
      <c r="D254" s="2" t="str">
        <f t="shared" si="649"/>
        <v>00</v>
      </c>
      <c r="E254" s="2" t="str">
        <f t="shared" si="649"/>
        <v>08</v>
      </c>
      <c r="F254" s="2" t="str">
        <f t="shared" si="649"/>
        <v>01</v>
      </c>
      <c r="G254" s="2" t="str">
        <f t="shared" si="663"/>
        <v>00</v>
      </c>
      <c r="H254" s="2" t="str">
        <f t="shared" si="663"/>
        <v>00</v>
      </c>
      <c r="I254" s="2" t="str">
        <f t="shared" si="663"/>
        <v>22</v>
      </c>
      <c r="J254" s="2" t="str">
        <f t="shared" si="663"/>
        <v>0E</v>
      </c>
      <c r="K254" s="2" t="str">
        <f t="shared" si="663"/>
        <v>20</v>
      </c>
      <c r="L254" s="2" t="str">
        <f t="shared" si="664"/>
        <v>00</v>
      </c>
      <c r="M254" s="2" t="str">
        <f t="shared" si="664"/>
        <v>01</v>
      </c>
      <c r="N254" s="2" t="str">
        <f t="shared" si="664"/>
        <v>00</v>
      </c>
      <c r="O254" s="2" t="str">
        <f t="shared" si="664"/>
        <v>00</v>
      </c>
      <c r="P254" s="2" t="str">
        <f t="shared" si="664"/>
        <v>01</v>
      </c>
      <c r="Q254" s="2"/>
      <c r="R254" s="2"/>
      <c r="S254" s="2"/>
      <c r="T254" s="35"/>
      <c r="W254" t="str">
        <f t="shared" si="668"/>
        <v>AR_13</v>
      </c>
      <c r="Z254" s="2" t="str">
        <f t="shared" si="653"/>
        <v>00</v>
      </c>
      <c r="AA254" s="2" t="str">
        <f t="shared" si="653"/>
        <v>01</v>
      </c>
      <c r="AB254" s="2" t="str">
        <f t="shared" si="665"/>
        <v>01</v>
      </c>
      <c r="AC254" s="2" t="str">
        <f t="shared" si="665"/>
        <v>00</v>
      </c>
      <c r="AD254" s="2" t="str">
        <f t="shared" si="665"/>
        <v>00</v>
      </c>
      <c r="AE254" s="2" t="str">
        <f t="shared" si="665"/>
        <v>00</v>
      </c>
      <c r="AF254" s="2" t="str">
        <f t="shared" si="665"/>
        <v>00</v>
      </c>
      <c r="AG254" s="2" t="str">
        <f t="shared" si="665"/>
        <v>00</v>
      </c>
      <c r="AH254" s="2" t="str">
        <f t="shared" si="666"/>
        <v>00</v>
      </c>
      <c r="AI254" s="2" t="str">
        <f t="shared" si="666"/>
        <v>00</v>
      </c>
      <c r="AJ254" s="2" t="str">
        <f t="shared" si="666"/>
        <v>00</v>
      </c>
      <c r="AK254" s="2" t="str">
        <f t="shared" si="666"/>
        <v>00</v>
      </c>
      <c r="AL254" s="2" t="str">
        <f t="shared" si="666"/>
        <v>00</v>
      </c>
      <c r="AM254" s="35"/>
      <c r="AP254" t="str">
        <f t="shared" si="669"/>
        <v>IT_13</v>
      </c>
      <c r="AS254" s="2" t="str">
        <f t="shared" ref="AS254:AT254" si="694">IF(HEX2DEC(AS31)&lt;16,CONCATENATE("0",AS116), AS116)</f>
        <v>00</v>
      </c>
      <c r="AT254" s="2" t="str">
        <f t="shared" si="694"/>
        <v>01</v>
      </c>
      <c r="AU254" s="2" t="str">
        <f t="shared" ref="AU254:AZ254" si="695">IF(AU31&lt;16,CONCATENATE("0",AU116), AU116)</f>
        <v>01</v>
      </c>
      <c r="AV254" s="2" t="str">
        <f t="shared" si="695"/>
        <v>00</v>
      </c>
      <c r="AW254" s="2" t="str">
        <f t="shared" si="695"/>
        <v>00</v>
      </c>
      <c r="AX254" s="2" t="str">
        <f t="shared" si="695"/>
        <v>00</v>
      </c>
      <c r="AY254" s="2" t="str">
        <f t="shared" si="695"/>
        <v>13</v>
      </c>
      <c r="AZ254" s="2" t="str">
        <f t="shared" si="695"/>
        <v>00</v>
      </c>
      <c r="BA254" s="2" t="str">
        <f t="shared" ref="BA254:BE254" si="696">IF(HEX2DEC(BA31)&lt;16,CONCATENATE("0",BA116), BA116)</f>
        <v>00</v>
      </c>
      <c r="BB254" s="2" t="str">
        <f t="shared" si="696"/>
        <v>00</v>
      </c>
      <c r="BC254" s="2" t="str">
        <f t="shared" si="696"/>
        <v>00</v>
      </c>
      <c r="BD254" s="2" t="str">
        <f t="shared" si="696"/>
        <v>00</v>
      </c>
      <c r="BE254" s="2" t="str">
        <f t="shared" si="696"/>
        <v>00</v>
      </c>
    </row>
    <row r="255" spans="1:57" hidden="1">
      <c r="B255" t="str">
        <f t="shared" si="667"/>
        <v>WP_14</v>
      </c>
      <c r="D255" s="2" t="str">
        <f t="shared" ref="D255:F267" si="697">IF(HEX2DEC(D32)&lt;16,CONCATENATE("0",D117), D117)</f>
        <v>00</v>
      </c>
      <c r="E255" s="2" t="str">
        <f t="shared" si="697"/>
        <v>08</v>
      </c>
      <c r="F255" s="2" t="str">
        <f t="shared" si="697"/>
        <v>01</v>
      </c>
      <c r="G255" s="2" t="str">
        <f t="shared" ref="G255:K264" si="698">IF(G32&lt;16,CONCATENATE("0",G117), G117)</f>
        <v>00</v>
      </c>
      <c r="H255" s="2" t="str">
        <f t="shared" si="698"/>
        <v>00</v>
      </c>
      <c r="I255" s="2" t="str">
        <f t="shared" si="698"/>
        <v>22</v>
      </c>
      <c r="J255" s="2" t="str">
        <f t="shared" si="698"/>
        <v>0E</v>
      </c>
      <c r="K255" s="2" t="str">
        <f t="shared" si="698"/>
        <v>20</v>
      </c>
      <c r="L255" s="2" t="str">
        <f t="shared" ref="L255:P264" si="699">IF(HEX2DEC(L32)&lt;16,CONCATENATE("0",L117), L117)</f>
        <v>00</v>
      </c>
      <c r="M255" s="2" t="str">
        <f t="shared" si="699"/>
        <v>01</v>
      </c>
      <c r="N255" s="2" t="str">
        <f t="shared" si="699"/>
        <v>00</v>
      </c>
      <c r="O255" s="2" t="str">
        <f t="shared" si="699"/>
        <v>00</v>
      </c>
      <c r="P255" s="2" t="str">
        <f t="shared" si="699"/>
        <v>01</v>
      </c>
      <c r="Q255" s="2"/>
      <c r="R255" s="2"/>
      <c r="S255" s="2"/>
      <c r="T255" s="35"/>
      <c r="W255" t="str">
        <f t="shared" si="668"/>
        <v>AR_14</v>
      </c>
      <c r="Z255" s="2" t="str">
        <f t="shared" ref="Z255:AA267" si="700">IF(HEX2DEC(Z32)&lt;16,CONCATENATE("0",Z117), Z117)</f>
        <v>00</v>
      </c>
      <c r="AA255" s="2" t="str">
        <f t="shared" si="700"/>
        <v>01</v>
      </c>
      <c r="AB255" s="2" t="str">
        <f t="shared" ref="AB255:AG264" si="701">IF(AB32&lt;16,CONCATENATE("0",AB117), AB117)</f>
        <v>01</v>
      </c>
      <c r="AC255" s="2" t="str">
        <f t="shared" si="701"/>
        <v>00</v>
      </c>
      <c r="AD255" s="2" t="str">
        <f t="shared" si="701"/>
        <v>00</v>
      </c>
      <c r="AE255" s="2" t="str">
        <f t="shared" si="701"/>
        <v>00</v>
      </c>
      <c r="AF255" s="2" t="str">
        <f t="shared" si="701"/>
        <v>00</v>
      </c>
      <c r="AG255" s="2" t="str">
        <f t="shared" si="701"/>
        <v>00</v>
      </c>
      <c r="AH255" s="2" t="str">
        <f t="shared" ref="AH255:AL264" si="702">IF(HEX2DEC(AH32)&lt;16,CONCATENATE("0",AH117), AH117)</f>
        <v>00</v>
      </c>
      <c r="AI255" s="2" t="str">
        <f t="shared" si="702"/>
        <v>00</v>
      </c>
      <c r="AJ255" s="2" t="str">
        <f t="shared" si="702"/>
        <v>00</v>
      </c>
      <c r="AK255" s="2" t="str">
        <f t="shared" si="702"/>
        <v>00</v>
      </c>
      <c r="AL255" s="2" t="str">
        <f t="shared" si="702"/>
        <v>00</v>
      </c>
      <c r="AM255" s="35"/>
      <c r="AP255" t="str">
        <f t="shared" si="669"/>
        <v>IT_14</v>
      </c>
      <c r="AS255" s="2" t="str">
        <f t="shared" ref="AS255:AT255" si="703">IF(HEX2DEC(AS32)&lt;16,CONCATENATE("0",AS117), AS117)</f>
        <v>00</v>
      </c>
      <c r="AT255" s="2" t="str">
        <f t="shared" si="703"/>
        <v>01</v>
      </c>
      <c r="AU255" s="2" t="str">
        <f t="shared" ref="AU255:AZ255" si="704">IF(AU32&lt;16,CONCATENATE("0",AU117), AU117)</f>
        <v>01</v>
      </c>
      <c r="AV255" s="2" t="str">
        <f t="shared" si="704"/>
        <v>00</v>
      </c>
      <c r="AW255" s="2" t="str">
        <f t="shared" si="704"/>
        <v>00</v>
      </c>
      <c r="AX255" s="2" t="str">
        <f t="shared" si="704"/>
        <v>00</v>
      </c>
      <c r="AY255" s="2" t="str">
        <f t="shared" si="704"/>
        <v>14</v>
      </c>
      <c r="AZ255" s="2" t="str">
        <f t="shared" si="704"/>
        <v>00</v>
      </c>
      <c r="BA255" s="2" t="str">
        <f t="shared" ref="BA255:BE255" si="705">IF(HEX2DEC(BA32)&lt;16,CONCATENATE("0",BA117), BA117)</f>
        <v>00</v>
      </c>
      <c r="BB255" s="2" t="str">
        <f t="shared" si="705"/>
        <v>00</v>
      </c>
      <c r="BC255" s="2" t="str">
        <f t="shared" si="705"/>
        <v>00</v>
      </c>
      <c r="BD255" s="2" t="str">
        <f t="shared" si="705"/>
        <v>00</v>
      </c>
      <c r="BE255" s="2" t="str">
        <f t="shared" si="705"/>
        <v>00</v>
      </c>
    </row>
    <row r="256" spans="1:57" hidden="1">
      <c r="B256" t="str">
        <f t="shared" si="667"/>
        <v>WP_15</v>
      </c>
      <c r="D256" s="2" t="str">
        <f t="shared" si="697"/>
        <v>00</v>
      </c>
      <c r="E256" s="2" t="str">
        <f t="shared" si="697"/>
        <v>08</v>
      </c>
      <c r="F256" s="2" t="str">
        <f t="shared" si="697"/>
        <v>01</v>
      </c>
      <c r="G256" s="2" t="str">
        <f t="shared" si="698"/>
        <v>00</v>
      </c>
      <c r="H256" s="2" t="str">
        <f t="shared" si="698"/>
        <v>00</v>
      </c>
      <c r="I256" s="2" t="str">
        <f t="shared" si="698"/>
        <v>22</v>
      </c>
      <c r="J256" s="2" t="str">
        <f t="shared" si="698"/>
        <v>0E</v>
      </c>
      <c r="K256" s="2" t="str">
        <f t="shared" si="698"/>
        <v>20</v>
      </c>
      <c r="L256" s="2" t="str">
        <f t="shared" si="699"/>
        <v>00</v>
      </c>
      <c r="M256" s="2" t="str">
        <f t="shared" si="699"/>
        <v>01</v>
      </c>
      <c r="N256" s="2" t="str">
        <f t="shared" si="699"/>
        <v>00</v>
      </c>
      <c r="O256" s="2" t="str">
        <f t="shared" si="699"/>
        <v>00</v>
      </c>
      <c r="P256" s="2" t="str">
        <f t="shared" si="699"/>
        <v>01</v>
      </c>
      <c r="Q256" s="2"/>
      <c r="R256" s="2"/>
      <c r="S256" s="2"/>
      <c r="T256" s="35"/>
      <c r="W256" t="str">
        <f t="shared" si="668"/>
        <v>AR_15</v>
      </c>
      <c r="Z256" s="2" t="str">
        <f t="shared" si="700"/>
        <v>00</v>
      </c>
      <c r="AA256" s="2" t="str">
        <f t="shared" si="700"/>
        <v>01</v>
      </c>
      <c r="AB256" s="2" t="str">
        <f t="shared" si="701"/>
        <v>01</v>
      </c>
      <c r="AC256" s="2" t="str">
        <f t="shared" si="701"/>
        <v>00</v>
      </c>
      <c r="AD256" s="2" t="str">
        <f t="shared" si="701"/>
        <v>00</v>
      </c>
      <c r="AE256" s="2" t="str">
        <f t="shared" si="701"/>
        <v>00</v>
      </c>
      <c r="AF256" s="2" t="str">
        <f t="shared" si="701"/>
        <v>00</v>
      </c>
      <c r="AG256" s="2" t="str">
        <f t="shared" si="701"/>
        <v>00</v>
      </c>
      <c r="AH256" s="2" t="str">
        <f t="shared" si="702"/>
        <v>00</v>
      </c>
      <c r="AI256" s="2" t="str">
        <f t="shared" si="702"/>
        <v>00</v>
      </c>
      <c r="AJ256" s="2" t="str">
        <f t="shared" si="702"/>
        <v>00</v>
      </c>
      <c r="AK256" s="2" t="str">
        <f t="shared" si="702"/>
        <v>00</v>
      </c>
      <c r="AL256" s="2" t="str">
        <f t="shared" si="702"/>
        <v>00</v>
      </c>
      <c r="AM256" s="35"/>
      <c r="AP256" t="str">
        <f t="shared" si="669"/>
        <v>IT_15</v>
      </c>
      <c r="AS256" s="2" t="str">
        <f t="shared" ref="AS256:AT256" si="706">IF(HEX2DEC(AS33)&lt;16,CONCATENATE("0",AS118), AS118)</f>
        <v>00</v>
      </c>
      <c r="AT256" s="2" t="str">
        <f t="shared" si="706"/>
        <v>01</v>
      </c>
      <c r="AU256" s="2" t="str">
        <f t="shared" ref="AU256:AZ256" si="707">IF(AU33&lt;16,CONCATENATE("0",AU118), AU118)</f>
        <v>01</v>
      </c>
      <c r="AV256" s="2" t="str">
        <f t="shared" si="707"/>
        <v>00</v>
      </c>
      <c r="AW256" s="2" t="str">
        <f t="shared" si="707"/>
        <v>00</v>
      </c>
      <c r="AX256" s="2" t="str">
        <f t="shared" si="707"/>
        <v>00</v>
      </c>
      <c r="AY256" s="2" t="str">
        <f t="shared" si="707"/>
        <v>15</v>
      </c>
      <c r="AZ256" s="2" t="str">
        <f t="shared" si="707"/>
        <v>00</v>
      </c>
      <c r="BA256" s="2" t="str">
        <f t="shared" ref="BA256:BE256" si="708">IF(HEX2DEC(BA33)&lt;16,CONCATENATE("0",BA118), BA118)</f>
        <v>00</v>
      </c>
      <c r="BB256" s="2" t="str">
        <f t="shared" si="708"/>
        <v>00</v>
      </c>
      <c r="BC256" s="2" t="str">
        <f t="shared" si="708"/>
        <v>00</v>
      </c>
      <c r="BD256" s="2" t="str">
        <f t="shared" si="708"/>
        <v>00</v>
      </c>
      <c r="BE256" s="2" t="str">
        <f t="shared" si="708"/>
        <v>00</v>
      </c>
    </row>
    <row r="257" spans="2:57" hidden="1">
      <c r="B257" t="str">
        <f t="shared" si="667"/>
        <v>WP_16</v>
      </c>
      <c r="D257" s="2" t="str">
        <f t="shared" si="697"/>
        <v>00</v>
      </c>
      <c r="E257" s="2" t="str">
        <f t="shared" si="697"/>
        <v>08</v>
      </c>
      <c r="F257" s="2" t="str">
        <f t="shared" si="697"/>
        <v>01</v>
      </c>
      <c r="G257" s="2" t="str">
        <f t="shared" si="698"/>
        <v>00</v>
      </c>
      <c r="H257" s="2" t="str">
        <f t="shared" si="698"/>
        <v>00</v>
      </c>
      <c r="I257" s="2" t="str">
        <f t="shared" si="698"/>
        <v>22</v>
      </c>
      <c r="J257" s="2" t="str">
        <f t="shared" si="698"/>
        <v>0E</v>
      </c>
      <c r="K257" s="2" t="str">
        <f t="shared" si="698"/>
        <v>20</v>
      </c>
      <c r="L257" s="2" t="str">
        <f t="shared" si="699"/>
        <v>00</v>
      </c>
      <c r="M257" s="2" t="str">
        <f t="shared" si="699"/>
        <v>01</v>
      </c>
      <c r="N257" s="2" t="str">
        <f t="shared" si="699"/>
        <v>00</v>
      </c>
      <c r="O257" s="2" t="str">
        <f t="shared" si="699"/>
        <v>00</v>
      </c>
      <c r="P257" s="2" t="str">
        <f t="shared" si="699"/>
        <v>01</v>
      </c>
      <c r="Q257" s="2"/>
      <c r="R257" s="2"/>
      <c r="S257" s="2"/>
      <c r="T257" s="35"/>
      <c r="W257" t="str">
        <f t="shared" si="668"/>
        <v>AR_16</v>
      </c>
      <c r="Z257" s="2" t="str">
        <f t="shared" si="700"/>
        <v>00</v>
      </c>
      <c r="AA257" s="2" t="str">
        <f t="shared" si="700"/>
        <v>01</v>
      </c>
      <c r="AB257" s="2" t="str">
        <f t="shared" si="701"/>
        <v>01</v>
      </c>
      <c r="AC257" s="2" t="str">
        <f t="shared" si="701"/>
        <v>00</v>
      </c>
      <c r="AD257" s="2" t="str">
        <f t="shared" si="701"/>
        <v>00</v>
      </c>
      <c r="AE257" s="2" t="str">
        <f t="shared" si="701"/>
        <v>00</v>
      </c>
      <c r="AF257" s="2" t="str">
        <f t="shared" si="701"/>
        <v>00</v>
      </c>
      <c r="AG257" s="2" t="str">
        <f t="shared" si="701"/>
        <v>00</v>
      </c>
      <c r="AH257" s="2" t="str">
        <f t="shared" si="702"/>
        <v>00</v>
      </c>
      <c r="AI257" s="2" t="str">
        <f t="shared" si="702"/>
        <v>00</v>
      </c>
      <c r="AJ257" s="2" t="str">
        <f t="shared" si="702"/>
        <v>00</v>
      </c>
      <c r="AK257" s="2" t="str">
        <f t="shared" si="702"/>
        <v>00</v>
      </c>
      <c r="AL257" s="2" t="str">
        <f t="shared" si="702"/>
        <v>00</v>
      </c>
      <c r="AM257" s="35"/>
      <c r="AP257" t="str">
        <f t="shared" si="669"/>
        <v>IT_16</v>
      </c>
      <c r="AS257" s="2" t="str">
        <f t="shared" ref="AS257:AT257" si="709">IF(HEX2DEC(AS34)&lt;16,CONCATENATE("0",AS119), AS119)</f>
        <v>00</v>
      </c>
      <c r="AT257" s="2" t="str">
        <f t="shared" si="709"/>
        <v>01</v>
      </c>
      <c r="AU257" s="2" t="str">
        <f t="shared" ref="AU257:AZ257" si="710">IF(AU34&lt;16,CONCATENATE("0",AU119), AU119)</f>
        <v>01</v>
      </c>
      <c r="AV257" s="2" t="str">
        <f t="shared" si="710"/>
        <v>00</v>
      </c>
      <c r="AW257" s="2" t="str">
        <f t="shared" si="710"/>
        <v>00</v>
      </c>
      <c r="AX257" s="2" t="str">
        <f t="shared" si="710"/>
        <v>00</v>
      </c>
      <c r="AY257" s="2" t="str">
        <f t="shared" si="710"/>
        <v>16</v>
      </c>
      <c r="AZ257" s="2" t="str">
        <f t="shared" si="710"/>
        <v>00</v>
      </c>
      <c r="BA257" s="2" t="str">
        <f t="shared" ref="BA257:BE257" si="711">IF(HEX2DEC(BA34)&lt;16,CONCATENATE("0",BA119), BA119)</f>
        <v>00</v>
      </c>
      <c r="BB257" s="2" t="str">
        <f t="shared" si="711"/>
        <v>00</v>
      </c>
      <c r="BC257" s="2" t="str">
        <f t="shared" si="711"/>
        <v>00</v>
      </c>
      <c r="BD257" s="2" t="str">
        <f t="shared" si="711"/>
        <v>00</v>
      </c>
      <c r="BE257" s="2" t="str">
        <f t="shared" si="711"/>
        <v>00</v>
      </c>
    </row>
    <row r="258" spans="2:57" hidden="1">
      <c r="B258" t="str">
        <f t="shared" si="667"/>
        <v>WP_17</v>
      </c>
      <c r="D258" s="2" t="str">
        <f t="shared" si="697"/>
        <v>00</v>
      </c>
      <c r="E258" s="2" t="str">
        <f t="shared" si="697"/>
        <v>08</v>
      </c>
      <c r="F258" s="2" t="str">
        <f t="shared" si="697"/>
        <v>01</v>
      </c>
      <c r="G258" s="2" t="str">
        <f t="shared" si="698"/>
        <v>00</v>
      </c>
      <c r="H258" s="2" t="str">
        <f t="shared" si="698"/>
        <v>00</v>
      </c>
      <c r="I258" s="2" t="str">
        <f t="shared" si="698"/>
        <v>22</v>
      </c>
      <c r="J258" s="2" t="str">
        <f t="shared" si="698"/>
        <v>0E</v>
      </c>
      <c r="K258" s="2" t="str">
        <f t="shared" si="698"/>
        <v>20</v>
      </c>
      <c r="L258" s="2" t="str">
        <f t="shared" si="699"/>
        <v>00</v>
      </c>
      <c r="M258" s="2" t="str">
        <f t="shared" si="699"/>
        <v>01</v>
      </c>
      <c r="N258" s="2" t="str">
        <f t="shared" si="699"/>
        <v>00</v>
      </c>
      <c r="O258" s="2" t="str">
        <f t="shared" si="699"/>
        <v>00</v>
      </c>
      <c r="P258" s="2" t="str">
        <f t="shared" si="699"/>
        <v>01</v>
      </c>
      <c r="Q258" s="2"/>
      <c r="R258" s="2"/>
      <c r="S258" s="2"/>
      <c r="T258" s="35"/>
      <c r="W258" t="str">
        <f t="shared" si="668"/>
        <v>AR_17</v>
      </c>
      <c r="Z258" s="2" t="str">
        <f t="shared" si="700"/>
        <v>00</v>
      </c>
      <c r="AA258" s="2" t="str">
        <f t="shared" si="700"/>
        <v>01</v>
      </c>
      <c r="AB258" s="2" t="str">
        <f t="shared" si="701"/>
        <v>01</v>
      </c>
      <c r="AC258" s="2" t="str">
        <f t="shared" si="701"/>
        <v>00</v>
      </c>
      <c r="AD258" s="2" t="str">
        <f t="shared" si="701"/>
        <v>00</v>
      </c>
      <c r="AE258" s="2" t="str">
        <f t="shared" si="701"/>
        <v>00</v>
      </c>
      <c r="AF258" s="2" t="str">
        <f t="shared" si="701"/>
        <v>00</v>
      </c>
      <c r="AG258" s="2" t="str">
        <f t="shared" si="701"/>
        <v>00</v>
      </c>
      <c r="AH258" s="2" t="str">
        <f t="shared" si="702"/>
        <v>00</v>
      </c>
      <c r="AI258" s="2" t="str">
        <f t="shared" si="702"/>
        <v>00</v>
      </c>
      <c r="AJ258" s="2" t="str">
        <f t="shared" si="702"/>
        <v>00</v>
      </c>
      <c r="AK258" s="2" t="str">
        <f t="shared" si="702"/>
        <v>00</v>
      </c>
      <c r="AL258" s="2" t="str">
        <f t="shared" si="702"/>
        <v>00</v>
      </c>
      <c r="AM258" s="35"/>
      <c r="AP258" t="str">
        <f t="shared" si="669"/>
        <v>IT_17</v>
      </c>
      <c r="AS258" s="2" t="str">
        <f t="shared" ref="AS258:AT258" si="712">IF(HEX2DEC(AS35)&lt;16,CONCATENATE("0",AS120), AS120)</f>
        <v>00</v>
      </c>
      <c r="AT258" s="2" t="str">
        <f t="shared" si="712"/>
        <v>01</v>
      </c>
      <c r="AU258" s="2" t="str">
        <f t="shared" ref="AU258:AZ258" si="713">IF(AU35&lt;16,CONCATENATE("0",AU120), AU120)</f>
        <v>01</v>
      </c>
      <c r="AV258" s="2" t="str">
        <f t="shared" si="713"/>
        <v>00</v>
      </c>
      <c r="AW258" s="2" t="str">
        <f t="shared" si="713"/>
        <v>00</v>
      </c>
      <c r="AX258" s="2" t="str">
        <f t="shared" si="713"/>
        <v>00</v>
      </c>
      <c r="AY258" s="2" t="str">
        <f t="shared" si="713"/>
        <v>17</v>
      </c>
      <c r="AZ258" s="2" t="str">
        <f t="shared" si="713"/>
        <v>00</v>
      </c>
      <c r="BA258" s="2" t="str">
        <f t="shared" ref="BA258:BE258" si="714">IF(HEX2DEC(BA35)&lt;16,CONCATENATE("0",BA120), BA120)</f>
        <v>00</v>
      </c>
      <c r="BB258" s="2" t="str">
        <f t="shared" si="714"/>
        <v>00</v>
      </c>
      <c r="BC258" s="2" t="str">
        <f t="shared" si="714"/>
        <v>00</v>
      </c>
      <c r="BD258" s="2" t="str">
        <f t="shared" si="714"/>
        <v>00</v>
      </c>
      <c r="BE258" s="2" t="str">
        <f t="shared" si="714"/>
        <v>00</v>
      </c>
    </row>
    <row r="259" spans="2:57" hidden="1">
      <c r="B259" t="str">
        <f t="shared" si="667"/>
        <v>WP_18</v>
      </c>
      <c r="D259" s="2" t="str">
        <f t="shared" si="697"/>
        <v>00</v>
      </c>
      <c r="E259" s="2" t="str">
        <f t="shared" si="697"/>
        <v>08</v>
      </c>
      <c r="F259" s="2" t="str">
        <f t="shared" si="697"/>
        <v>01</v>
      </c>
      <c r="G259" s="2" t="str">
        <f t="shared" si="698"/>
        <v>00</v>
      </c>
      <c r="H259" s="2" t="str">
        <f t="shared" si="698"/>
        <v>00</v>
      </c>
      <c r="I259" s="2" t="str">
        <f t="shared" si="698"/>
        <v>22</v>
      </c>
      <c r="J259" s="2" t="str">
        <f t="shared" si="698"/>
        <v>0E</v>
      </c>
      <c r="K259" s="2" t="str">
        <f t="shared" si="698"/>
        <v>20</v>
      </c>
      <c r="L259" s="2" t="str">
        <f t="shared" si="699"/>
        <v>00</v>
      </c>
      <c r="M259" s="2" t="str">
        <f t="shared" si="699"/>
        <v>01</v>
      </c>
      <c r="N259" s="2" t="str">
        <f t="shared" si="699"/>
        <v>00</v>
      </c>
      <c r="O259" s="2" t="str">
        <f t="shared" si="699"/>
        <v>00</v>
      </c>
      <c r="P259" s="2" t="str">
        <f t="shared" si="699"/>
        <v>01</v>
      </c>
      <c r="Q259" s="2"/>
      <c r="R259" s="2"/>
      <c r="S259" s="2"/>
      <c r="T259" s="35"/>
      <c r="W259" t="str">
        <f t="shared" si="668"/>
        <v>AR_18</v>
      </c>
      <c r="Z259" s="2" t="str">
        <f t="shared" si="700"/>
        <v>00</v>
      </c>
      <c r="AA259" s="2" t="str">
        <f t="shared" si="700"/>
        <v>01</v>
      </c>
      <c r="AB259" s="2" t="str">
        <f t="shared" si="701"/>
        <v>01</v>
      </c>
      <c r="AC259" s="2" t="str">
        <f t="shared" si="701"/>
        <v>00</v>
      </c>
      <c r="AD259" s="2" t="str">
        <f t="shared" si="701"/>
        <v>00</v>
      </c>
      <c r="AE259" s="2" t="str">
        <f t="shared" si="701"/>
        <v>00</v>
      </c>
      <c r="AF259" s="2" t="str">
        <f t="shared" si="701"/>
        <v>00</v>
      </c>
      <c r="AG259" s="2" t="str">
        <f t="shared" si="701"/>
        <v>00</v>
      </c>
      <c r="AH259" s="2" t="str">
        <f t="shared" si="702"/>
        <v>00</v>
      </c>
      <c r="AI259" s="2" t="str">
        <f t="shared" si="702"/>
        <v>00</v>
      </c>
      <c r="AJ259" s="2" t="str">
        <f t="shared" si="702"/>
        <v>00</v>
      </c>
      <c r="AK259" s="2" t="str">
        <f t="shared" si="702"/>
        <v>00</v>
      </c>
      <c r="AL259" s="2" t="str">
        <f t="shared" si="702"/>
        <v>00</v>
      </c>
      <c r="AM259" s="35"/>
      <c r="AP259" t="str">
        <f t="shared" si="669"/>
        <v>IT_18</v>
      </c>
      <c r="AS259" s="2" t="str">
        <f t="shared" ref="AS259:AT259" si="715">IF(HEX2DEC(AS36)&lt;16,CONCATENATE("0",AS121), AS121)</f>
        <v>00</v>
      </c>
      <c r="AT259" s="2" t="str">
        <f t="shared" si="715"/>
        <v>01</v>
      </c>
      <c r="AU259" s="2" t="str">
        <f t="shared" ref="AU259:AZ259" si="716">IF(AU36&lt;16,CONCATENATE("0",AU121), AU121)</f>
        <v>01</v>
      </c>
      <c r="AV259" s="2" t="str">
        <f t="shared" si="716"/>
        <v>00</v>
      </c>
      <c r="AW259" s="2" t="str">
        <f t="shared" si="716"/>
        <v>00</v>
      </c>
      <c r="AX259" s="2" t="str">
        <f t="shared" si="716"/>
        <v>00</v>
      </c>
      <c r="AY259" s="2" t="str">
        <f t="shared" si="716"/>
        <v>18</v>
      </c>
      <c r="AZ259" s="2" t="str">
        <f t="shared" si="716"/>
        <v>00</v>
      </c>
      <c r="BA259" s="2" t="str">
        <f t="shared" ref="BA259:BE259" si="717">IF(HEX2DEC(BA36)&lt;16,CONCATENATE("0",BA121), BA121)</f>
        <v>00</v>
      </c>
      <c r="BB259" s="2" t="str">
        <f t="shared" si="717"/>
        <v>00</v>
      </c>
      <c r="BC259" s="2" t="str">
        <f t="shared" si="717"/>
        <v>00</v>
      </c>
      <c r="BD259" s="2" t="str">
        <f t="shared" si="717"/>
        <v>00</v>
      </c>
      <c r="BE259" s="2" t="str">
        <f t="shared" si="717"/>
        <v>00</v>
      </c>
    </row>
    <row r="260" spans="2:57" hidden="1">
      <c r="B260" t="str">
        <f t="shared" si="667"/>
        <v>WP_19</v>
      </c>
      <c r="D260" s="2" t="str">
        <f t="shared" si="697"/>
        <v>00</v>
      </c>
      <c r="E260" s="2" t="str">
        <f t="shared" si="697"/>
        <v>08</v>
      </c>
      <c r="F260" s="2" t="str">
        <f t="shared" si="697"/>
        <v>01</v>
      </c>
      <c r="G260" s="2" t="str">
        <f t="shared" si="698"/>
        <v>00</v>
      </c>
      <c r="H260" s="2" t="str">
        <f t="shared" si="698"/>
        <v>00</v>
      </c>
      <c r="I260" s="2" t="str">
        <f t="shared" si="698"/>
        <v>22</v>
      </c>
      <c r="J260" s="2" t="str">
        <f t="shared" si="698"/>
        <v>0E</v>
      </c>
      <c r="K260" s="2" t="str">
        <f t="shared" si="698"/>
        <v>20</v>
      </c>
      <c r="L260" s="2" t="str">
        <f t="shared" si="699"/>
        <v>00</v>
      </c>
      <c r="M260" s="2" t="str">
        <f t="shared" si="699"/>
        <v>01</v>
      </c>
      <c r="N260" s="2" t="str">
        <f t="shared" si="699"/>
        <v>00</v>
      </c>
      <c r="O260" s="2" t="str">
        <f t="shared" si="699"/>
        <v>00</v>
      </c>
      <c r="P260" s="2" t="str">
        <f t="shared" si="699"/>
        <v>01</v>
      </c>
      <c r="Q260" s="2"/>
      <c r="R260" s="2"/>
      <c r="S260" s="2"/>
      <c r="T260" s="35"/>
      <c r="W260" t="str">
        <f t="shared" si="668"/>
        <v>AR_19</v>
      </c>
      <c r="Z260" s="2" t="str">
        <f t="shared" si="700"/>
        <v>00</v>
      </c>
      <c r="AA260" s="2" t="str">
        <f t="shared" si="700"/>
        <v>01</v>
      </c>
      <c r="AB260" s="2" t="str">
        <f t="shared" si="701"/>
        <v>01</v>
      </c>
      <c r="AC260" s="2" t="str">
        <f t="shared" si="701"/>
        <v>00</v>
      </c>
      <c r="AD260" s="2" t="str">
        <f t="shared" si="701"/>
        <v>00</v>
      </c>
      <c r="AE260" s="2" t="str">
        <f t="shared" si="701"/>
        <v>00</v>
      </c>
      <c r="AF260" s="2" t="str">
        <f t="shared" si="701"/>
        <v>00</v>
      </c>
      <c r="AG260" s="2" t="str">
        <f t="shared" si="701"/>
        <v>00</v>
      </c>
      <c r="AH260" s="2" t="str">
        <f t="shared" si="702"/>
        <v>00</v>
      </c>
      <c r="AI260" s="2" t="str">
        <f t="shared" si="702"/>
        <v>00</v>
      </c>
      <c r="AJ260" s="2" t="str">
        <f t="shared" si="702"/>
        <v>00</v>
      </c>
      <c r="AK260" s="2" t="str">
        <f t="shared" si="702"/>
        <v>00</v>
      </c>
      <c r="AL260" s="2" t="str">
        <f t="shared" si="702"/>
        <v>00</v>
      </c>
      <c r="AM260" s="35"/>
      <c r="AP260" t="str">
        <f t="shared" si="669"/>
        <v>IT_19</v>
      </c>
      <c r="AS260" s="2" t="str">
        <f t="shared" ref="AS260:AT260" si="718">IF(HEX2DEC(AS37)&lt;16,CONCATENATE("0",AS122), AS122)</f>
        <v>00</v>
      </c>
      <c r="AT260" s="2" t="str">
        <f t="shared" si="718"/>
        <v>01</v>
      </c>
      <c r="AU260" s="2" t="str">
        <f t="shared" ref="AU260:AZ260" si="719">IF(AU37&lt;16,CONCATENATE("0",AU122), AU122)</f>
        <v>01</v>
      </c>
      <c r="AV260" s="2" t="str">
        <f t="shared" si="719"/>
        <v>00</v>
      </c>
      <c r="AW260" s="2" t="str">
        <f t="shared" si="719"/>
        <v>00</v>
      </c>
      <c r="AX260" s="2" t="str">
        <f t="shared" si="719"/>
        <v>00</v>
      </c>
      <c r="AY260" s="2" t="str">
        <f t="shared" si="719"/>
        <v>19</v>
      </c>
      <c r="AZ260" s="2" t="str">
        <f t="shared" si="719"/>
        <v>00</v>
      </c>
      <c r="BA260" s="2" t="str">
        <f t="shared" ref="BA260:BE260" si="720">IF(HEX2DEC(BA37)&lt;16,CONCATENATE("0",BA122), BA122)</f>
        <v>00</v>
      </c>
      <c r="BB260" s="2" t="str">
        <f t="shared" si="720"/>
        <v>00</v>
      </c>
      <c r="BC260" s="2" t="str">
        <f t="shared" si="720"/>
        <v>00</v>
      </c>
      <c r="BD260" s="2" t="str">
        <f t="shared" si="720"/>
        <v>00</v>
      </c>
      <c r="BE260" s="2" t="str">
        <f t="shared" si="720"/>
        <v>00</v>
      </c>
    </row>
    <row r="261" spans="2:57" hidden="1">
      <c r="B261" t="str">
        <f t="shared" si="667"/>
        <v>WP_1A</v>
      </c>
      <c r="D261" s="2" t="str">
        <f t="shared" si="697"/>
        <v>00</v>
      </c>
      <c r="E261" s="2" t="str">
        <f t="shared" si="697"/>
        <v>08</v>
      </c>
      <c r="F261" s="2" t="str">
        <f t="shared" si="697"/>
        <v>01</v>
      </c>
      <c r="G261" s="2" t="str">
        <f t="shared" si="698"/>
        <v>00</v>
      </c>
      <c r="H261" s="2" t="str">
        <f t="shared" si="698"/>
        <v>00</v>
      </c>
      <c r="I261" s="2" t="str">
        <f t="shared" si="698"/>
        <v>22</v>
      </c>
      <c r="J261" s="2" t="str">
        <f t="shared" si="698"/>
        <v>0E</v>
      </c>
      <c r="K261" s="2" t="str">
        <f t="shared" si="698"/>
        <v>20</v>
      </c>
      <c r="L261" s="2" t="str">
        <f t="shared" si="699"/>
        <v>00</v>
      </c>
      <c r="M261" s="2" t="str">
        <f t="shared" si="699"/>
        <v>01</v>
      </c>
      <c r="N261" s="2" t="str">
        <f t="shared" si="699"/>
        <v>00</v>
      </c>
      <c r="O261" s="2" t="str">
        <f t="shared" si="699"/>
        <v>00</v>
      </c>
      <c r="P261" s="2" t="str">
        <f t="shared" si="699"/>
        <v>01</v>
      </c>
      <c r="Q261" s="2"/>
      <c r="R261" s="2"/>
      <c r="S261" s="2"/>
      <c r="T261" s="35"/>
      <c r="W261" t="str">
        <f t="shared" si="668"/>
        <v>AR_1A</v>
      </c>
      <c r="Z261" s="2" t="str">
        <f t="shared" si="700"/>
        <v>00</v>
      </c>
      <c r="AA261" s="2" t="str">
        <f t="shared" si="700"/>
        <v>01</v>
      </c>
      <c r="AB261" s="2" t="str">
        <f t="shared" si="701"/>
        <v>01</v>
      </c>
      <c r="AC261" s="2" t="str">
        <f t="shared" si="701"/>
        <v>00</v>
      </c>
      <c r="AD261" s="2" t="str">
        <f t="shared" si="701"/>
        <v>00</v>
      </c>
      <c r="AE261" s="2" t="str">
        <f t="shared" si="701"/>
        <v>00</v>
      </c>
      <c r="AF261" s="2" t="str">
        <f t="shared" si="701"/>
        <v>00</v>
      </c>
      <c r="AG261" s="2" t="str">
        <f t="shared" si="701"/>
        <v>00</v>
      </c>
      <c r="AH261" s="2" t="str">
        <f t="shared" si="702"/>
        <v>00</v>
      </c>
      <c r="AI261" s="2" t="str">
        <f t="shared" si="702"/>
        <v>00</v>
      </c>
      <c r="AJ261" s="2" t="str">
        <f t="shared" si="702"/>
        <v>00</v>
      </c>
      <c r="AK261" s="2" t="str">
        <f t="shared" si="702"/>
        <v>00</v>
      </c>
      <c r="AL261" s="2" t="str">
        <f t="shared" si="702"/>
        <v>00</v>
      </c>
      <c r="AM261" s="35"/>
      <c r="AP261" t="str">
        <f t="shared" si="669"/>
        <v>IT_1A</v>
      </c>
      <c r="AS261" s="2" t="str">
        <f t="shared" ref="AS261:AT261" si="721">IF(HEX2DEC(AS38)&lt;16,CONCATENATE("0",AS123), AS123)</f>
        <v>00</v>
      </c>
      <c r="AT261" s="2" t="str">
        <f t="shared" si="721"/>
        <v>01</v>
      </c>
      <c r="AU261" s="2" t="str">
        <f t="shared" ref="AU261:AZ261" si="722">IF(AU38&lt;16,CONCATENATE("0",AU123), AU123)</f>
        <v>01</v>
      </c>
      <c r="AV261" s="2" t="str">
        <f t="shared" si="722"/>
        <v>00</v>
      </c>
      <c r="AW261" s="2" t="str">
        <f t="shared" si="722"/>
        <v>00</v>
      </c>
      <c r="AX261" s="2" t="str">
        <f t="shared" si="722"/>
        <v>00</v>
      </c>
      <c r="AY261" s="2" t="str">
        <f t="shared" si="722"/>
        <v>1A</v>
      </c>
      <c r="AZ261" s="2" t="str">
        <f t="shared" si="722"/>
        <v>00</v>
      </c>
      <c r="BA261" s="2" t="str">
        <f t="shared" ref="BA261:BE261" si="723">IF(HEX2DEC(BA38)&lt;16,CONCATENATE("0",BA123), BA123)</f>
        <v>00</v>
      </c>
      <c r="BB261" s="2" t="str">
        <f t="shared" si="723"/>
        <v>00</v>
      </c>
      <c r="BC261" s="2" t="str">
        <f t="shared" si="723"/>
        <v>00</v>
      </c>
      <c r="BD261" s="2" t="str">
        <f t="shared" si="723"/>
        <v>00</v>
      </c>
      <c r="BE261" s="2" t="str">
        <f t="shared" si="723"/>
        <v>00</v>
      </c>
    </row>
    <row r="262" spans="2:57" hidden="1">
      <c r="B262" t="str">
        <f t="shared" si="667"/>
        <v>WP_1B</v>
      </c>
      <c r="D262" s="2" t="str">
        <f t="shared" si="697"/>
        <v>00</v>
      </c>
      <c r="E262" s="2" t="str">
        <f t="shared" si="697"/>
        <v>08</v>
      </c>
      <c r="F262" s="2" t="str">
        <f t="shared" si="697"/>
        <v>01</v>
      </c>
      <c r="G262" s="2" t="str">
        <f t="shared" si="698"/>
        <v>00</v>
      </c>
      <c r="H262" s="2" t="str">
        <f t="shared" si="698"/>
        <v>00</v>
      </c>
      <c r="I262" s="2" t="str">
        <f t="shared" si="698"/>
        <v>22</v>
      </c>
      <c r="J262" s="2" t="str">
        <f t="shared" si="698"/>
        <v>0E</v>
      </c>
      <c r="K262" s="2" t="str">
        <f t="shared" si="698"/>
        <v>20</v>
      </c>
      <c r="L262" s="2" t="str">
        <f t="shared" si="699"/>
        <v>00</v>
      </c>
      <c r="M262" s="2" t="str">
        <f t="shared" si="699"/>
        <v>01</v>
      </c>
      <c r="N262" s="2" t="str">
        <f t="shared" si="699"/>
        <v>00</v>
      </c>
      <c r="O262" s="2" t="str">
        <f t="shared" si="699"/>
        <v>00</v>
      </c>
      <c r="P262" s="2" t="str">
        <f t="shared" si="699"/>
        <v>01</v>
      </c>
      <c r="Q262" s="2"/>
      <c r="R262" s="2"/>
      <c r="S262" s="2"/>
      <c r="T262" s="35"/>
      <c r="W262" t="str">
        <f t="shared" si="668"/>
        <v>AR_1B</v>
      </c>
      <c r="Z262" s="2" t="str">
        <f t="shared" si="700"/>
        <v>00</v>
      </c>
      <c r="AA262" s="2" t="str">
        <f t="shared" si="700"/>
        <v>01</v>
      </c>
      <c r="AB262" s="2" t="str">
        <f t="shared" si="701"/>
        <v>01</v>
      </c>
      <c r="AC262" s="2" t="str">
        <f t="shared" si="701"/>
        <v>00</v>
      </c>
      <c r="AD262" s="2" t="str">
        <f t="shared" si="701"/>
        <v>00</v>
      </c>
      <c r="AE262" s="2" t="str">
        <f t="shared" si="701"/>
        <v>00</v>
      </c>
      <c r="AF262" s="2" t="str">
        <f t="shared" si="701"/>
        <v>00</v>
      </c>
      <c r="AG262" s="2" t="str">
        <f t="shared" si="701"/>
        <v>00</v>
      </c>
      <c r="AH262" s="2" t="str">
        <f t="shared" si="702"/>
        <v>00</v>
      </c>
      <c r="AI262" s="2" t="str">
        <f t="shared" si="702"/>
        <v>00</v>
      </c>
      <c r="AJ262" s="2" t="str">
        <f t="shared" si="702"/>
        <v>00</v>
      </c>
      <c r="AK262" s="2" t="str">
        <f t="shared" si="702"/>
        <v>00</v>
      </c>
      <c r="AL262" s="2" t="str">
        <f t="shared" si="702"/>
        <v>00</v>
      </c>
      <c r="AM262" s="35"/>
      <c r="AP262" t="str">
        <f t="shared" si="669"/>
        <v>IT_1B</v>
      </c>
      <c r="AS262" s="2" t="str">
        <f t="shared" ref="AS262:AT262" si="724">IF(HEX2DEC(AS39)&lt;16,CONCATENATE("0",AS124), AS124)</f>
        <v>00</v>
      </c>
      <c r="AT262" s="2" t="str">
        <f t="shared" si="724"/>
        <v>01</v>
      </c>
      <c r="AU262" s="2" t="str">
        <f t="shared" ref="AU262:AZ262" si="725">IF(AU39&lt;16,CONCATENATE("0",AU124), AU124)</f>
        <v>01</v>
      </c>
      <c r="AV262" s="2" t="str">
        <f t="shared" si="725"/>
        <v>00</v>
      </c>
      <c r="AW262" s="2" t="str">
        <f t="shared" si="725"/>
        <v>00</v>
      </c>
      <c r="AX262" s="2" t="str">
        <f t="shared" si="725"/>
        <v>00</v>
      </c>
      <c r="AY262" s="2" t="str">
        <f t="shared" si="725"/>
        <v>1B</v>
      </c>
      <c r="AZ262" s="2" t="str">
        <f t="shared" si="725"/>
        <v>00</v>
      </c>
      <c r="BA262" s="2" t="str">
        <f t="shared" ref="BA262:BE262" si="726">IF(HEX2DEC(BA39)&lt;16,CONCATENATE("0",BA124), BA124)</f>
        <v>00</v>
      </c>
      <c r="BB262" s="2" t="str">
        <f t="shared" si="726"/>
        <v>00</v>
      </c>
      <c r="BC262" s="2" t="str">
        <f t="shared" si="726"/>
        <v>00</v>
      </c>
      <c r="BD262" s="2" t="str">
        <f t="shared" si="726"/>
        <v>00</v>
      </c>
      <c r="BE262" s="2" t="str">
        <f t="shared" si="726"/>
        <v>00</v>
      </c>
    </row>
    <row r="263" spans="2:57" hidden="1">
      <c r="B263" t="str">
        <f t="shared" si="667"/>
        <v>WP_1C</v>
      </c>
      <c r="D263" s="2" t="str">
        <f t="shared" si="697"/>
        <v>00</v>
      </c>
      <c r="E263" s="2" t="str">
        <f t="shared" si="697"/>
        <v>08</v>
      </c>
      <c r="F263" s="2" t="str">
        <f t="shared" si="697"/>
        <v>01</v>
      </c>
      <c r="G263" s="2" t="str">
        <f t="shared" si="698"/>
        <v>00</v>
      </c>
      <c r="H263" s="2" t="str">
        <f t="shared" si="698"/>
        <v>00</v>
      </c>
      <c r="I263" s="2" t="str">
        <f t="shared" si="698"/>
        <v>22</v>
      </c>
      <c r="J263" s="2" t="str">
        <f t="shared" si="698"/>
        <v>0E</v>
      </c>
      <c r="K263" s="2" t="str">
        <f t="shared" si="698"/>
        <v>20</v>
      </c>
      <c r="L263" s="2" t="str">
        <f t="shared" si="699"/>
        <v>00</v>
      </c>
      <c r="M263" s="2" t="str">
        <f t="shared" si="699"/>
        <v>01</v>
      </c>
      <c r="N263" s="2" t="str">
        <f t="shared" si="699"/>
        <v>00</v>
      </c>
      <c r="O263" s="2" t="str">
        <f t="shared" si="699"/>
        <v>00</v>
      </c>
      <c r="P263" s="2" t="str">
        <f t="shared" si="699"/>
        <v>01</v>
      </c>
      <c r="Q263" s="2"/>
      <c r="R263" s="2"/>
      <c r="S263" s="2"/>
      <c r="T263" s="35"/>
      <c r="W263" t="str">
        <f t="shared" si="668"/>
        <v>AR_1C</v>
      </c>
      <c r="Z263" s="2" t="str">
        <f t="shared" si="700"/>
        <v>00</v>
      </c>
      <c r="AA263" s="2" t="str">
        <f t="shared" si="700"/>
        <v>01</v>
      </c>
      <c r="AB263" s="2" t="str">
        <f t="shared" si="701"/>
        <v>01</v>
      </c>
      <c r="AC263" s="2" t="str">
        <f t="shared" si="701"/>
        <v>00</v>
      </c>
      <c r="AD263" s="2" t="str">
        <f t="shared" si="701"/>
        <v>00</v>
      </c>
      <c r="AE263" s="2" t="str">
        <f t="shared" si="701"/>
        <v>00</v>
      </c>
      <c r="AF263" s="2" t="str">
        <f t="shared" si="701"/>
        <v>00</v>
      </c>
      <c r="AG263" s="2" t="str">
        <f t="shared" si="701"/>
        <v>00</v>
      </c>
      <c r="AH263" s="2" t="str">
        <f t="shared" si="702"/>
        <v>00</v>
      </c>
      <c r="AI263" s="2" t="str">
        <f t="shared" si="702"/>
        <v>00</v>
      </c>
      <c r="AJ263" s="2" t="str">
        <f t="shared" si="702"/>
        <v>00</v>
      </c>
      <c r="AK263" s="2" t="str">
        <f t="shared" si="702"/>
        <v>00</v>
      </c>
      <c r="AL263" s="2" t="str">
        <f t="shared" si="702"/>
        <v>00</v>
      </c>
      <c r="AM263" s="35"/>
      <c r="AP263" t="str">
        <f t="shared" si="669"/>
        <v>IT_1C</v>
      </c>
      <c r="AS263" s="2" t="str">
        <f t="shared" ref="AS263:AT263" si="727">IF(HEX2DEC(AS40)&lt;16,CONCATENATE("0",AS125), AS125)</f>
        <v>00</v>
      </c>
      <c r="AT263" s="2" t="str">
        <f t="shared" si="727"/>
        <v>01</v>
      </c>
      <c r="AU263" s="2" t="str">
        <f t="shared" ref="AU263:AZ263" si="728">IF(AU40&lt;16,CONCATENATE("0",AU125), AU125)</f>
        <v>01</v>
      </c>
      <c r="AV263" s="2" t="str">
        <f t="shared" si="728"/>
        <v>00</v>
      </c>
      <c r="AW263" s="2" t="str">
        <f t="shared" si="728"/>
        <v>00</v>
      </c>
      <c r="AX263" s="2" t="str">
        <f t="shared" si="728"/>
        <v>00</v>
      </c>
      <c r="AY263" s="2" t="str">
        <f t="shared" si="728"/>
        <v>1C</v>
      </c>
      <c r="AZ263" s="2" t="str">
        <f t="shared" si="728"/>
        <v>00</v>
      </c>
      <c r="BA263" s="2" t="str">
        <f t="shared" ref="BA263:BE263" si="729">IF(HEX2DEC(BA40)&lt;16,CONCATENATE("0",BA125), BA125)</f>
        <v>00</v>
      </c>
      <c r="BB263" s="2" t="str">
        <f t="shared" si="729"/>
        <v>00</v>
      </c>
      <c r="BC263" s="2" t="str">
        <f t="shared" si="729"/>
        <v>00</v>
      </c>
      <c r="BD263" s="2" t="str">
        <f t="shared" si="729"/>
        <v>00</v>
      </c>
      <c r="BE263" s="2" t="str">
        <f t="shared" si="729"/>
        <v>00</v>
      </c>
    </row>
    <row r="264" spans="2:57" hidden="1">
      <c r="B264" t="str">
        <f t="shared" si="667"/>
        <v>WP_1D</v>
      </c>
      <c r="D264" s="2" t="str">
        <f t="shared" si="697"/>
        <v>00</v>
      </c>
      <c r="E264" s="2" t="str">
        <f t="shared" si="697"/>
        <v>08</v>
      </c>
      <c r="F264" s="2" t="str">
        <f t="shared" si="697"/>
        <v>01</v>
      </c>
      <c r="G264" s="2" t="str">
        <f t="shared" si="698"/>
        <v>00</v>
      </c>
      <c r="H264" s="2" t="str">
        <f t="shared" si="698"/>
        <v>00</v>
      </c>
      <c r="I264" s="2" t="str">
        <f t="shared" si="698"/>
        <v>22</v>
      </c>
      <c r="J264" s="2" t="str">
        <f t="shared" si="698"/>
        <v>0E</v>
      </c>
      <c r="K264" s="2" t="str">
        <f t="shared" si="698"/>
        <v>20</v>
      </c>
      <c r="L264" s="2" t="str">
        <f t="shared" si="699"/>
        <v>00</v>
      </c>
      <c r="M264" s="2" t="str">
        <f t="shared" si="699"/>
        <v>01</v>
      </c>
      <c r="N264" s="2" t="str">
        <f t="shared" si="699"/>
        <v>00</v>
      </c>
      <c r="O264" s="2" t="str">
        <f t="shared" si="699"/>
        <v>00</v>
      </c>
      <c r="P264" s="2" t="str">
        <f t="shared" si="699"/>
        <v>01</v>
      </c>
      <c r="Q264" s="2"/>
      <c r="R264" s="2"/>
      <c r="S264" s="2"/>
      <c r="T264" s="35"/>
      <c r="W264" t="str">
        <f t="shared" si="668"/>
        <v>AR_1D</v>
      </c>
      <c r="Z264" s="2" t="str">
        <f t="shared" si="700"/>
        <v>00</v>
      </c>
      <c r="AA264" s="2" t="str">
        <f t="shared" si="700"/>
        <v>01</v>
      </c>
      <c r="AB264" s="2" t="str">
        <f t="shared" si="701"/>
        <v>01</v>
      </c>
      <c r="AC264" s="2" t="str">
        <f t="shared" si="701"/>
        <v>00</v>
      </c>
      <c r="AD264" s="2" t="str">
        <f t="shared" si="701"/>
        <v>00</v>
      </c>
      <c r="AE264" s="2" t="str">
        <f t="shared" si="701"/>
        <v>00</v>
      </c>
      <c r="AF264" s="2" t="str">
        <f t="shared" si="701"/>
        <v>00</v>
      </c>
      <c r="AG264" s="2" t="str">
        <f t="shared" si="701"/>
        <v>00</v>
      </c>
      <c r="AH264" s="2" t="str">
        <f t="shared" si="702"/>
        <v>00</v>
      </c>
      <c r="AI264" s="2" t="str">
        <f t="shared" si="702"/>
        <v>00</v>
      </c>
      <c r="AJ264" s="2" t="str">
        <f t="shared" si="702"/>
        <v>00</v>
      </c>
      <c r="AK264" s="2" t="str">
        <f t="shared" si="702"/>
        <v>00</v>
      </c>
      <c r="AL264" s="2" t="str">
        <f t="shared" si="702"/>
        <v>00</v>
      </c>
      <c r="AM264" s="35"/>
      <c r="AP264" t="str">
        <f t="shared" si="669"/>
        <v>IT_1D</v>
      </c>
      <c r="AS264" s="2" t="str">
        <f t="shared" ref="AS264:AT264" si="730">IF(HEX2DEC(AS41)&lt;16,CONCATENATE("0",AS126), AS126)</f>
        <v>00</v>
      </c>
      <c r="AT264" s="2" t="str">
        <f t="shared" si="730"/>
        <v>01</v>
      </c>
      <c r="AU264" s="2" t="str">
        <f t="shared" ref="AU264:AZ264" si="731">IF(AU41&lt;16,CONCATENATE("0",AU126), AU126)</f>
        <v>01</v>
      </c>
      <c r="AV264" s="2" t="str">
        <f t="shared" si="731"/>
        <v>00</v>
      </c>
      <c r="AW264" s="2" t="str">
        <f t="shared" si="731"/>
        <v>00</v>
      </c>
      <c r="AX264" s="2" t="str">
        <f t="shared" si="731"/>
        <v>00</v>
      </c>
      <c r="AY264" s="2" t="str">
        <f t="shared" si="731"/>
        <v>1D</v>
      </c>
      <c r="AZ264" s="2" t="str">
        <f t="shared" si="731"/>
        <v>00</v>
      </c>
      <c r="BA264" s="2" t="str">
        <f t="shared" ref="BA264:BE264" si="732">IF(HEX2DEC(BA41)&lt;16,CONCATENATE("0",BA126), BA126)</f>
        <v>00</v>
      </c>
      <c r="BB264" s="2" t="str">
        <f t="shared" si="732"/>
        <v>00</v>
      </c>
      <c r="BC264" s="2" t="str">
        <f t="shared" si="732"/>
        <v>00</v>
      </c>
      <c r="BD264" s="2" t="str">
        <f t="shared" si="732"/>
        <v>00</v>
      </c>
      <c r="BE264" s="2" t="str">
        <f t="shared" si="732"/>
        <v>00</v>
      </c>
    </row>
    <row r="265" spans="2:57" hidden="1">
      <c r="B265" t="str">
        <f t="shared" si="667"/>
        <v>WP_1E</v>
      </c>
      <c r="D265" s="2" t="str">
        <f t="shared" si="697"/>
        <v>00</v>
      </c>
      <c r="E265" s="2" t="str">
        <f t="shared" si="697"/>
        <v>08</v>
      </c>
      <c r="F265" s="2" t="str">
        <f t="shared" si="697"/>
        <v>01</v>
      </c>
      <c r="G265" s="2" t="str">
        <f t="shared" ref="G265:K267" si="733">IF(G42&lt;16,CONCATENATE("0",G127), G127)</f>
        <v>00</v>
      </c>
      <c r="H265" s="2" t="str">
        <f t="shared" si="733"/>
        <v>00</v>
      </c>
      <c r="I265" s="2" t="str">
        <f t="shared" si="733"/>
        <v>22</v>
      </c>
      <c r="J265" s="2" t="str">
        <f t="shared" si="733"/>
        <v>0E</v>
      </c>
      <c r="K265" s="2" t="str">
        <f t="shared" si="733"/>
        <v>20</v>
      </c>
      <c r="L265" s="2" t="str">
        <f t="shared" ref="L265:P267" si="734">IF(HEX2DEC(L42)&lt;16,CONCATENATE("0",L127), L127)</f>
        <v>00</v>
      </c>
      <c r="M265" s="2" t="str">
        <f t="shared" si="734"/>
        <v>01</v>
      </c>
      <c r="N265" s="2" t="str">
        <f t="shared" si="734"/>
        <v>00</v>
      </c>
      <c r="O265" s="2" t="str">
        <f t="shared" si="734"/>
        <v>00</v>
      </c>
      <c r="P265" s="2" t="str">
        <f t="shared" si="734"/>
        <v>01</v>
      </c>
      <c r="Q265" s="2"/>
      <c r="R265" s="2"/>
      <c r="S265" s="2"/>
      <c r="T265" s="35"/>
      <c r="W265" t="str">
        <f t="shared" si="668"/>
        <v>AR_1E</v>
      </c>
      <c r="Z265" s="2" t="str">
        <f t="shared" si="700"/>
        <v>00</v>
      </c>
      <c r="AA265" s="2" t="str">
        <f t="shared" si="700"/>
        <v>01</v>
      </c>
      <c r="AB265" s="2" t="str">
        <f t="shared" ref="AB265:AG267" si="735">IF(AB42&lt;16,CONCATENATE("0",AB127), AB127)</f>
        <v>01</v>
      </c>
      <c r="AC265" s="2" t="str">
        <f t="shared" si="735"/>
        <v>00</v>
      </c>
      <c r="AD265" s="2" t="str">
        <f t="shared" si="735"/>
        <v>00</v>
      </c>
      <c r="AE265" s="2" t="str">
        <f t="shared" si="735"/>
        <v>00</v>
      </c>
      <c r="AF265" s="2" t="str">
        <f t="shared" si="735"/>
        <v>00</v>
      </c>
      <c r="AG265" s="2" t="str">
        <f t="shared" si="735"/>
        <v>00</v>
      </c>
      <c r="AH265" s="2" t="str">
        <f t="shared" ref="AH265:AL267" si="736">IF(HEX2DEC(AH42)&lt;16,CONCATENATE("0",AH127), AH127)</f>
        <v>00</v>
      </c>
      <c r="AI265" s="2" t="str">
        <f t="shared" si="736"/>
        <v>00</v>
      </c>
      <c r="AJ265" s="2" t="str">
        <f t="shared" si="736"/>
        <v>00</v>
      </c>
      <c r="AK265" s="2" t="str">
        <f t="shared" si="736"/>
        <v>00</v>
      </c>
      <c r="AL265" s="2" t="str">
        <f t="shared" si="736"/>
        <v>00</v>
      </c>
      <c r="AM265" s="35"/>
      <c r="AP265" t="str">
        <f t="shared" si="669"/>
        <v>IT_1E</v>
      </c>
      <c r="AS265" s="2" t="str">
        <f t="shared" ref="AS265:AT265" si="737">IF(HEX2DEC(AS42)&lt;16,CONCATENATE("0",AS127), AS127)</f>
        <v>00</v>
      </c>
      <c r="AT265" s="2" t="str">
        <f t="shared" si="737"/>
        <v>01</v>
      </c>
      <c r="AU265" s="2" t="str">
        <f t="shared" ref="AU265:AZ265" si="738">IF(AU42&lt;16,CONCATENATE("0",AU127), AU127)</f>
        <v>01</v>
      </c>
      <c r="AV265" s="2" t="str">
        <f t="shared" si="738"/>
        <v>00</v>
      </c>
      <c r="AW265" s="2" t="str">
        <f t="shared" si="738"/>
        <v>00</v>
      </c>
      <c r="AX265" s="2" t="str">
        <f t="shared" si="738"/>
        <v>00</v>
      </c>
      <c r="AY265" s="2" t="str">
        <f t="shared" si="738"/>
        <v>00</v>
      </c>
      <c r="AZ265" s="2" t="str">
        <f t="shared" si="738"/>
        <v>00</v>
      </c>
      <c r="BA265" s="2" t="str">
        <f t="shared" ref="BA265:BE265" si="739">IF(HEX2DEC(BA42)&lt;16,CONCATENATE("0",BA127), BA127)</f>
        <v>00</v>
      </c>
      <c r="BB265" s="2" t="str">
        <f t="shared" si="739"/>
        <v>00</v>
      </c>
      <c r="BC265" s="2" t="str">
        <f t="shared" si="739"/>
        <v>00</v>
      </c>
      <c r="BD265" s="2" t="str">
        <f t="shared" si="739"/>
        <v>00</v>
      </c>
      <c r="BE265" s="2" t="str">
        <f t="shared" si="739"/>
        <v>00</v>
      </c>
    </row>
    <row r="266" spans="2:57" hidden="1">
      <c r="B266" t="str">
        <f t="shared" si="667"/>
        <v>WP_1F</v>
      </c>
      <c r="D266" s="2" t="str">
        <f t="shared" si="697"/>
        <v>00</v>
      </c>
      <c r="E266" s="2" t="str">
        <f t="shared" si="697"/>
        <v>08</v>
      </c>
      <c r="F266" s="2" t="str">
        <f t="shared" si="697"/>
        <v>01</v>
      </c>
      <c r="G266" s="2" t="str">
        <f t="shared" si="733"/>
        <v>00</v>
      </c>
      <c r="H266" s="2" t="str">
        <f t="shared" si="733"/>
        <v>00</v>
      </c>
      <c r="I266" s="2" t="str">
        <f t="shared" si="733"/>
        <v>22</v>
      </c>
      <c r="J266" s="2" t="str">
        <f t="shared" si="733"/>
        <v>0E</v>
      </c>
      <c r="K266" s="2" t="str">
        <f t="shared" si="733"/>
        <v>20</v>
      </c>
      <c r="L266" s="2" t="str">
        <f t="shared" si="734"/>
        <v>00</v>
      </c>
      <c r="M266" s="2" t="str">
        <f t="shared" si="734"/>
        <v>01</v>
      </c>
      <c r="N266" s="2" t="str">
        <f t="shared" si="734"/>
        <v>00</v>
      </c>
      <c r="O266" s="2" t="str">
        <f t="shared" si="734"/>
        <v>00</v>
      </c>
      <c r="P266" s="2" t="str">
        <f t="shared" si="734"/>
        <v>01</v>
      </c>
      <c r="Q266" s="2"/>
      <c r="R266" s="2"/>
      <c r="S266" s="2"/>
      <c r="T266" s="35"/>
      <c r="W266" t="str">
        <f t="shared" si="668"/>
        <v>AR_1F</v>
      </c>
      <c r="Z266" s="2" t="str">
        <f t="shared" si="700"/>
        <v>00</v>
      </c>
      <c r="AA266" s="2" t="str">
        <f t="shared" si="700"/>
        <v>01</v>
      </c>
      <c r="AB266" s="2" t="str">
        <f t="shared" si="735"/>
        <v>01</v>
      </c>
      <c r="AC266" s="2" t="str">
        <f t="shared" si="735"/>
        <v>00</v>
      </c>
      <c r="AD266" s="2" t="str">
        <f t="shared" si="735"/>
        <v>00</v>
      </c>
      <c r="AE266" s="2" t="str">
        <f t="shared" si="735"/>
        <v>00</v>
      </c>
      <c r="AF266" s="2" t="str">
        <f t="shared" si="735"/>
        <v>00</v>
      </c>
      <c r="AG266" s="2" t="str">
        <f t="shared" si="735"/>
        <v>00</v>
      </c>
      <c r="AH266" s="2" t="str">
        <f t="shared" si="736"/>
        <v>00</v>
      </c>
      <c r="AI266" s="2" t="str">
        <f t="shared" si="736"/>
        <v>00</v>
      </c>
      <c r="AJ266" s="2" t="str">
        <f t="shared" si="736"/>
        <v>00</v>
      </c>
      <c r="AK266" s="2" t="str">
        <f t="shared" si="736"/>
        <v>00</v>
      </c>
      <c r="AL266" s="2" t="str">
        <f t="shared" si="736"/>
        <v>00</v>
      </c>
      <c r="AM266" s="35"/>
      <c r="AP266" t="str">
        <f t="shared" si="669"/>
        <v>IT_1F</v>
      </c>
      <c r="AS266" s="2" t="str">
        <f t="shared" ref="AS266:AT267" si="740">IF(HEX2DEC(AS43)&lt;16,CONCATENATE("0",AS128), AS128)</f>
        <v>00</v>
      </c>
      <c r="AT266" s="2" t="str">
        <f t="shared" si="740"/>
        <v>01</v>
      </c>
      <c r="AU266" s="2" t="str">
        <f t="shared" ref="AU266:AZ267" si="741">IF(AU43&lt;16,CONCATENATE("0",AU128), AU128)</f>
        <v>01</v>
      </c>
      <c r="AV266" s="2" t="str">
        <f t="shared" si="741"/>
        <v>00</v>
      </c>
      <c r="AW266" s="2" t="str">
        <f t="shared" si="741"/>
        <v>00</v>
      </c>
      <c r="AX266" s="2" t="str">
        <f t="shared" si="741"/>
        <v>00</v>
      </c>
      <c r="AY266" s="2" t="str">
        <f t="shared" si="741"/>
        <v>00</v>
      </c>
      <c r="AZ266" s="2" t="str">
        <f t="shared" si="741"/>
        <v>00</v>
      </c>
      <c r="BA266" s="2" t="str">
        <f t="shared" ref="BA266:BE267" si="742">IF(HEX2DEC(BA43)&lt;16,CONCATENATE("0",BA128), BA128)</f>
        <v>00</v>
      </c>
      <c r="BB266" s="2" t="str">
        <f t="shared" si="742"/>
        <v>00</v>
      </c>
      <c r="BC266" s="2" t="str">
        <f t="shared" si="742"/>
        <v>00</v>
      </c>
      <c r="BD266" s="2" t="str">
        <f t="shared" si="742"/>
        <v>00</v>
      </c>
      <c r="BE266" s="2" t="str">
        <f t="shared" si="742"/>
        <v>00</v>
      </c>
    </row>
    <row r="267" spans="2:57" hidden="1">
      <c r="B267" t="str">
        <f>B44</f>
        <v>WP_20</v>
      </c>
      <c r="D267" s="2" t="str">
        <f t="shared" si="697"/>
        <v>00</v>
      </c>
      <c r="E267" s="2" t="str">
        <f t="shared" si="697"/>
        <v>08</v>
      </c>
      <c r="F267" s="2" t="str">
        <f t="shared" si="697"/>
        <v>01</v>
      </c>
      <c r="G267" s="2" t="str">
        <f t="shared" si="733"/>
        <v>00</v>
      </c>
      <c r="H267" s="2" t="str">
        <f t="shared" si="733"/>
        <v>00</v>
      </c>
      <c r="I267" s="2" t="str">
        <f t="shared" si="733"/>
        <v>22</v>
      </c>
      <c r="J267" s="2" t="str">
        <f t="shared" si="733"/>
        <v>0E</v>
      </c>
      <c r="K267" s="2" t="str">
        <f t="shared" si="733"/>
        <v>20</v>
      </c>
      <c r="L267" s="2" t="str">
        <f t="shared" si="734"/>
        <v>00</v>
      </c>
      <c r="M267" s="2" t="str">
        <f t="shared" si="734"/>
        <v>01</v>
      </c>
      <c r="N267" s="2" t="str">
        <f t="shared" si="734"/>
        <v>00</v>
      </c>
      <c r="O267" s="2" t="str">
        <f t="shared" si="734"/>
        <v>00</v>
      </c>
      <c r="P267" s="2" t="str">
        <f t="shared" si="734"/>
        <v>01</v>
      </c>
      <c r="Q267" s="2"/>
      <c r="R267" s="2"/>
      <c r="S267" s="2"/>
      <c r="T267" s="35"/>
      <c r="W267" t="str">
        <f t="shared" si="668"/>
        <v>AR_20</v>
      </c>
      <c r="Z267" s="2" t="str">
        <f t="shared" si="700"/>
        <v>00</v>
      </c>
      <c r="AA267" s="2" t="str">
        <f t="shared" si="700"/>
        <v>01</v>
      </c>
      <c r="AB267" s="2" t="str">
        <f t="shared" si="735"/>
        <v>01</v>
      </c>
      <c r="AC267" s="2" t="str">
        <f t="shared" si="735"/>
        <v>00</v>
      </c>
      <c r="AD267" s="2" t="str">
        <f t="shared" si="735"/>
        <v>00</v>
      </c>
      <c r="AE267" s="2" t="str">
        <f t="shared" si="735"/>
        <v>00</v>
      </c>
      <c r="AF267" s="2" t="str">
        <f t="shared" si="735"/>
        <v>00</v>
      </c>
      <c r="AG267" s="2" t="str">
        <f t="shared" si="735"/>
        <v>00</v>
      </c>
      <c r="AH267" s="2" t="str">
        <f t="shared" si="736"/>
        <v>00</v>
      </c>
      <c r="AI267" s="2" t="str">
        <f t="shared" si="736"/>
        <v>00</v>
      </c>
      <c r="AJ267" s="2" t="str">
        <f t="shared" si="736"/>
        <v>00</v>
      </c>
      <c r="AK267" s="2" t="str">
        <f t="shared" si="736"/>
        <v>00</v>
      </c>
      <c r="AL267" s="2" t="str">
        <f t="shared" si="736"/>
        <v>00</v>
      </c>
      <c r="AM267" s="35"/>
      <c r="AP267" t="str">
        <f t="shared" si="669"/>
        <v>IT_20</v>
      </c>
      <c r="AS267" s="2" t="str">
        <f t="shared" si="740"/>
        <v>00</v>
      </c>
      <c r="AT267" s="2" t="str">
        <f t="shared" si="740"/>
        <v>01</v>
      </c>
      <c r="AU267" s="2" t="str">
        <f t="shared" si="741"/>
        <v>01</v>
      </c>
      <c r="AV267" s="2" t="str">
        <f t="shared" si="741"/>
        <v>00</v>
      </c>
      <c r="AW267" s="2" t="str">
        <f t="shared" si="741"/>
        <v>00</v>
      </c>
      <c r="AX267" s="2" t="str">
        <f t="shared" si="741"/>
        <v>00</v>
      </c>
      <c r="AY267" s="2" t="str">
        <f t="shared" si="741"/>
        <v>00</v>
      </c>
      <c r="AZ267" s="2" t="str">
        <f t="shared" si="741"/>
        <v>00</v>
      </c>
      <c r="BA267" s="2" t="str">
        <f t="shared" si="742"/>
        <v>00</v>
      </c>
      <c r="BB267" s="2" t="str">
        <f t="shared" si="742"/>
        <v>00</v>
      </c>
      <c r="BC267" s="2" t="str">
        <f t="shared" si="742"/>
        <v>00</v>
      </c>
      <c r="BD267" s="2" t="str">
        <f t="shared" si="742"/>
        <v>00</v>
      </c>
      <c r="BE267" s="2" t="str">
        <f t="shared" si="742"/>
        <v>00</v>
      </c>
    </row>
    <row r="268" spans="2:57" hidden="1">
      <c r="B268" t="str">
        <f t="shared" ref="B268:B314" si="743">B45</f>
        <v>WP_21</v>
      </c>
      <c r="D268" s="2" t="str">
        <f t="shared" ref="D268:F268" si="744">IF(HEX2DEC(D45)&lt;16,CONCATENATE("0",D130), D130)</f>
        <v>00</v>
      </c>
      <c r="E268" s="2" t="str">
        <f t="shared" si="744"/>
        <v>08</v>
      </c>
      <c r="F268" s="2" t="str">
        <f t="shared" si="744"/>
        <v>01</v>
      </c>
      <c r="G268" s="2" t="str">
        <f t="shared" ref="G268:K268" si="745">IF(G45&lt;16,CONCATENATE("0",G130), G130)</f>
        <v>00</v>
      </c>
      <c r="H268" s="2" t="str">
        <f t="shared" si="745"/>
        <v>00</v>
      </c>
      <c r="I268" s="2" t="str">
        <f t="shared" si="745"/>
        <v>22</v>
      </c>
      <c r="J268" s="2" t="str">
        <f t="shared" si="745"/>
        <v>0E</v>
      </c>
      <c r="K268" s="2" t="str">
        <f t="shared" si="745"/>
        <v>20</v>
      </c>
      <c r="L268" s="2" t="str">
        <f t="shared" ref="L268:P268" si="746">IF(HEX2DEC(L45)&lt;16,CONCATENATE("0",L130), L130)</f>
        <v>00</v>
      </c>
      <c r="M268" s="2" t="str">
        <f t="shared" si="746"/>
        <v>01</v>
      </c>
      <c r="N268" s="2" t="str">
        <f t="shared" si="746"/>
        <v>00</v>
      </c>
      <c r="O268" s="2" t="str">
        <f t="shared" si="746"/>
        <v>00</v>
      </c>
      <c r="P268" s="2" t="str">
        <f t="shared" si="746"/>
        <v>01</v>
      </c>
      <c r="Q268" s="2"/>
      <c r="R268" s="2"/>
      <c r="S268" s="2"/>
      <c r="T268" s="35"/>
      <c r="W268" t="str">
        <f t="shared" si="668"/>
        <v>AR_21</v>
      </c>
      <c r="Z268" s="2" t="str">
        <f t="shared" ref="Z268:AA268" si="747">IF(HEX2DEC(Z45)&lt;16,CONCATENATE("0",Z130), Z130)</f>
        <v>00</v>
      </c>
      <c r="AA268" s="2" t="str">
        <f t="shared" si="747"/>
        <v>01</v>
      </c>
      <c r="AB268" s="2" t="str">
        <f t="shared" ref="AB268:AG268" si="748">IF(AB45&lt;16,CONCATENATE("0",AB130), AB130)</f>
        <v>01</v>
      </c>
      <c r="AC268" s="2" t="str">
        <f t="shared" si="748"/>
        <v>00</v>
      </c>
      <c r="AD268" s="2" t="str">
        <f t="shared" si="748"/>
        <v>00</v>
      </c>
      <c r="AE268" s="2" t="str">
        <f t="shared" si="748"/>
        <v>00</v>
      </c>
      <c r="AF268" s="2" t="str">
        <f t="shared" si="748"/>
        <v>00</v>
      </c>
      <c r="AG268" s="2" t="str">
        <f t="shared" si="748"/>
        <v>00</v>
      </c>
      <c r="AH268" s="2" t="str">
        <f t="shared" ref="AH268:AL268" si="749">IF(HEX2DEC(AH45)&lt;16,CONCATENATE("0",AH130), AH130)</f>
        <v>00</v>
      </c>
      <c r="AI268" s="2" t="str">
        <f t="shared" si="749"/>
        <v>00</v>
      </c>
      <c r="AJ268" s="2" t="str">
        <f t="shared" si="749"/>
        <v>00</v>
      </c>
      <c r="AK268" s="2" t="str">
        <f t="shared" si="749"/>
        <v>00</v>
      </c>
      <c r="AL268" s="2" t="str">
        <f t="shared" si="749"/>
        <v>00</v>
      </c>
      <c r="AM268" s="35"/>
      <c r="AP268" t="str">
        <f t="shared" si="669"/>
        <v>IT_21</v>
      </c>
      <c r="AS268" s="2" t="str">
        <f t="shared" ref="AS268:AT268" si="750">IF(HEX2DEC(AS45)&lt;16,CONCATENATE("0",AS130), AS130)</f>
        <v>00</v>
      </c>
      <c r="AT268" s="2" t="str">
        <f t="shared" si="750"/>
        <v>01</v>
      </c>
      <c r="AU268" s="2" t="str">
        <f t="shared" ref="AU268:AZ268" si="751">IF(AU45&lt;16,CONCATENATE("0",AU130), AU130)</f>
        <v>01</v>
      </c>
      <c r="AV268" s="2" t="str">
        <f t="shared" si="751"/>
        <v>00</v>
      </c>
      <c r="AW268" s="2" t="str">
        <f t="shared" si="751"/>
        <v>00</v>
      </c>
      <c r="AX268" s="2" t="str">
        <f t="shared" si="751"/>
        <v>00</v>
      </c>
      <c r="AY268" s="2" t="str">
        <f t="shared" si="751"/>
        <v>00</v>
      </c>
      <c r="AZ268" s="2" t="str">
        <f t="shared" si="751"/>
        <v>00</v>
      </c>
      <c r="BA268" s="2" t="str">
        <f t="shared" ref="BA268:BE268" si="752">IF(HEX2DEC(BA45)&lt;16,CONCATENATE("0",BA130), BA130)</f>
        <v>00</v>
      </c>
      <c r="BB268" s="2" t="str">
        <f t="shared" si="752"/>
        <v>00</v>
      </c>
      <c r="BC268" s="2" t="str">
        <f t="shared" si="752"/>
        <v>00</v>
      </c>
      <c r="BD268" s="2" t="str">
        <f t="shared" si="752"/>
        <v>00</v>
      </c>
      <c r="BE268" s="2" t="str">
        <f t="shared" si="752"/>
        <v>00</v>
      </c>
    </row>
    <row r="269" spans="2:57" hidden="1">
      <c r="B269" t="str">
        <f t="shared" si="743"/>
        <v>WP_22</v>
      </c>
      <c r="D269" s="2" t="str">
        <f t="shared" ref="D269:F269" si="753">IF(HEX2DEC(D46)&lt;16,CONCATENATE("0",D131), D131)</f>
        <v>00</v>
      </c>
      <c r="E269" s="2" t="str">
        <f t="shared" si="753"/>
        <v>08</v>
      </c>
      <c r="F269" s="2" t="str">
        <f t="shared" si="753"/>
        <v>01</v>
      </c>
      <c r="G269" s="2" t="str">
        <f t="shared" ref="G269:K269" si="754">IF(G46&lt;16,CONCATENATE("0",G131), G131)</f>
        <v>00</v>
      </c>
      <c r="H269" s="2" t="str">
        <f t="shared" si="754"/>
        <v>00</v>
      </c>
      <c r="I269" s="2" t="str">
        <f t="shared" si="754"/>
        <v>22</v>
      </c>
      <c r="J269" s="2" t="str">
        <f t="shared" si="754"/>
        <v>0E</v>
      </c>
      <c r="K269" s="2" t="str">
        <f t="shared" si="754"/>
        <v>20</v>
      </c>
      <c r="L269" s="2" t="str">
        <f t="shared" ref="L269:P269" si="755">IF(HEX2DEC(L46)&lt;16,CONCATENATE("0",L131), L131)</f>
        <v>00</v>
      </c>
      <c r="M269" s="2" t="str">
        <f t="shared" si="755"/>
        <v>01</v>
      </c>
      <c r="N269" s="2" t="str">
        <f t="shared" si="755"/>
        <v>00</v>
      </c>
      <c r="O269" s="2" t="str">
        <f t="shared" si="755"/>
        <v>00</v>
      </c>
      <c r="P269" s="2" t="str">
        <f t="shared" si="755"/>
        <v>01</v>
      </c>
      <c r="Q269" s="2"/>
      <c r="R269" s="2"/>
      <c r="S269" s="2"/>
      <c r="T269" s="35"/>
      <c r="W269" t="str">
        <f t="shared" si="668"/>
        <v>AR_22</v>
      </c>
      <c r="Z269" s="2" t="str">
        <f t="shared" ref="Z269:AA269" si="756">IF(HEX2DEC(Z46)&lt;16,CONCATENATE("0",Z131), Z131)</f>
        <v>00</v>
      </c>
      <c r="AA269" s="2" t="str">
        <f t="shared" si="756"/>
        <v>01</v>
      </c>
      <c r="AB269" s="2" t="str">
        <f t="shared" ref="AB269:AG269" si="757">IF(AB46&lt;16,CONCATENATE("0",AB131), AB131)</f>
        <v>01</v>
      </c>
      <c r="AC269" s="2" t="str">
        <f t="shared" si="757"/>
        <v>00</v>
      </c>
      <c r="AD269" s="2" t="str">
        <f t="shared" si="757"/>
        <v>00</v>
      </c>
      <c r="AE269" s="2" t="str">
        <f t="shared" si="757"/>
        <v>00</v>
      </c>
      <c r="AF269" s="2" t="str">
        <f t="shared" si="757"/>
        <v>00</v>
      </c>
      <c r="AG269" s="2" t="str">
        <f t="shared" si="757"/>
        <v>00</v>
      </c>
      <c r="AH269" s="2" t="str">
        <f t="shared" ref="AH269:AL269" si="758">IF(HEX2DEC(AH46)&lt;16,CONCATENATE("0",AH131), AH131)</f>
        <v>00</v>
      </c>
      <c r="AI269" s="2" t="str">
        <f t="shared" si="758"/>
        <v>00</v>
      </c>
      <c r="AJ269" s="2" t="str">
        <f t="shared" si="758"/>
        <v>00</v>
      </c>
      <c r="AK269" s="2" t="str">
        <f t="shared" si="758"/>
        <v>00</v>
      </c>
      <c r="AL269" s="2" t="str">
        <f t="shared" si="758"/>
        <v>00</v>
      </c>
      <c r="AM269" s="35"/>
      <c r="AP269" t="str">
        <f t="shared" si="669"/>
        <v>IT_22</v>
      </c>
      <c r="AS269" s="2" t="str">
        <f t="shared" ref="AS269:AT269" si="759">IF(HEX2DEC(AS46)&lt;16,CONCATENATE("0",AS131), AS131)</f>
        <v>00</v>
      </c>
      <c r="AT269" s="2" t="str">
        <f t="shared" si="759"/>
        <v>01</v>
      </c>
      <c r="AU269" s="2" t="str">
        <f t="shared" ref="AU269:AZ269" si="760">IF(AU46&lt;16,CONCATENATE("0",AU131), AU131)</f>
        <v>01</v>
      </c>
      <c r="AV269" s="2" t="str">
        <f t="shared" si="760"/>
        <v>00</v>
      </c>
      <c r="AW269" s="2" t="str">
        <f t="shared" si="760"/>
        <v>00</v>
      </c>
      <c r="AX269" s="2" t="str">
        <f t="shared" si="760"/>
        <v>00</v>
      </c>
      <c r="AY269" s="2" t="str">
        <f t="shared" si="760"/>
        <v>00</v>
      </c>
      <c r="AZ269" s="2" t="str">
        <f t="shared" si="760"/>
        <v>00</v>
      </c>
      <c r="BA269" s="2" t="str">
        <f t="shared" ref="BA269:BE269" si="761">IF(HEX2DEC(BA46)&lt;16,CONCATENATE("0",BA131), BA131)</f>
        <v>00</v>
      </c>
      <c r="BB269" s="2" t="str">
        <f t="shared" si="761"/>
        <v>00</v>
      </c>
      <c r="BC269" s="2" t="str">
        <f t="shared" si="761"/>
        <v>00</v>
      </c>
      <c r="BD269" s="2" t="str">
        <f t="shared" si="761"/>
        <v>00</v>
      </c>
      <c r="BE269" s="2" t="str">
        <f t="shared" si="761"/>
        <v>00</v>
      </c>
    </row>
    <row r="270" spans="2:57" hidden="1">
      <c r="B270" t="str">
        <f t="shared" si="743"/>
        <v>WP_23</v>
      </c>
      <c r="D270" s="2" t="str">
        <f t="shared" ref="D270:F270" si="762">IF(HEX2DEC(D47)&lt;16,CONCATENATE("0",D132), D132)</f>
        <v>00</v>
      </c>
      <c r="E270" s="2" t="str">
        <f t="shared" si="762"/>
        <v>08</v>
      </c>
      <c r="F270" s="2" t="str">
        <f t="shared" si="762"/>
        <v>01</v>
      </c>
      <c r="G270" s="2" t="str">
        <f t="shared" ref="G270:K270" si="763">IF(G47&lt;16,CONCATENATE("0",G132), G132)</f>
        <v>00</v>
      </c>
      <c r="H270" s="2" t="str">
        <f t="shared" si="763"/>
        <v>00</v>
      </c>
      <c r="I270" s="2" t="str">
        <f t="shared" si="763"/>
        <v>22</v>
      </c>
      <c r="J270" s="2" t="str">
        <f t="shared" si="763"/>
        <v>0E</v>
      </c>
      <c r="K270" s="2" t="str">
        <f t="shared" si="763"/>
        <v>20</v>
      </c>
      <c r="L270" s="2" t="str">
        <f t="shared" ref="L270:P270" si="764">IF(HEX2DEC(L47)&lt;16,CONCATENATE("0",L132), L132)</f>
        <v>00</v>
      </c>
      <c r="M270" s="2" t="str">
        <f t="shared" si="764"/>
        <v>01</v>
      </c>
      <c r="N270" s="2" t="str">
        <f t="shared" si="764"/>
        <v>00</v>
      </c>
      <c r="O270" s="2" t="str">
        <f t="shared" si="764"/>
        <v>00</v>
      </c>
      <c r="P270" s="2" t="str">
        <f t="shared" si="764"/>
        <v>01</v>
      </c>
      <c r="Q270" s="2"/>
      <c r="R270" s="2"/>
      <c r="S270" s="2"/>
      <c r="T270" s="35"/>
      <c r="W270" t="str">
        <f t="shared" si="668"/>
        <v>AR_23</v>
      </c>
      <c r="Z270" s="2" t="str">
        <f t="shared" ref="Z270:AA270" si="765">IF(HEX2DEC(Z47)&lt;16,CONCATENATE("0",Z132), Z132)</f>
        <v>00</v>
      </c>
      <c r="AA270" s="2" t="str">
        <f t="shared" si="765"/>
        <v>01</v>
      </c>
      <c r="AB270" s="2" t="str">
        <f t="shared" ref="AB270:AG270" si="766">IF(AB47&lt;16,CONCATENATE("0",AB132), AB132)</f>
        <v>01</v>
      </c>
      <c r="AC270" s="2" t="str">
        <f t="shared" si="766"/>
        <v>00</v>
      </c>
      <c r="AD270" s="2" t="str">
        <f t="shared" si="766"/>
        <v>00</v>
      </c>
      <c r="AE270" s="2" t="str">
        <f t="shared" si="766"/>
        <v>00</v>
      </c>
      <c r="AF270" s="2" t="str">
        <f t="shared" si="766"/>
        <v>00</v>
      </c>
      <c r="AG270" s="2" t="str">
        <f t="shared" si="766"/>
        <v>00</v>
      </c>
      <c r="AH270" s="2" t="str">
        <f t="shared" ref="AH270:AL270" si="767">IF(HEX2DEC(AH47)&lt;16,CONCATENATE("0",AH132), AH132)</f>
        <v>00</v>
      </c>
      <c r="AI270" s="2" t="str">
        <f t="shared" si="767"/>
        <v>00</v>
      </c>
      <c r="AJ270" s="2" t="str">
        <f t="shared" si="767"/>
        <v>00</v>
      </c>
      <c r="AK270" s="2" t="str">
        <f t="shared" si="767"/>
        <v>00</v>
      </c>
      <c r="AL270" s="2" t="str">
        <f t="shared" si="767"/>
        <v>00</v>
      </c>
      <c r="AM270" s="35"/>
      <c r="AP270" t="str">
        <f t="shared" si="669"/>
        <v>IT_23</v>
      </c>
      <c r="AS270" s="2" t="str">
        <f t="shared" ref="AS270:AT270" si="768">IF(HEX2DEC(AS47)&lt;16,CONCATENATE("0",AS132), AS132)</f>
        <v>00</v>
      </c>
      <c r="AT270" s="2" t="str">
        <f t="shared" si="768"/>
        <v>01</v>
      </c>
      <c r="AU270" s="2" t="str">
        <f t="shared" ref="AU270:AZ270" si="769">IF(AU47&lt;16,CONCATENATE("0",AU132), AU132)</f>
        <v>01</v>
      </c>
      <c r="AV270" s="2" t="str">
        <f t="shared" si="769"/>
        <v>00</v>
      </c>
      <c r="AW270" s="2" t="str">
        <f t="shared" si="769"/>
        <v>00</v>
      </c>
      <c r="AX270" s="2" t="str">
        <f t="shared" si="769"/>
        <v>00</v>
      </c>
      <c r="AY270" s="2" t="str">
        <f t="shared" si="769"/>
        <v>00</v>
      </c>
      <c r="AZ270" s="2" t="str">
        <f t="shared" si="769"/>
        <v>00</v>
      </c>
      <c r="BA270" s="2" t="str">
        <f t="shared" ref="BA270:BE270" si="770">IF(HEX2DEC(BA47)&lt;16,CONCATENATE("0",BA132), BA132)</f>
        <v>00</v>
      </c>
      <c r="BB270" s="2" t="str">
        <f t="shared" si="770"/>
        <v>00</v>
      </c>
      <c r="BC270" s="2" t="str">
        <f t="shared" si="770"/>
        <v>00</v>
      </c>
      <c r="BD270" s="2" t="str">
        <f t="shared" si="770"/>
        <v>00</v>
      </c>
      <c r="BE270" s="2" t="str">
        <f t="shared" si="770"/>
        <v>00</v>
      </c>
    </row>
    <row r="271" spans="2:57" hidden="1">
      <c r="B271" t="str">
        <f t="shared" si="743"/>
        <v>WP_24</v>
      </c>
      <c r="D271" s="2" t="str">
        <f t="shared" ref="D271:F271" si="771">IF(HEX2DEC(D48)&lt;16,CONCATENATE("0",D133), D133)</f>
        <v>00</v>
      </c>
      <c r="E271" s="2" t="str">
        <f t="shared" si="771"/>
        <v>08</v>
      </c>
      <c r="F271" s="2" t="str">
        <f t="shared" si="771"/>
        <v>01</v>
      </c>
      <c r="G271" s="2" t="str">
        <f t="shared" ref="G271:K271" si="772">IF(G48&lt;16,CONCATENATE("0",G133), G133)</f>
        <v>00</v>
      </c>
      <c r="H271" s="2" t="str">
        <f t="shared" si="772"/>
        <v>00</v>
      </c>
      <c r="I271" s="2" t="str">
        <f t="shared" si="772"/>
        <v>22</v>
      </c>
      <c r="J271" s="2" t="str">
        <f t="shared" si="772"/>
        <v>0E</v>
      </c>
      <c r="K271" s="2" t="str">
        <f t="shared" si="772"/>
        <v>20</v>
      </c>
      <c r="L271" s="2" t="str">
        <f t="shared" ref="L271:P271" si="773">IF(HEX2DEC(L48)&lt;16,CONCATENATE("0",L133), L133)</f>
        <v>00</v>
      </c>
      <c r="M271" s="2" t="str">
        <f t="shared" si="773"/>
        <v>01</v>
      </c>
      <c r="N271" s="2" t="str">
        <f t="shared" si="773"/>
        <v>00</v>
      </c>
      <c r="O271" s="2" t="str">
        <f t="shared" si="773"/>
        <v>00</v>
      </c>
      <c r="P271" s="2" t="str">
        <f t="shared" si="773"/>
        <v>01</v>
      </c>
      <c r="Q271" s="2"/>
      <c r="R271" s="2"/>
      <c r="S271" s="2"/>
      <c r="T271" s="35"/>
      <c r="W271" t="str">
        <f t="shared" si="668"/>
        <v>AR_24</v>
      </c>
      <c r="Z271" s="2" t="str">
        <f t="shared" ref="Z271:AA271" si="774">IF(HEX2DEC(Z48)&lt;16,CONCATENATE("0",Z133), Z133)</f>
        <v>00</v>
      </c>
      <c r="AA271" s="2" t="str">
        <f t="shared" si="774"/>
        <v>01</v>
      </c>
      <c r="AB271" s="2" t="str">
        <f t="shared" ref="AB271:AG271" si="775">IF(AB48&lt;16,CONCATENATE("0",AB133), AB133)</f>
        <v>01</v>
      </c>
      <c r="AC271" s="2" t="str">
        <f t="shared" si="775"/>
        <v>00</v>
      </c>
      <c r="AD271" s="2" t="str">
        <f t="shared" si="775"/>
        <v>00</v>
      </c>
      <c r="AE271" s="2" t="str">
        <f t="shared" si="775"/>
        <v>00</v>
      </c>
      <c r="AF271" s="2" t="str">
        <f t="shared" si="775"/>
        <v>00</v>
      </c>
      <c r="AG271" s="2" t="str">
        <f t="shared" si="775"/>
        <v>00</v>
      </c>
      <c r="AH271" s="2" t="str">
        <f t="shared" ref="AH271:AL271" si="776">IF(HEX2DEC(AH48)&lt;16,CONCATENATE("0",AH133), AH133)</f>
        <v>00</v>
      </c>
      <c r="AI271" s="2" t="str">
        <f t="shared" si="776"/>
        <v>00</v>
      </c>
      <c r="AJ271" s="2" t="str">
        <f t="shared" si="776"/>
        <v>00</v>
      </c>
      <c r="AK271" s="2" t="str">
        <f t="shared" si="776"/>
        <v>00</v>
      </c>
      <c r="AL271" s="2" t="str">
        <f t="shared" si="776"/>
        <v>00</v>
      </c>
      <c r="AM271" s="35"/>
      <c r="AP271" t="str">
        <f t="shared" si="669"/>
        <v>IT_24</v>
      </c>
      <c r="AS271" s="2" t="str">
        <f t="shared" ref="AS271:AT271" si="777">IF(HEX2DEC(AS48)&lt;16,CONCATENATE("0",AS133), AS133)</f>
        <v>00</v>
      </c>
      <c r="AT271" s="2" t="str">
        <f t="shared" si="777"/>
        <v>01</v>
      </c>
      <c r="AU271" s="2" t="str">
        <f t="shared" ref="AU271:AZ271" si="778">IF(AU48&lt;16,CONCATENATE("0",AU133), AU133)</f>
        <v>01</v>
      </c>
      <c r="AV271" s="2" t="str">
        <f t="shared" si="778"/>
        <v>00</v>
      </c>
      <c r="AW271" s="2" t="str">
        <f t="shared" si="778"/>
        <v>00</v>
      </c>
      <c r="AX271" s="2" t="str">
        <f t="shared" si="778"/>
        <v>00</v>
      </c>
      <c r="AY271" s="2" t="str">
        <f t="shared" si="778"/>
        <v>00</v>
      </c>
      <c r="AZ271" s="2" t="str">
        <f t="shared" si="778"/>
        <v>00</v>
      </c>
      <c r="BA271" s="2" t="str">
        <f t="shared" ref="BA271:BE271" si="779">IF(HEX2DEC(BA48)&lt;16,CONCATENATE("0",BA133), BA133)</f>
        <v>00</v>
      </c>
      <c r="BB271" s="2" t="str">
        <f t="shared" si="779"/>
        <v>00</v>
      </c>
      <c r="BC271" s="2" t="str">
        <f t="shared" si="779"/>
        <v>00</v>
      </c>
      <c r="BD271" s="2" t="str">
        <f t="shared" si="779"/>
        <v>00</v>
      </c>
      <c r="BE271" s="2" t="str">
        <f t="shared" si="779"/>
        <v>00</v>
      </c>
    </row>
    <row r="272" spans="2:57" hidden="1">
      <c r="B272" t="str">
        <f t="shared" si="743"/>
        <v>WP_25</v>
      </c>
      <c r="D272" s="2" t="str">
        <f t="shared" ref="D272:F272" si="780">IF(HEX2DEC(D49)&lt;16,CONCATENATE("0",D134), D134)</f>
        <v>00</v>
      </c>
      <c r="E272" s="2" t="str">
        <f t="shared" si="780"/>
        <v>08</v>
      </c>
      <c r="F272" s="2" t="str">
        <f t="shared" si="780"/>
        <v>01</v>
      </c>
      <c r="G272" s="2" t="str">
        <f t="shared" ref="G272:K272" si="781">IF(G49&lt;16,CONCATENATE("0",G134), G134)</f>
        <v>00</v>
      </c>
      <c r="H272" s="2" t="str">
        <f t="shared" si="781"/>
        <v>00</v>
      </c>
      <c r="I272" s="2" t="str">
        <f t="shared" si="781"/>
        <v>22</v>
      </c>
      <c r="J272" s="2" t="str">
        <f t="shared" si="781"/>
        <v>0E</v>
      </c>
      <c r="K272" s="2" t="str">
        <f t="shared" si="781"/>
        <v>20</v>
      </c>
      <c r="L272" s="2" t="str">
        <f t="shared" ref="L272:P272" si="782">IF(HEX2DEC(L49)&lt;16,CONCATENATE("0",L134), L134)</f>
        <v>00</v>
      </c>
      <c r="M272" s="2" t="str">
        <f t="shared" si="782"/>
        <v>01</v>
      </c>
      <c r="N272" s="2" t="str">
        <f t="shared" si="782"/>
        <v>00</v>
      </c>
      <c r="O272" s="2" t="str">
        <f t="shared" si="782"/>
        <v>00</v>
      </c>
      <c r="P272" s="2" t="str">
        <f t="shared" si="782"/>
        <v>01</v>
      </c>
      <c r="Q272" s="2"/>
      <c r="R272" s="2"/>
      <c r="S272" s="2"/>
      <c r="T272" s="35"/>
      <c r="W272" t="str">
        <f t="shared" si="668"/>
        <v>AR_25</v>
      </c>
      <c r="Z272" s="2" t="str">
        <f t="shared" ref="Z272:AA272" si="783">IF(HEX2DEC(Z49)&lt;16,CONCATENATE("0",Z134), Z134)</f>
        <v>00</v>
      </c>
      <c r="AA272" s="2" t="str">
        <f t="shared" si="783"/>
        <v>01</v>
      </c>
      <c r="AB272" s="2" t="str">
        <f t="shared" ref="AB272:AG272" si="784">IF(AB49&lt;16,CONCATENATE("0",AB134), AB134)</f>
        <v>01</v>
      </c>
      <c r="AC272" s="2" t="str">
        <f t="shared" si="784"/>
        <v>00</v>
      </c>
      <c r="AD272" s="2" t="str">
        <f t="shared" si="784"/>
        <v>00</v>
      </c>
      <c r="AE272" s="2" t="str">
        <f t="shared" si="784"/>
        <v>00</v>
      </c>
      <c r="AF272" s="2" t="str">
        <f t="shared" si="784"/>
        <v>00</v>
      </c>
      <c r="AG272" s="2" t="str">
        <f t="shared" si="784"/>
        <v>00</v>
      </c>
      <c r="AH272" s="2" t="str">
        <f t="shared" ref="AH272:AL272" si="785">IF(HEX2DEC(AH49)&lt;16,CONCATENATE("0",AH134), AH134)</f>
        <v>00</v>
      </c>
      <c r="AI272" s="2" t="str">
        <f t="shared" si="785"/>
        <v>00</v>
      </c>
      <c r="AJ272" s="2" t="str">
        <f t="shared" si="785"/>
        <v>00</v>
      </c>
      <c r="AK272" s="2" t="str">
        <f t="shared" si="785"/>
        <v>00</v>
      </c>
      <c r="AL272" s="2" t="str">
        <f t="shared" si="785"/>
        <v>00</v>
      </c>
      <c r="AM272" s="35"/>
      <c r="AP272" t="str">
        <f t="shared" si="669"/>
        <v>IT_25</v>
      </c>
      <c r="AS272" s="2" t="str">
        <f t="shared" ref="AS272:AT272" si="786">IF(HEX2DEC(AS49)&lt;16,CONCATENATE("0",AS134), AS134)</f>
        <v>00</v>
      </c>
      <c r="AT272" s="2" t="str">
        <f t="shared" si="786"/>
        <v>01</v>
      </c>
      <c r="AU272" s="2" t="str">
        <f t="shared" ref="AU272:AZ272" si="787">IF(AU49&lt;16,CONCATENATE("0",AU134), AU134)</f>
        <v>01</v>
      </c>
      <c r="AV272" s="2" t="str">
        <f t="shared" si="787"/>
        <v>00</v>
      </c>
      <c r="AW272" s="2" t="str">
        <f t="shared" si="787"/>
        <v>00</v>
      </c>
      <c r="AX272" s="2" t="str">
        <f t="shared" si="787"/>
        <v>00</v>
      </c>
      <c r="AY272" s="2" t="str">
        <f t="shared" si="787"/>
        <v>00</v>
      </c>
      <c r="AZ272" s="2" t="str">
        <f t="shared" si="787"/>
        <v>00</v>
      </c>
      <c r="BA272" s="2" t="str">
        <f t="shared" ref="BA272:BE272" si="788">IF(HEX2DEC(BA49)&lt;16,CONCATENATE("0",BA134), BA134)</f>
        <v>00</v>
      </c>
      <c r="BB272" s="2" t="str">
        <f t="shared" si="788"/>
        <v>00</v>
      </c>
      <c r="BC272" s="2" t="str">
        <f t="shared" si="788"/>
        <v>00</v>
      </c>
      <c r="BD272" s="2" t="str">
        <f t="shared" si="788"/>
        <v>00</v>
      </c>
      <c r="BE272" s="2" t="str">
        <f t="shared" si="788"/>
        <v>00</v>
      </c>
    </row>
    <row r="273" spans="2:57" hidden="1">
      <c r="B273" t="str">
        <f t="shared" si="743"/>
        <v>WP_26</v>
      </c>
      <c r="D273" s="2" t="str">
        <f t="shared" ref="D273:F273" si="789">IF(HEX2DEC(D50)&lt;16,CONCATENATE("0",D135), D135)</f>
        <v>00</v>
      </c>
      <c r="E273" s="2" t="str">
        <f t="shared" si="789"/>
        <v>08</v>
      </c>
      <c r="F273" s="2" t="str">
        <f t="shared" si="789"/>
        <v>01</v>
      </c>
      <c r="G273" s="2" t="str">
        <f t="shared" ref="G273:K273" si="790">IF(G50&lt;16,CONCATENATE("0",G135), G135)</f>
        <v>00</v>
      </c>
      <c r="H273" s="2" t="str">
        <f t="shared" si="790"/>
        <v>00</v>
      </c>
      <c r="I273" s="2" t="str">
        <f t="shared" si="790"/>
        <v>22</v>
      </c>
      <c r="J273" s="2" t="str">
        <f t="shared" si="790"/>
        <v>0E</v>
      </c>
      <c r="K273" s="2" t="str">
        <f t="shared" si="790"/>
        <v>20</v>
      </c>
      <c r="L273" s="2" t="str">
        <f t="shared" ref="L273:P273" si="791">IF(HEX2DEC(L50)&lt;16,CONCATENATE("0",L135), L135)</f>
        <v>00</v>
      </c>
      <c r="M273" s="2" t="str">
        <f t="shared" si="791"/>
        <v>01</v>
      </c>
      <c r="N273" s="2" t="str">
        <f t="shared" si="791"/>
        <v>00</v>
      </c>
      <c r="O273" s="2" t="str">
        <f t="shared" si="791"/>
        <v>00</v>
      </c>
      <c r="P273" s="2" t="str">
        <f t="shared" si="791"/>
        <v>01</v>
      </c>
      <c r="Q273" s="2"/>
      <c r="R273" s="2"/>
      <c r="S273" s="2"/>
      <c r="T273" s="35"/>
      <c r="W273" t="str">
        <f t="shared" si="668"/>
        <v>AR_26</v>
      </c>
      <c r="Z273" s="2" t="str">
        <f t="shared" ref="Z273:AA273" si="792">IF(HEX2DEC(Z50)&lt;16,CONCATENATE("0",Z135), Z135)</f>
        <v>00</v>
      </c>
      <c r="AA273" s="2" t="str">
        <f t="shared" si="792"/>
        <v>01</v>
      </c>
      <c r="AB273" s="2" t="str">
        <f t="shared" ref="AB273:AG273" si="793">IF(AB50&lt;16,CONCATENATE("0",AB135), AB135)</f>
        <v>01</v>
      </c>
      <c r="AC273" s="2" t="str">
        <f t="shared" si="793"/>
        <v>00</v>
      </c>
      <c r="AD273" s="2" t="str">
        <f t="shared" si="793"/>
        <v>00</v>
      </c>
      <c r="AE273" s="2" t="str">
        <f t="shared" si="793"/>
        <v>00</v>
      </c>
      <c r="AF273" s="2" t="str">
        <f t="shared" si="793"/>
        <v>00</v>
      </c>
      <c r="AG273" s="2" t="str">
        <f t="shared" si="793"/>
        <v>00</v>
      </c>
      <c r="AH273" s="2" t="str">
        <f t="shared" ref="AH273:AL273" si="794">IF(HEX2DEC(AH50)&lt;16,CONCATENATE("0",AH135), AH135)</f>
        <v>00</v>
      </c>
      <c r="AI273" s="2" t="str">
        <f t="shared" si="794"/>
        <v>00</v>
      </c>
      <c r="AJ273" s="2" t="str">
        <f t="shared" si="794"/>
        <v>00</v>
      </c>
      <c r="AK273" s="2" t="str">
        <f t="shared" si="794"/>
        <v>00</v>
      </c>
      <c r="AL273" s="2" t="str">
        <f t="shared" si="794"/>
        <v>00</v>
      </c>
      <c r="AM273" s="35"/>
      <c r="AP273" t="str">
        <f t="shared" si="669"/>
        <v>IT_26</v>
      </c>
      <c r="AS273" s="2" t="str">
        <f t="shared" ref="AS273:AT273" si="795">IF(HEX2DEC(AS50)&lt;16,CONCATENATE("0",AS135), AS135)</f>
        <v>00</v>
      </c>
      <c r="AT273" s="2" t="str">
        <f t="shared" si="795"/>
        <v>01</v>
      </c>
      <c r="AU273" s="2" t="str">
        <f t="shared" ref="AU273:AZ273" si="796">IF(AU50&lt;16,CONCATENATE("0",AU135), AU135)</f>
        <v>01</v>
      </c>
      <c r="AV273" s="2" t="str">
        <f t="shared" si="796"/>
        <v>00</v>
      </c>
      <c r="AW273" s="2" t="str">
        <f t="shared" si="796"/>
        <v>00</v>
      </c>
      <c r="AX273" s="2" t="str">
        <f t="shared" si="796"/>
        <v>00</v>
      </c>
      <c r="AY273" s="2" t="str">
        <f t="shared" si="796"/>
        <v>00</v>
      </c>
      <c r="AZ273" s="2" t="str">
        <f t="shared" si="796"/>
        <v>00</v>
      </c>
      <c r="BA273" s="2" t="str">
        <f t="shared" ref="BA273:BE273" si="797">IF(HEX2DEC(BA50)&lt;16,CONCATENATE("0",BA135), BA135)</f>
        <v>00</v>
      </c>
      <c r="BB273" s="2" t="str">
        <f t="shared" si="797"/>
        <v>00</v>
      </c>
      <c r="BC273" s="2" t="str">
        <f t="shared" si="797"/>
        <v>00</v>
      </c>
      <c r="BD273" s="2" t="str">
        <f t="shared" si="797"/>
        <v>00</v>
      </c>
      <c r="BE273" s="2" t="str">
        <f t="shared" si="797"/>
        <v>00</v>
      </c>
    </row>
    <row r="274" spans="2:57" hidden="1">
      <c r="B274" t="str">
        <f t="shared" si="743"/>
        <v>WP_27</v>
      </c>
      <c r="D274" s="2" t="str">
        <f t="shared" ref="D274:F274" si="798">IF(HEX2DEC(D51)&lt;16,CONCATENATE("0",D136), D136)</f>
        <v>00</v>
      </c>
      <c r="E274" s="2" t="str">
        <f t="shared" si="798"/>
        <v>08</v>
      </c>
      <c r="F274" s="2" t="str">
        <f t="shared" si="798"/>
        <v>01</v>
      </c>
      <c r="G274" s="2" t="str">
        <f t="shared" ref="G274:K274" si="799">IF(G51&lt;16,CONCATENATE("0",G136), G136)</f>
        <v>00</v>
      </c>
      <c r="H274" s="2" t="str">
        <f t="shared" si="799"/>
        <v>00</v>
      </c>
      <c r="I274" s="2" t="str">
        <f t="shared" si="799"/>
        <v>22</v>
      </c>
      <c r="J274" s="2" t="str">
        <f t="shared" si="799"/>
        <v>0E</v>
      </c>
      <c r="K274" s="2" t="str">
        <f t="shared" si="799"/>
        <v>20</v>
      </c>
      <c r="L274" s="2" t="str">
        <f t="shared" ref="L274:P274" si="800">IF(HEX2DEC(L51)&lt;16,CONCATENATE("0",L136), L136)</f>
        <v>00</v>
      </c>
      <c r="M274" s="2" t="str">
        <f t="shared" si="800"/>
        <v>01</v>
      </c>
      <c r="N274" s="2" t="str">
        <f t="shared" si="800"/>
        <v>00</v>
      </c>
      <c r="O274" s="2" t="str">
        <f t="shared" si="800"/>
        <v>00</v>
      </c>
      <c r="P274" s="2" t="str">
        <f t="shared" si="800"/>
        <v>01</v>
      </c>
      <c r="Q274" s="2"/>
      <c r="R274" s="2"/>
      <c r="S274" s="2"/>
      <c r="T274" s="35"/>
      <c r="W274" t="str">
        <f t="shared" si="668"/>
        <v>AR_27</v>
      </c>
      <c r="Z274" s="2" t="str">
        <f t="shared" ref="Z274:AA274" si="801">IF(HEX2DEC(Z51)&lt;16,CONCATENATE("0",Z136), Z136)</f>
        <v>00</v>
      </c>
      <c r="AA274" s="2" t="str">
        <f t="shared" si="801"/>
        <v>01</v>
      </c>
      <c r="AB274" s="2" t="str">
        <f t="shared" ref="AB274:AG274" si="802">IF(AB51&lt;16,CONCATENATE("0",AB136), AB136)</f>
        <v>01</v>
      </c>
      <c r="AC274" s="2" t="str">
        <f t="shared" si="802"/>
        <v>00</v>
      </c>
      <c r="AD274" s="2" t="str">
        <f t="shared" si="802"/>
        <v>00</v>
      </c>
      <c r="AE274" s="2" t="str">
        <f t="shared" si="802"/>
        <v>00</v>
      </c>
      <c r="AF274" s="2" t="str">
        <f t="shared" si="802"/>
        <v>00</v>
      </c>
      <c r="AG274" s="2" t="str">
        <f t="shared" si="802"/>
        <v>00</v>
      </c>
      <c r="AH274" s="2" t="str">
        <f t="shared" ref="AH274:AL274" si="803">IF(HEX2DEC(AH51)&lt;16,CONCATENATE("0",AH136), AH136)</f>
        <v>00</v>
      </c>
      <c r="AI274" s="2" t="str">
        <f t="shared" si="803"/>
        <v>00</v>
      </c>
      <c r="AJ274" s="2" t="str">
        <f t="shared" si="803"/>
        <v>00</v>
      </c>
      <c r="AK274" s="2" t="str">
        <f t="shared" si="803"/>
        <v>00</v>
      </c>
      <c r="AL274" s="2" t="str">
        <f t="shared" si="803"/>
        <v>00</v>
      </c>
      <c r="AM274" s="35"/>
      <c r="AP274" t="str">
        <f t="shared" si="669"/>
        <v>IT_27</v>
      </c>
      <c r="AS274" s="2" t="str">
        <f t="shared" ref="AS274:AT274" si="804">IF(HEX2DEC(AS51)&lt;16,CONCATENATE("0",AS136), AS136)</f>
        <v>00</v>
      </c>
      <c r="AT274" s="2" t="str">
        <f t="shared" si="804"/>
        <v>01</v>
      </c>
      <c r="AU274" s="2" t="str">
        <f t="shared" ref="AU274:AZ274" si="805">IF(AU51&lt;16,CONCATENATE("0",AU136), AU136)</f>
        <v>01</v>
      </c>
      <c r="AV274" s="2" t="str">
        <f t="shared" si="805"/>
        <v>00</v>
      </c>
      <c r="AW274" s="2" t="str">
        <f t="shared" si="805"/>
        <v>00</v>
      </c>
      <c r="AX274" s="2" t="str">
        <f t="shared" si="805"/>
        <v>00</v>
      </c>
      <c r="AY274" s="2" t="str">
        <f t="shared" si="805"/>
        <v>00</v>
      </c>
      <c r="AZ274" s="2" t="str">
        <f t="shared" si="805"/>
        <v>00</v>
      </c>
      <c r="BA274" s="2" t="str">
        <f t="shared" ref="BA274:BE274" si="806">IF(HEX2DEC(BA51)&lt;16,CONCATENATE("0",BA136), BA136)</f>
        <v>00</v>
      </c>
      <c r="BB274" s="2" t="str">
        <f t="shared" si="806"/>
        <v>00</v>
      </c>
      <c r="BC274" s="2" t="str">
        <f t="shared" si="806"/>
        <v>00</v>
      </c>
      <c r="BD274" s="2" t="str">
        <f t="shared" si="806"/>
        <v>00</v>
      </c>
      <c r="BE274" s="2" t="str">
        <f t="shared" si="806"/>
        <v>00</v>
      </c>
    </row>
    <row r="275" spans="2:57" hidden="1">
      <c r="B275" t="str">
        <f t="shared" si="743"/>
        <v>WP_28</v>
      </c>
      <c r="D275" s="2" t="str">
        <f t="shared" ref="D275:F275" si="807">IF(HEX2DEC(D52)&lt;16,CONCATENATE("0",D137), D137)</f>
        <v>00</v>
      </c>
      <c r="E275" s="2" t="str">
        <f t="shared" si="807"/>
        <v>08</v>
      </c>
      <c r="F275" s="2" t="str">
        <f t="shared" si="807"/>
        <v>01</v>
      </c>
      <c r="G275" s="2" t="str">
        <f t="shared" ref="G275:K275" si="808">IF(G52&lt;16,CONCATENATE("0",G137), G137)</f>
        <v>00</v>
      </c>
      <c r="H275" s="2" t="str">
        <f t="shared" si="808"/>
        <v>00</v>
      </c>
      <c r="I275" s="2" t="str">
        <f t="shared" si="808"/>
        <v>22</v>
      </c>
      <c r="J275" s="2" t="str">
        <f t="shared" si="808"/>
        <v>0E</v>
      </c>
      <c r="K275" s="2" t="str">
        <f t="shared" si="808"/>
        <v>20</v>
      </c>
      <c r="L275" s="2" t="str">
        <f t="shared" ref="L275:P275" si="809">IF(HEX2DEC(L52)&lt;16,CONCATENATE("0",L137), L137)</f>
        <v>00</v>
      </c>
      <c r="M275" s="2" t="str">
        <f t="shared" si="809"/>
        <v>01</v>
      </c>
      <c r="N275" s="2" t="str">
        <f t="shared" si="809"/>
        <v>00</v>
      </c>
      <c r="O275" s="2" t="str">
        <f t="shared" si="809"/>
        <v>00</v>
      </c>
      <c r="P275" s="2" t="str">
        <f t="shared" si="809"/>
        <v>01</v>
      </c>
      <c r="Q275" s="2"/>
      <c r="R275" s="2"/>
      <c r="S275" s="2"/>
      <c r="T275" s="35"/>
      <c r="W275" t="str">
        <f t="shared" si="668"/>
        <v>AR_28</v>
      </c>
      <c r="Z275" s="2" t="str">
        <f t="shared" ref="Z275:AA275" si="810">IF(HEX2DEC(Z52)&lt;16,CONCATENATE("0",Z137), Z137)</f>
        <v>00</v>
      </c>
      <c r="AA275" s="2" t="str">
        <f t="shared" si="810"/>
        <v>01</v>
      </c>
      <c r="AB275" s="2" t="str">
        <f t="shared" ref="AB275:AG275" si="811">IF(AB52&lt;16,CONCATENATE("0",AB137), AB137)</f>
        <v>01</v>
      </c>
      <c r="AC275" s="2" t="str">
        <f t="shared" si="811"/>
        <v>00</v>
      </c>
      <c r="AD275" s="2" t="str">
        <f t="shared" si="811"/>
        <v>00</v>
      </c>
      <c r="AE275" s="2" t="str">
        <f t="shared" si="811"/>
        <v>00</v>
      </c>
      <c r="AF275" s="2" t="str">
        <f t="shared" si="811"/>
        <v>00</v>
      </c>
      <c r="AG275" s="2" t="str">
        <f t="shared" si="811"/>
        <v>00</v>
      </c>
      <c r="AH275" s="2" t="str">
        <f t="shared" ref="AH275:AL275" si="812">IF(HEX2DEC(AH52)&lt;16,CONCATENATE("0",AH137), AH137)</f>
        <v>00</v>
      </c>
      <c r="AI275" s="2" t="str">
        <f t="shared" si="812"/>
        <v>00</v>
      </c>
      <c r="AJ275" s="2" t="str">
        <f t="shared" si="812"/>
        <v>00</v>
      </c>
      <c r="AK275" s="2" t="str">
        <f t="shared" si="812"/>
        <v>00</v>
      </c>
      <c r="AL275" s="2" t="str">
        <f t="shared" si="812"/>
        <v>00</v>
      </c>
      <c r="AM275" s="35"/>
      <c r="AP275" t="str">
        <f t="shared" si="669"/>
        <v>IT_28</v>
      </c>
      <c r="AS275" s="2" t="str">
        <f t="shared" ref="AS275:AT275" si="813">IF(HEX2DEC(AS52)&lt;16,CONCATENATE("0",AS137), AS137)</f>
        <v>00</v>
      </c>
      <c r="AT275" s="2" t="str">
        <f t="shared" si="813"/>
        <v>01</v>
      </c>
      <c r="AU275" s="2" t="str">
        <f t="shared" ref="AU275:AZ275" si="814">IF(AU52&lt;16,CONCATENATE("0",AU137), AU137)</f>
        <v>01</v>
      </c>
      <c r="AV275" s="2" t="str">
        <f t="shared" si="814"/>
        <v>00</v>
      </c>
      <c r="AW275" s="2" t="str">
        <f t="shared" si="814"/>
        <v>00</v>
      </c>
      <c r="AX275" s="2" t="str">
        <f t="shared" si="814"/>
        <v>00</v>
      </c>
      <c r="AY275" s="2" t="str">
        <f t="shared" si="814"/>
        <v>00</v>
      </c>
      <c r="AZ275" s="2" t="str">
        <f t="shared" si="814"/>
        <v>00</v>
      </c>
      <c r="BA275" s="2" t="str">
        <f t="shared" ref="BA275:BE275" si="815">IF(HEX2DEC(BA52)&lt;16,CONCATENATE("0",BA137), BA137)</f>
        <v>00</v>
      </c>
      <c r="BB275" s="2" t="str">
        <f t="shared" si="815"/>
        <v>00</v>
      </c>
      <c r="BC275" s="2" t="str">
        <f t="shared" si="815"/>
        <v>00</v>
      </c>
      <c r="BD275" s="2" t="str">
        <f t="shared" si="815"/>
        <v>00</v>
      </c>
      <c r="BE275" s="2" t="str">
        <f t="shared" si="815"/>
        <v>00</v>
      </c>
    </row>
    <row r="276" spans="2:57" hidden="1">
      <c r="B276" t="str">
        <f t="shared" si="743"/>
        <v>WP_29</v>
      </c>
      <c r="D276" s="2" t="str">
        <f t="shared" ref="D276:F276" si="816">IF(HEX2DEC(D53)&lt;16,CONCATENATE("0",D138), D138)</f>
        <v>00</v>
      </c>
      <c r="E276" s="2" t="str">
        <f t="shared" si="816"/>
        <v>08</v>
      </c>
      <c r="F276" s="2" t="str">
        <f t="shared" si="816"/>
        <v>01</v>
      </c>
      <c r="G276" s="2" t="str">
        <f t="shared" ref="G276:K276" si="817">IF(G53&lt;16,CONCATENATE("0",G138), G138)</f>
        <v>00</v>
      </c>
      <c r="H276" s="2" t="str">
        <f t="shared" si="817"/>
        <v>00</v>
      </c>
      <c r="I276" s="2" t="str">
        <f t="shared" si="817"/>
        <v>22</v>
      </c>
      <c r="J276" s="2" t="str">
        <f t="shared" si="817"/>
        <v>0E</v>
      </c>
      <c r="K276" s="2" t="str">
        <f t="shared" si="817"/>
        <v>20</v>
      </c>
      <c r="L276" s="2" t="str">
        <f t="shared" ref="L276:P276" si="818">IF(HEX2DEC(L53)&lt;16,CONCATENATE("0",L138), L138)</f>
        <v>00</v>
      </c>
      <c r="M276" s="2" t="str">
        <f t="shared" si="818"/>
        <v>01</v>
      </c>
      <c r="N276" s="2" t="str">
        <f t="shared" si="818"/>
        <v>00</v>
      </c>
      <c r="O276" s="2" t="str">
        <f t="shared" si="818"/>
        <v>00</v>
      </c>
      <c r="P276" s="2" t="str">
        <f t="shared" si="818"/>
        <v>01</v>
      </c>
      <c r="Q276" s="2"/>
      <c r="R276" s="2"/>
      <c r="S276" s="2"/>
      <c r="T276" s="35"/>
      <c r="W276" t="str">
        <f t="shared" si="668"/>
        <v>AR_29</v>
      </c>
      <c r="Z276" s="2" t="str">
        <f t="shared" ref="Z276:AA276" si="819">IF(HEX2DEC(Z53)&lt;16,CONCATENATE("0",Z138), Z138)</f>
        <v>00</v>
      </c>
      <c r="AA276" s="2" t="str">
        <f t="shared" si="819"/>
        <v>01</v>
      </c>
      <c r="AB276" s="2" t="str">
        <f t="shared" ref="AB276:AG276" si="820">IF(AB53&lt;16,CONCATENATE("0",AB138), AB138)</f>
        <v>01</v>
      </c>
      <c r="AC276" s="2" t="str">
        <f t="shared" si="820"/>
        <v>00</v>
      </c>
      <c r="AD276" s="2" t="str">
        <f t="shared" si="820"/>
        <v>00</v>
      </c>
      <c r="AE276" s="2" t="str">
        <f t="shared" si="820"/>
        <v>00</v>
      </c>
      <c r="AF276" s="2" t="str">
        <f t="shared" si="820"/>
        <v>00</v>
      </c>
      <c r="AG276" s="2" t="str">
        <f t="shared" si="820"/>
        <v>00</v>
      </c>
      <c r="AH276" s="2" t="str">
        <f t="shared" ref="AH276:AL276" si="821">IF(HEX2DEC(AH53)&lt;16,CONCATENATE("0",AH138), AH138)</f>
        <v>00</v>
      </c>
      <c r="AI276" s="2" t="str">
        <f t="shared" si="821"/>
        <v>00</v>
      </c>
      <c r="AJ276" s="2" t="str">
        <f t="shared" si="821"/>
        <v>00</v>
      </c>
      <c r="AK276" s="2" t="str">
        <f t="shared" si="821"/>
        <v>00</v>
      </c>
      <c r="AL276" s="2" t="str">
        <f t="shared" si="821"/>
        <v>00</v>
      </c>
      <c r="AM276" s="35"/>
      <c r="AP276" t="str">
        <f t="shared" si="669"/>
        <v>IT_29</v>
      </c>
      <c r="AS276" s="2" t="str">
        <f t="shared" ref="AS276:AT276" si="822">IF(HEX2DEC(AS53)&lt;16,CONCATENATE("0",AS138), AS138)</f>
        <v>00</v>
      </c>
      <c r="AT276" s="2" t="str">
        <f t="shared" si="822"/>
        <v>01</v>
      </c>
      <c r="AU276" s="2" t="str">
        <f t="shared" ref="AU276:AZ276" si="823">IF(AU53&lt;16,CONCATENATE("0",AU138), AU138)</f>
        <v>01</v>
      </c>
      <c r="AV276" s="2" t="str">
        <f t="shared" si="823"/>
        <v>00</v>
      </c>
      <c r="AW276" s="2" t="str">
        <f t="shared" si="823"/>
        <v>00</v>
      </c>
      <c r="AX276" s="2" t="str">
        <f t="shared" si="823"/>
        <v>00</v>
      </c>
      <c r="AY276" s="2" t="str">
        <f t="shared" si="823"/>
        <v>00</v>
      </c>
      <c r="AZ276" s="2" t="str">
        <f t="shared" si="823"/>
        <v>00</v>
      </c>
      <c r="BA276" s="2" t="str">
        <f t="shared" ref="BA276:BE276" si="824">IF(HEX2DEC(BA53)&lt;16,CONCATENATE("0",BA138), BA138)</f>
        <v>00</v>
      </c>
      <c r="BB276" s="2" t="str">
        <f t="shared" si="824"/>
        <v>00</v>
      </c>
      <c r="BC276" s="2" t="str">
        <f t="shared" si="824"/>
        <v>00</v>
      </c>
      <c r="BD276" s="2" t="str">
        <f t="shared" si="824"/>
        <v>00</v>
      </c>
      <c r="BE276" s="2" t="str">
        <f t="shared" si="824"/>
        <v>00</v>
      </c>
    </row>
    <row r="277" spans="2:57" hidden="1">
      <c r="B277" t="str">
        <f t="shared" si="743"/>
        <v>WP_2A</v>
      </c>
      <c r="D277" s="2" t="str">
        <f t="shared" ref="D277:F277" si="825">IF(HEX2DEC(D54)&lt;16,CONCATENATE("0",D139), D139)</f>
        <v>00</v>
      </c>
      <c r="E277" s="2" t="str">
        <f t="shared" si="825"/>
        <v>08</v>
      </c>
      <c r="F277" s="2" t="str">
        <f t="shared" si="825"/>
        <v>01</v>
      </c>
      <c r="G277" s="2" t="str">
        <f t="shared" ref="G277:K277" si="826">IF(G54&lt;16,CONCATENATE("0",G139), G139)</f>
        <v>00</v>
      </c>
      <c r="H277" s="2" t="str">
        <f t="shared" si="826"/>
        <v>00</v>
      </c>
      <c r="I277" s="2" t="str">
        <f t="shared" si="826"/>
        <v>22</v>
      </c>
      <c r="J277" s="2" t="str">
        <f t="shared" si="826"/>
        <v>0E</v>
      </c>
      <c r="K277" s="2" t="str">
        <f t="shared" si="826"/>
        <v>20</v>
      </c>
      <c r="L277" s="2" t="str">
        <f t="shared" ref="L277:P277" si="827">IF(HEX2DEC(L54)&lt;16,CONCATENATE("0",L139), L139)</f>
        <v>00</v>
      </c>
      <c r="M277" s="2" t="str">
        <f t="shared" si="827"/>
        <v>01</v>
      </c>
      <c r="N277" s="2" t="str">
        <f t="shared" si="827"/>
        <v>00</v>
      </c>
      <c r="O277" s="2" t="str">
        <f t="shared" si="827"/>
        <v>00</v>
      </c>
      <c r="P277" s="2" t="str">
        <f t="shared" si="827"/>
        <v>01</v>
      </c>
      <c r="Q277" s="2"/>
      <c r="R277" s="2"/>
      <c r="S277" s="2"/>
      <c r="T277" s="35"/>
      <c r="W277" t="str">
        <f t="shared" si="668"/>
        <v>AR_2A</v>
      </c>
      <c r="Z277" s="2" t="str">
        <f t="shared" ref="Z277:AA277" si="828">IF(HEX2DEC(Z54)&lt;16,CONCATENATE("0",Z139), Z139)</f>
        <v>00</v>
      </c>
      <c r="AA277" s="2" t="str">
        <f t="shared" si="828"/>
        <v>01</v>
      </c>
      <c r="AB277" s="2" t="str">
        <f t="shared" ref="AB277:AG277" si="829">IF(AB54&lt;16,CONCATENATE("0",AB139), AB139)</f>
        <v>01</v>
      </c>
      <c r="AC277" s="2" t="str">
        <f t="shared" si="829"/>
        <v>00</v>
      </c>
      <c r="AD277" s="2" t="str">
        <f t="shared" si="829"/>
        <v>00</v>
      </c>
      <c r="AE277" s="2" t="str">
        <f t="shared" si="829"/>
        <v>00</v>
      </c>
      <c r="AF277" s="2" t="str">
        <f t="shared" si="829"/>
        <v>00</v>
      </c>
      <c r="AG277" s="2" t="str">
        <f t="shared" si="829"/>
        <v>00</v>
      </c>
      <c r="AH277" s="2" t="str">
        <f t="shared" ref="AH277:AL277" si="830">IF(HEX2DEC(AH54)&lt;16,CONCATENATE("0",AH139), AH139)</f>
        <v>00</v>
      </c>
      <c r="AI277" s="2" t="str">
        <f t="shared" si="830"/>
        <v>00</v>
      </c>
      <c r="AJ277" s="2" t="str">
        <f t="shared" si="830"/>
        <v>00</v>
      </c>
      <c r="AK277" s="2" t="str">
        <f t="shared" si="830"/>
        <v>00</v>
      </c>
      <c r="AL277" s="2" t="str">
        <f t="shared" si="830"/>
        <v>00</v>
      </c>
      <c r="AM277" s="35"/>
      <c r="AP277" t="str">
        <f t="shared" si="669"/>
        <v>IT_2A</v>
      </c>
      <c r="AS277" s="2" t="str">
        <f t="shared" ref="AS277:AT277" si="831">IF(HEX2DEC(AS54)&lt;16,CONCATENATE("0",AS139), AS139)</f>
        <v>00</v>
      </c>
      <c r="AT277" s="2" t="str">
        <f t="shared" si="831"/>
        <v>01</v>
      </c>
      <c r="AU277" s="2" t="str">
        <f t="shared" ref="AU277:AZ277" si="832">IF(AU54&lt;16,CONCATENATE("0",AU139), AU139)</f>
        <v>01</v>
      </c>
      <c r="AV277" s="2" t="str">
        <f t="shared" si="832"/>
        <v>00</v>
      </c>
      <c r="AW277" s="2" t="str">
        <f t="shared" si="832"/>
        <v>00</v>
      </c>
      <c r="AX277" s="2" t="str">
        <f t="shared" si="832"/>
        <v>00</v>
      </c>
      <c r="AY277" s="2" t="str">
        <f t="shared" si="832"/>
        <v>00</v>
      </c>
      <c r="AZ277" s="2" t="str">
        <f t="shared" si="832"/>
        <v>00</v>
      </c>
      <c r="BA277" s="2" t="str">
        <f t="shared" ref="BA277:BE277" si="833">IF(HEX2DEC(BA54)&lt;16,CONCATENATE("0",BA139), BA139)</f>
        <v>00</v>
      </c>
      <c r="BB277" s="2" t="str">
        <f t="shared" si="833"/>
        <v>00</v>
      </c>
      <c r="BC277" s="2" t="str">
        <f t="shared" si="833"/>
        <v>00</v>
      </c>
      <c r="BD277" s="2" t="str">
        <f t="shared" si="833"/>
        <v>00</v>
      </c>
      <c r="BE277" s="2" t="str">
        <f t="shared" si="833"/>
        <v>00</v>
      </c>
    </row>
    <row r="278" spans="2:57" hidden="1">
      <c r="B278" t="str">
        <f t="shared" si="743"/>
        <v>WP_2B</v>
      </c>
      <c r="D278" s="2" t="str">
        <f t="shared" ref="D278:F278" si="834">IF(HEX2DEC(D55)&lt;16,CONCATENATE("0",D140), D140)</f>
        <v>00</v>
      </c>
      <c r="E278" s="2" t="str">
        <f t="shared" si="834"/>
        <v>08</v>
      </c>
      <c r="F278" s="2" t="str">
        <f t="shared" si="834"/>
        <v>01</v>
      </c>
      <c r="G278" s="2" t="str">
        <f t="shared" ref="G278:K278" si="835">IF(G55&lt;16,CONCATENATE("0",G140), G140)</f>
        <v>00</v>
      </c>
      <c r="H278" s="2" t="str">
        <f t="shared" si="835"/>
        <v>00</v>
      </c>
      <c r="I278" s="2" t="str">
        <f t="shared" si="835"/>
        <v>22</v>
      </c>
      <c r="J278" s="2" t="str">
        <f t="shared" si="835"/>
        <v>0E</v>
      </c>
      <c r="K278" s="2" t="str">
        <f t="shared" si="835"/>
        <v>20</v>
      </c>
      <c r="L278" s="2" t="str">
        <f t="shared" ref="L278:P278" si="836">IF(HEX2DEC(L55)&lt;16,CONCATENATE("0",L140), L140)</f>
        <v>00</v>
      </c>
      <c r="M278" s="2" t="str">
        <f t="shared" si="836"/>
        <v>01</v>
      </c>
      <c r="N278" s="2" t="str">
        <f t="shared" si="836"/>
        <v>00</v>
      </c>
      <c r="O278" s="2" t="str">
        <f t="shared" si="836"/>
        <v>00</v>
      </c>
      <c r="P278" s="2" t="str">
        <f t="shared" si="836"/>
        <v>01</v>
      </c>
      <c r="Q278" s="2"/>
      <c r="R278" s="2"/>
      <c r="S278" s="2"/>
      <c r="T278" s="35"/>
      <c r="W278" t="str">
        <f t="shared" si="668"/>
        <v>AR_2B</v>
      </c>
      <c r="Z278" s="2" t="str">
        <f t="shared" ref="Z278:AA278" si="837">IF(HEX2DEC(Z55)&lt;16,CONCATENATE("0",Z140), Z140)</f>
        <v>00</v>
      </c>
      <c r="AA278" s="2" t="str">
        <f t="shared" si="837"/>
        <v>01</v>
      </c>
      <c r="AB278" s="2" t="str">
        <f t="shared" ref="AB278:AG278" si="838">IF(AB55&lt;16,CONCATENATE("0",AB140), AB140)</f>
        <v>01</v>
      </c>
      <c r="AC278" s="2" t="str">
        <f t="shared" si="838"/>
        <v>00</v>
      </c>
      <c r="AD278" s="2" t="str">
        <f t="shared" si="838"/>
        <v>00</v>
      </c>
      <c r="AE278" s="2" t="str">
        <f t="shared" si="838"/>
        <v>00</v>
      </c>
      <c r="AF278" s="2" t="str">
        <f t="shared" si="838"/>
        <v>00</v>
      </c>
      <c r="AG278" s="2" t="str">
        <f t="shared" si="838"/>
        <v>00</v>
      </c>
      <c r="AH278" s="2" t="str">
        <f t="shared" ref="AH278:AL278" si="839">IF(HEX2DEC(AH55)&lt;16,CONCATENATE("0",AH140), AH140)</f>
        <v>00</v>
      </c>
      <c r="AI278" s="2" t="str">
        <f t="shared" si="839"/>
        <v>00</v>
      </c>
      <c r="AJ278" s="2" t="str">
        <f t="shared" si="839"/>
        <v>00</v>
      </c>
      <c r="AK278" s="2" t="str">
        <f t="shared" si="839"/>
        <v>00</v>
      </c>
      <c r="AL278" s="2" t="str">
        <f t="shared" si="839"/>
        <v>00</v>
      </c>
      <c r="AM278" s="35"/>
      <c r="AP278" t="str">
        <f t="shared" si="669"/>
        <v>IT_2B</v>
      </c>
      <c r="AS278" s="2" t="str">
        <f t="shared" ref="AS278:AT278" si="840">IF(HEX2DEC(AS55)&lt;16,CONCATENATE("0",AS140), AS140)</f>
        <v>00</v>
      </c>
      <c r="AT278" s="2" t="str">
        <f t="shared" si="840"/>
        <v>01</v>
      </c>
      <c r="AU278" s="2" t="str">
        <f t="shared" ref="AU278:AZ278" si="841">IF(AU55&lt;16,CONCATENATE("0",AU140), AU140)</f>
        <v>01</v>
      </c>
      <c r="AV278" s="2" t="str">
        <f t="shared" si="841"/>
        <v>00</v>
      </c>
      <c r="AW278" s="2" t="str">
        <f t="shared" si="841"/>
        <v>00</v>
      </c>
      <c r="AX278" s="2" t="str">
        <f t="shared" si="841"/>
        <v>00</v>
      </c>
      <c r="AY278" s="2" t="str">
        <f t="shared" si="841"/>
        <v>00</v>
      </c>
      <c r="AZ278" s="2" t="str">
        <f t="shared" si="841"/>
        <v>00</v>
      </c>
      <c r="BA278" s="2" t="str">
        <f t="shared" ref="BA278:BE278" si="842">IF(HEX2DEC(BA55)&lt;16,CONCATENATE("0",BA140), BA140)</f>
        <v>00</v>
      </c>
      <c r="BB278" s="2" t="str">
        <f t="shared" si="842"/>
        <v>00</v>
      </c>
      <c r="BC278" s="2" t="str">
        <f t="shared" si="842"/>
        <v>00</v>
      </c>
      <c r="BD278" s="2" t="str">
        <f t="shared" si="842"/>
        <v>00</v>
      </c>
      <c r="BE278" s="2" t="str">
        <f t="shared" si="842"/>
        <v>00</v>
      </c>
    </row>
    <row r="279" spans="2:57" hidden="1">
      <c r="B279" t="str">
        <f t="shared" si="743"/>
        <v>WP_2C</v>
      </c>
      <c r="D279" s="2" t="str">
        <f t="shared" ref="D279:F279" si="843">IF(HEX2DEC(D56)&lt;16,CONCATENATE("0",D141), D141)</f>
        <v>00</v>
      </c>
      <c r="E279" s="2" t="str">
        <f t="shared" si="843"/>
        <v>08</v>
      </c>
      <c r="F279" s="2" t="str">
        <f t="shared" si="843"/>
        <v>01</v>
      </c>
      <c r="G279" s="2" t="str">
        <f t="shared" ref="G279:K279" si="844">IF(G56&lt;16,CONCATENATE("0",G141), G141)</f>
        <v>00</v>
      </c>
      <c r="H279" s="2" t="str">
        <f t="shared" si="844"/>
        <v>00</v>
      </c>
      <c r="I279" s="2" t="str">
        <f t="shared" si="844"/>
        <v>22</v>
      </c>
      <c r="J279" s="2" t="str">
        <f t="shared" si="844"/>
        <v>0E</v>
      </c>
      <c r="K279" s="2" t="str">
        <f t="shared" si="844"/>
        <v>20</v>
      </c>
      <c r="L279" s="2" t="str">
        <f t="shared" ref="L279:P279" si="845">IF(HEX2DEC(L56)&lt;16,CONCATENATE("0",L141), L141)</f>
        <v>00</v>
      </c>
      <c r="M279" s="2" t="str">
        <f t="shared" si="845"/>
        <v>01</v>
      </c>
      <c r="N279" s="2" t="str">
        <f t="shared" si="845"/>
        <v>00</v>
      </c>
      <c r="O279" s="2" t="str">
        <f t="shared" si="845"/>
        <v>00</v>
      </c>
      <c r="P279" s="2" t="str">
        <f t="shared" si="845"/>
        <v>01</v>
      </c>
      <c r="Q279" s="2"/>
      <c r="R279" s="2"/>
      <c r="S279" s="2"/>
      <c r="T279" s="35"/>
      <c r="W279" t="str">
        <f t="shared" si="668"/>
        <v>AR_2C</v>
      </c>
      <c r="Z279" s="2" t="str">
        <f t="shared" ref="Z279:AA279" si="846">IF(HEX2DEC(Z56)&lt;16,CONCATENATE("0",Z141), Z141)</f>
        <v>00</v>
      </c>
      <c r="AA279" s="2" t="str">
        <f t="shared" si="846"/>
        <v>01</v>
      </c>
      <c r="AB279" s="2" t="str">
        <f t="shared" ref="AB279:AG279" si="847">IF(AB56&lt;16,CONCATENATE("0",AB141), AB141)</f>
        <v>01</v>
      </c>
      <c r="AC279" s="2" t="str">
        <f t="shared" si="847"/>
        <v>00</v>
      </c>
      <c r="AD279" s="2" t="str">
        <f t="shared" si="847"/>
        <v>00</v>
      </c>
      <c r="AE279" s="2" t="str">
        <f t="shared" si="847"/>
        <v>00</v>
      </c>
      <c r="AF279" s="2" t="str">
        <f t="shared" si="847"/>
        <v>00</v>
      </c>
      <c r="AG279" s="2" t="str">
        <f t="shared" si="847"/>
        <v>00</v>
      </c>
      <c r="AH279" s="2" t="str">
        <f t="shared" ref="AH279:AL279" si="848">IF(HEX2DEC(AH56)&lt;16,CONCATENATE("0",AH141), AH141)</f>
        <v>00</v>
      </c>
      <c r="AI279" s="2" t="str">
        <f t="shared" si="848"/>
        <v>00</v>
      </c>
      <c r="AJ279" s="2" t="str">
        <f t="shared" si="848"/>
        <v>00</v>
      </c>
      <c r="AK279" s="2" t="str">
        <f t="shared" si="848"/>
        <v>00</v>
      </c>
      <c r="AL279" s="2" t="str">
        <f t="shared" si="848"/>
        <v>00</v>
      </c>
      <c r="AM279" s="35"/>
      <c r="AP279" t="str">
        <f t="shared" si="669"/>
        <v>IT_2C</v>
      </c>
      <c r="AS279" s="2" t="str">
        <f t="shared" ref="AS279:AT279" si="849">IF(HEX2DEC(AS56)&lt;16,CONCATENATE("0",AS141), AS141)</f>
        <v>00</v>
      </c>
      <c r="AT279" s="2" t="str">
        <f t="shared" si="849"/>
        <v>01</v>
      </c>
      <c r="AU279" s="2" t="str">
        <f t="shared" ref="AU279:AZ279" si="850">IF(AU56&lt;16,CONCATENATE("0",AU141), AU141)</f>
        <v>01</v>
      </c>
      <c r="AV279" s="2" t="str">
        <f t="shared" si="850"/>
        <v>00</v>
      </c>
      <c r="AW279" s="2" t="str">
        <f t="shared" si="850"/>
        <v>00</v>
      </c>
      <c r="AX279" s="2" t="str">
        <f t="shared" si="850"/>
        <v>00</v>
      </c>
      <c r="AY279" s="2" t="str">
        <f t="shared" si="850"/>
        <v>00</v>
      </c>
      <c r="AZ279" s="2" t="str">
        <f t="shared" si="850"/>
        <v>00</v>
      </c>
      <c r="BA279" s="2" t="str">
        <f t="shared" ref="BA279:BE279" si="851">IF(HEX2DEC(BA56)&lt;16,CONCATENATE("0",BA141), BA141)</f>
        <v>00</v>
      </c>
      <c r="BB279" s="2" t="str">
        <f t="shared" si="851"/>
        <v>00</v>
      </c>
      <c r="BC279" s="2" t="str">
        <f t="shared" si="851"/>
        <v>00</v>
      </c>
      <c r="BD279" s="2" t="str">
        <f t="shared" si="851"/>
        <v>00</v>
      </c>
      <c r="BE279" s="2" t="str">
        <f t="shared" si="851"/>
        <v>00</v>
      </c>
    </row>
    <row r="280" spans="2:57" hidden="1">
      <c r="B280" t="str">
        <f t="shared" si="743"/>
        <v>WP_2D</v>
      </c>
      <c r="D280" s="2" t="str">
        <f t="shared" ref="D280:F280" si="852">IF(HEX2DEC(D57)&lt;16,CONCATENATE("0",D142), D142)</f>
        <v>00</v>
      </c>
      <c r="E280" s="2" t="str">
        <f t="shared" si="852"/>
        <v>08</v>
      </c>
      <c r="F280" s="2" t="str">
        <f t="shared" si="852"/>
        <v>01</v>
      </c>
      <c r="G280" s="2" t="str">
        <f t="shared" ref="G280:K280" si="853">IF(G57&lt;16,CONCATENATE("0",G142), G142)</f>
        <v>00</v>
      </c>
      <c r="H280" s="2" t="str">
        <f t="shared" si="853"/>
        <v>00</v>
      </c>
      <c r="I280" s="2" t="str">
        <f t="shared" si="853"/>
        <v>22</v>
      </c>
      <c r="J280" s="2" t="str">
        <f t="shared" si="853"/>
        <v>0E</v>
      </c>
      <c r="K280" s="2" t="str">
        <f t="shared" si="853"/>
        <v>20</v>
      </c>
      <c r="L280" s="2" t="str">
        <f t="shared" ref="L280:P280" si="854">IF(HEX2DEC(L57)&lt;16,CONCATENATE("0",L142), L142)</f>
        <v>00</v>
      </c>
      <c r="M280" s="2" t="str">
        <f t="shared" si="854"/>
        <v>01</v>
      </c>
      <c r="N280" s="2" t="str">
        <f t="shared" si="854"/>
        <v>00</v>
      </c>
      <c r="O280" s="2" t="str">
        <f t="shared" si="854"/>
        <v>00</v>
      </c>
      <c r="P280" s="2" t="str">
        <f t="shared" si="854"/>
        <v>01</v>
      </c>
      <c r="Q280" s="2"/>
      <c r="R280" s="2"/>
      <c r="S280" s="2"/>
      <c r="T280" s="35"/>
      <c r="W280" t="str">
        <f t="shared" si="668"/>
        <v>AR_2D</v>
      </c>
      <c r="Z280" s="2" t="str">
        <f t="shared" ref="Z280:AA280" si="855">IF(HEX2DEC(Z57)&lt;16,CONCATENATE("0",Z142), Z142)</f>
        <v>00</v>
      </c>
      <c r="AA280" s="2" t="str">
        <f t="shared" si="855"/>
        <v>01</v>
      </c>
      <c r="AB280" s="2" t="str">
        <f t="shared" ref="AB280:AG280" si="856">IF(AB57&lt;16,CONCATENATE("0",AB142), AB142)</f>
        <v>01</v>
      </c>
      <c r="AC280" s="2" t="str">
        <f t="shared" si="856"/>
        <v>00</v>
      </c>
      <c r="AD280" s="2" t="str">
        <f t="shared" si="856"/>
        <v>00</v>
      </c>
      <c r="AE280" s="2" t="str">
        <f t="shared" si="856"/>
        <v>00</v>
      </c>
      <c r="AF280" s="2" t="str">
        <f t="shared" si="856"/>
        <v>00</v>
      </c>
      <c r="AG280" s="2" t="str">
        <f t="shared" si="856"/>
        <v>00</v>
      </c>
      <c r="AH280" s="2" t="str">
        <f t="shared" ref="AH280:AL280" si="857">IF(HEX2DEC(AH57)&lt;16,CONCATENATE("0",AH142), AH142)</f>
        <v>00</v>
      </c>
      <c r="AI280" s="2" t="str">
        <f t="shared" si="857"/>
        <v>00</v>
      </c>
      <c r="AJ280" s="2" t="str">
        <f t="shared" si="857"/>
        <v>00</v>
      </c>
      <c r="AK280" s="2" t="str">
        <f t="shared" si="857"/>
        <v>00</v>
      </c>
      <c r="AL280" s="2" t="str">
        <f t="shared" si="857"/>
        <v>00</v>
      </c>
      <c r="AM280" s="35"/>
      <c r="AP280" t="str">
        <f t="shared" si="669"/>
        <v>IT_2D</v>
      </c>
      <c r="AS280" s="2" t="str">
        <f t="shared" ref="AS280:AT280" si="858">IF(HEX2DEC(AS57)&lt;16,CONCATENATE("0",AS142), AS142)</f>
        <v>00</v>
      </c>
      <c r="AT280" s="2" t="str">
        <f t="shared" si="858"/>
        <v>01</v>
      </c>
      <c r="AU280" s="2" t="str">
        <f t="shared" ref="AU280:AZ280" si="859">IF(AU57&lt;16,CONCATENATE("0",AU142), AU142)</f>
        <v>01</v>
      </c>
      <c r="AV280" s="2" t="str">
        <f t="shared" si="859"/>
        <v>00</v>
      </c>
      <c r="AW280" s="2" t="str">
        <f t="shared" si="859"/>
        <v>00</v>
      </c>
      <c r="AX280" s="2" t="str">
        <f t="shared" si="859"/>
        <v>00</v>
      </c>
      <c r="AY280" s="2" t="str">
        <f t="shared" si="859"/>
        <v>00</v>
      </c>
      <c r="AZ280" s="2" t="str">
        <f t="shared" si="859"/>
        <v>00</v>
      </c>
      <c r="BA280" s="2" t="str">
        <f t="shared" ref="BA280:BE280" si="860">IF(HEX2DEC(BA57)&lt;16,CONCATENATE("0",BA142), BA142)</f>
        <v>00</v>
      </c>
      <c r="BB280" s="2" t="str">
        <f t="shared" si="860"/>
        <v>00</v>
      </c>
      <c r="BC280" s="2" t="str">
        <f t="shared" si="860"/>
        <v>00</v>
      </c>
      <c r="BD280" s="2" t="str">
        <f t="shared" si="860"/>
        <v>00</v>
      </c>
      <c r="BE280" s="2" t="str">
        <f t="shared" si="860"/>
        <v>00</v>
      </c>
    </row>
    <row r="281" spans="2:57" hidden="1">
      <c r="B281" t="str">
        <f t="shared" si="743"/>
        <v>WP_2E</v>
      </c>
      <c r="D281" s="2" t="str">
        <f t="shared" ref="D281:F281" si="861">IF(HEX2DEC(D58)&lt;16,CONCATENATE("0",D143), D143)</f>
        <v>00</v>
      </c>
      <c r="E281" s="2" t="str">
        <f t="shared" si="861"/>
        <v>08</v>
      </c>
      <c r="F281" s="2" t="str">
        <f t="shared" si="861"/>
        <v>01</v>
      </c>
      <c r="G281" s="2" t="str">
        <f t="shared" ref="G281:K281" si="862">IF(G58&lt;16,CONCATENATE("0",G143), G143)</f>
        <v>00</v>
      </c>
      <c r="H281" s="2" t="str">
        <f t="shared" si="862"/>
        <v>00</v>
      </c>
      <c r="I281" s="2" t="str">
        <f t="shared" si="862"/>
        <v>22</v>
      </c>
      <c r="J281" s="2" t="str">
        <f t="shared" si="862"/>
        <v>0E</v>
      </c>
      <c r="K281" s="2" t="str">
        <f t="shared" si="862"/>
        <v>20</v>
      </c>
      <c r="L281" s="2" t="str">
        <f t="shared" ref="L281:P281" si="863">IF(HEX2DEC(L58)&lt;16,CONCATENATE("0",L143), L143)</f>
        <v>00</v>
      </c>
      <c r="M281" s="2" t="str">
        <f t="shared" si="863"/>
        <v>01</v>
      </c>
      <c r="N281" s="2" t="str">
        <f t="shared" si="863"/>
        <v>00</v>
      </c>
      <c r="O281" s="2" t="str">
        <f t="shared" si="863"/>
        <v>00</v>
      </c>
      <c r="P281" s="2" t="str">
        <f t="shared" si="863"/>
        <v>01</v>
      </c>
      <c r="Q281" s="2"/>
      <c r="R281" s="2"/>
      <c r="S281" s="2"/>
      <c r="T281" s="35"/>
      <c r="W281" t="str">
        <f t="shared" si="668"/>
        <v>AR_2E</v>
      </c>
      <c r="Z281" s="2" t="str">
        <f t="shared" ref="Z281:AA281" si="864">IF(HEX2DEC(Z58)&lt;16,CONCATENATE("0",Z143), Z143)</f>
        <v>00</v>
      </c>
      <c r="AA281" s="2" t="str">
        <f t="shared" si="864"/>
        <v>01</v>
      </c>
      <c r="AB281" s="2" t="str">
        <f t="shared" ref="AB281:AG281" si="865">IF(AB58&lt;16,CONCATENATE("0",AB143), AB143)</f>
        <v>01</v>
      </c>
      <c r="AC281" s="2" t="str">
        <f t="shared" si="865"/>
        <v>00</v>
      </c>
      <c r="AD281" s="2" t="str">
        <f t="shared" si="865"/>
        <v>00</v>
      </c>
      <c r="AE281" s="2" t="str">
        <f t="shared" si="865"/>
        <v>00</v>
      </c>
      <c r="AF281" s="2" t="str">
        <f t="shared" si="865"/>
        <v>00</v>
      </c>
      <c r="AG281" s="2" t="str">
        <f t="shared" si="865"/>
        <v>00</v>
      </c>
      <c r="AH281" s="2" t="str">
        <f t="shared" ref="AH281:AL281" si="866">IF(HEX2DEC(AH58)&lt;16,CONCATENATE("0",AH143), AH143)</f>
        <v>00</v>
      </c>
      <c r="AI281" s="2" t="str">
        <f t="shared" si="866"/>
        <v>00</v>
      </c>
      <c r="AJ281" s="2" t="str">
        <f t="shared" si="866"/>
        <v>00</v>
      </c>
      <c r="AK281" s="2" t="str">
        <f t="shared" si="866"/>
        <v>00</v>
      </c>
      <c r="AL281" s="2" t="str">
        <f t="shared" si="866"/>
        <v>00</v>
      </c>
      <c r="AM281" s="35"/>
      <c r="AP281" t="str">
        <f t="shared" si="669"/>
        <v>IT_2E</v>
      </c>
      <c r="AS281" s="2" t="str">
        <f t="shared" ref="AS281:AT281" si="867">IF(HEX2DEC(AS58)&lt;16,CONCATENATE("0",AS143), AS143)</f>
        <v>00</v>
      </c>
      <c r="AT281" s="2" t="str">
        <f t="shared" si="867"/>
        <v>01</v>
      </c>
      <c r="AU281" s="2" t="str">
        <f t="shared" ref="AU281:AZ281" si="868">IF(AU58&lt;16,CONCATENATE("0",AU143), AU143)</f>
        <v>01</v>
      </c>
      <c r="AV281" s="2" t="str">
        <f t="shared" si="868"/>
        <v>00</v>
      </c>
      <c r="AW281" s="2" t="str">
        <f t="shared" si="868"/>
        <v>00</v>
      </c>
      <c r="AX281" s="2" t="str">
        <f t="shared" si="868"/>
        <v>00</v>
      </c>
      <c r="AY281" s="2" t="str">
        <f t="shared" si="868"/>
        <v>00</v>
      </c>
      <c r="AZ281" s="2" t="str">
        <f t="shared" si="868"/>
        <v>00</v>
      </c>
      <c r="BA281" s="2" t="str">
        <f t="shared" ref="BA281:BE281" si="869">IF(HEX2DEC(BA58)&lt;16,CONCATENATE("0",BA143), BA143)</f>
        <v>00</v>
      </c>
      <c r="BB281" s="2" t="str">
        <f t="shared" si="869"/>
        <v>00</v>
      </c>
      <c r="BC281" s="2" t="str">
        <f t="shared" si="869"/>
        <v>00</v>
      </c>
      <c r="BD281" s="2" t="str">
        <f t="shared" si="869"/>
        <v>00</v>
      </c>
      <c r="BE281" s="2" t="str">
        <f t="shared" si="869"/>
        <v>00</v>
      </c>
    </row>
    <row r="282" spans="2:57" hidden="1">
      <c r="B282" t="str">
        <f t="shared" si="743"/>
        <v>WP_2F</v>
      </c>
      <c r="D282" s="2" t="str">
        <f t="shared" ref="D282:F282" si="870">IF(HEX2DEC(D59)&lt;16,CONCATENATE("0",D144), D144)</f>
        <v>00</v>
      </c>
      <c r="E282" s="2" t="str">
        <f t="shared" si="870"/>
        <v>08</v>
      </c>
      <c r="F282" s="2" t="str">
        <f t="shared" si="870"/>
        <v>01</v>
      </c>
      <c r="G282" s="2" t="str">
        <f t="shared" ref="G282:K282" si="871">IF(G59&lt;16,CONCATENATE("0",G144), G144)</f>
        <v>00</v>
      </c>
      <c r="H282" s="2" t="str">
        <f t="shared" si="871"/>
        <v>00</v>
      </c>
      <c r="I282" s="2" t="str">
        <f t="shared" si="871"/>
        <v>22</v>
      </c>
      <c r="J282" s="2" t="str">
        <f t="shared" si="871"/>
        <v>0E</v>
      </c>
      <c r="K282" s="2" t="str">
        <f t="shared" si="871"/>
        <v>20</v>
      </c>
      <c r="L282" s="2" t="str">
        <f t="shared" ref="L282:P282" si="872">IF(HEX2DEC(L59)&lt;16,CONCATENATE("0",L144), L144)</f>
        <v>00</v>
      </c>
      <c r="M282" s="2" t="str">
        <f t="shared" si="872"/>
        <v>01</v>
      </c>
      <c r="N282" s="2" t="str">
        <f t="shared" si="872"/>
        <v>00</v>
      </c>
      <c r="O282" s="2" t="str">
        <f t="shared" si="872"/>
        <v>00</v>
      </c>
      <c r="P282" s="2" t="str">
        <f t="shared" si="872"/>
        <v>01</v>
      </c>
      <c r="Q282" s="2"/>
      <c r="R282" s="2"/>
      <c r="S282" s="2"/>
      <c r="T282" s="35"/>
      <c r="W282" t="str">
        <f t="shared" si="668"/>
        <v>AR_2F</v>
      </c>
      <c r="Z282" s="2" t="str">
        <f t="shared" ref="Z282:AA282" si="873">IF(HEX2DEC(Z59)&lt;16,CONCATENATE("0",Z144), Z144)</f>
        <v>00</v>
      </c>
      <c r="AA282" s="2" t="str">
        <f t="shared" si="873"/>
        <v>01</v>
      </c>
      <c r="AB282" s="2" t="str">
        <f t="shared" ref="AB282:AG282" si="874">IF(AB59&lt;16,CONCATENATE("0",AB144), AB144)</f>
        <v>01</v>
      </c>
      <c r="AC282" s="2" t="str">
        <f t="shared" si="874"/>
        <v>00</v>
      </c>
      <c r="AD282" s="2" t="str">
        <f t="shared" si="874"/>
        <v>00</v>
      </c>
      <c r="AE282" s="2" t="str">
        <f t="shared" si="874"/>
        <v>00</v>
      </c>
      <c r="AF282" s="2" t="str">
        <f t="shared" si="874"/>
        <v>00</v>
      </c>
      <c r="AG282" s="2" t="str">
        <f t="shared" si="874"/>
        <v>00</v>
      </c>
      <c r="AH282" s="2" t="str">
        <f t="shared" ref="AH282:AL282" si="875">IF(HEX2DEC(AH59)&lt;16,CONCATENATE("0",AH144), AH144)</f>
        <v>00</v>
      </c>
      <c r="AI282" s="2" t="str">
        <f t="shared" si="875"/>
        <v>00</v>
      </c>
      <c r="AJ282" s="2" t="str">
        <f t="shared" si="875"/>
        <v>00</v>
      </c>
      <c r="AK282" s="2" t="str">
        <f t="shared" si="875"/>
        <v>00</v>
      </c>
      <c r="AL282" s="2" t="str">
        <f t="shared" si="875"/>
        <v>00</v>
      </c>
      <c r="AM282" s="35"/>
      <c r="AP282" t="str">
        <f t="shared" si="669"/>
        <v>IT_2F</v>
      </c>
      <c r="AS282" s="2" t="str">
        <f t="shared" ref="AS282:AT282" si="876">IF(HEX2DEC(AS59)&lt;16,CONCATENATE("0",AS144), AS144)</f>
        <v>00</v>
      </c>
      <c r="AT282" s="2" t="str">
        <f t="shared" si="876"/>
        <v>01</v>
      </c>
      <c r="AU282" s="2" t="str">
        <f t="shared" ref="AU282:AZ282" si="877">IF(AU59&lt;16,CONCATENATE("0",AU144), AU144)</f>
        <v>01</v>
      </c>
      <c r="AV282" s="2" t="str">
        <f t="shared" si="877"/>
        <v>00</v>
      </c>
      <c r="AW282" s="2" t="str">
        <f t="shared" si="877"/>
        <v>00</v>
      </c>
      <c r="AX282" s="2" t="str">
        <f t="shared" si="877"/>
        <v>00</v>
      </c>
      <c r="AY282" s="2" t="str">
        <f t="shared" si="877"/>
        <v>00</v>
      </c>
      <c r="AZ282" s="2" t="str">
        <f t="shared" si="877"/>
        <v>00</v>
      </c>
      <c r="BA282" s="2" t="str">
        <f t="shared" ref="BA282:BE282" si="878">IF(HEX2DEC(BA59)&lt;16,CONCATENATE("0",BA144), BA144)</f>
        <v>00</v>
      </c>
      <c r="BB282" s="2" t="str">
        <f t="shared" si="878"/>
        <v>00</v>
      </c>
      <c r="BC282" s="2" t="str">
        <f t="shared" si="878"/>
        <v>00</v>
      </c>
      <c r="BD282" s="2" t="str">
        <f t="shared" si="878"/>
        <v>00</v>
      </c>
      <c r="BE282" s="2" t="str">
        <f t="shared" si="878"/>
        <v>00</v>
      </c>
    </row>
    <row r="283" spans="2:57" hidden="1">
      <c r="B283" t="str">
        <f t="shared" si="743"/>
        <v>WP_30</v>
      </c>
      <c r="D283" s="2" t="str">
        <f t="shared" ref="D283:F283" si="879">IF(HEX2DEC(D60)&lt;16,CONCATENATE("0",D145), D145)</f>
        <v>00</v>
      </c>
      <c r="E283" s="2" t="str">
        <f t="shared" si="879"/>
        <v>08</v>
      </c>
      <c r="F283" s="2" t="str">
        <f t="shared" si="879"/>
        <v>01</v>
      </c>
      <c r="G283" s="2" t="str">
        <f t="shared" ref="G283:K283" si="880">IF(G60&lt;16,CONCATENATE("0",G145), G145)</f>
        <v>00</v>
      </c>
      <c r="H283" s="2" t="str">
        <f t="shared" si="880"/>
        <v>00</v>
      </c>
      <c r="I283" s="2" t="str">
        <f t="shared" si="880"/>
        <v>22</v>
      </c>
      <c r="J283" s="2" t="str">
        <f t="shared" si="880"/>
        <v>0E</v>
      </c>
      <c r="K283" s="2" t="str">
        <f t="shared" si="880"/>
        <v>20</v>
      </c>
      <c r="L283" s="2" t="str">
        <f t="shared" ref="L283:P283" si="881">IF(HEX2DEC(L60)&lt;16,CONCATENATE("0",L145), L145)</f>
        <v>00</v>
      </c>
      <c r="M283" s="2" t="str">
        <f t="shared" si="881"/>
        <v>01</v>
      </c>
      <c r="N283" s="2" t="str">
        <f t="shared" si="881"/>
        <v>00</v>
      </c>
      <c r="O283" s="2" t="str">
        <f t="shared" si="881"/>
        <v>00</v>
      </c>
      <c r="P283" s="2" t="str">
        <f t="shared" si="881"/>
        <v>01</v>
      </c>
      <c r="Q283" s="2"/>
      <c r="R283" s="2"/>
      <c r="S283" s="2"/>
      <c r="T283" s="35"/>
      <c r="W283" t="str">
        <f t="shared" si="668"/>
        <v>AR_30</v>
      </c>
      <c r="Z283" s="2" t="str">
        <f t="shared" ref="Z283:AA283" si="882">IF(HEX2DEC(Z60)&lt;16,CONCATENATE("0",Z145), Z145)</f>
        <v>00</v>
      </c>
      <c r="AA283" s="2" t="str">
        <f t="shared" si="882"/>
        <v>01</v>
      </c>
      <c r="AB283" s="2" t="str">
        <f t="shared" ref="AB283:AG283" si="883">IF(AB60&lt;16,CONCATENATE("0",AB145), AB145)</f>
        <v>01</v>
      </c>
      <c r="AC283" s="2" t="str">
        <f t="shared" si="883"/>
        <v>00</v>
      </c>
      <c r="AD283" s="2" t="str">
        <f t="shared" si="883"/>
        <v>00</v>
      </c>
      <c r="AE283" s="2" t="str">
        <f t="shared" si="883"/>
        <v>00</v>
      </c>
      <c r="AF283" s="2" t="str">
        <f t="shared" si="883"/>
        <v>00</v>
      </c>
      <c r="AG283" s="2" t="str">
        <f t="shared" si="883"/>
        <v>00</v>
      </c>
      <c r="AH283" s="2" t="str">
        <f t="shared" ref="AH283:AL283" si="884">IF(HEX2DEC(AH60)&lt;16,CONCATENATE("0",AH145), AH145)</f>
        <v>00</v>
      </c>
      <c r="AI283" s="2" t="str">
        <f t="shared" si="884"/>
        <v>00</v>
      </c>
      <c r="AJ283" s="2" t="str">
        <f t="shared" si="884"/>
        <v>00</v>
      </c>
      <c r="AK283" s="2" t="str">
        <f t="shared" si="884"/>
        <v>00</v>
      </c>
      <c r="AL283" s="2" t="str">
        <f t="shared" si="884"/>
        <v>00</v>
      </c>
      <c r="AM283" s="35"/>
      <c r="AP283" t="str">
        <f t="shared" si="669"/>
        <v>IT_30</v>
      </c>
      <c r="AS283" s="2" t="str">
        <f t="shared" ref="AS283:AT283" si="885">IF(HEX2DEC(AS60)&lt;16,CONCATENATE("0",AS145), AS145)</f>
        <v>00</v>
      </c>
      <c r="AT283" s="2" t="str">
        <f t="shared" si="885"/>
        <v>01</v>
      </c>
      <c r="AU283" s="2" t="str">
        <f t="shared" ref="AU283:AZ283" si="886">IF(AU60&lt;16,CONCATENATE("0",AU145), AU145)</f>
        <v>01</v>
      </c>
      <c r="AV283" s="2" t="str">
        <f t="shared" si="886"/>
        <v>00</v>
      </c>
      <c r="AW283" s="2" t="str">
        <f t="shared" si="886"/>
        <v>00</v>
      </c>
      <c r="AX283" s="2" t="str">
        <f t="shared" si="886"/>
        <v>00</v>
      </c>
      <c r="AY283" s="2" t="str">
        <f t="shared" si="886"/>
        <v>30</v>
      </c>
      <c r="AZ283" s="2" t="str">
        <f t="shared" si="886"/>
        <v>00</v>
      </c>
      <c r="BA283" s="2" t="str">
        <f t="shared" ref="BA283:BE283" si="887">IF(HEX2DEC(BA60)&lt;16,CONCATENATE("0",BA145), BA145)</f>
        <v>00</v>
      </c>
      <c r="BB283" s="2" t="str">
        <f t="shared" si="887"/>
        <v>00</v>
      </c>
      <c r="BC283" s="2" t="str">
        <f t="shared" si="887"/>
        <v>00</v>
      </c>
      <c r="BD283" s="2" t="str">
        <f t="shared" si="887"/>
        <v>00</v>
      </c>
      <c r="BE283" s="2" t="str">
        <f t="shared" si="887"/>
        <v>00</v>
      </c>
    </row>
    <row r="284" spans="2:57" hidden="1">
      <c r="B284" t="str">
        <f t="shared" si="743"/>
        <v>WP_31</v>
      </c>
      <c r="D284" s="2" t="str">
        <f t="shared" ref="D284:F284" si="888">IF(HEX2DEC(D61)&lt;16,CONCATENATE("0",D146), D146)</f>
        <v>00</v>
      </c>
      <c r="E284" s="2" t="str">
        <f t="shared" si="888"/>
        <v>08</v>
      </c>
      <c r="F284" s="2" t="str">
        <f t="shared" si="888"/>
        <v>01</v>
      </c>
      <c r="G284" s="2" t="str">
        <f t="shared" ref="G284:K284" si="889">IF(G61&lt;16,CONCATENATE("0",G146), G146)</f>
        <v>00</v>
      </c>
      <c r="H284" s="2" t="str">
        <f t="shared" si="889"/>
        <v>00</v>
      </c>
      <c r="I284" s="2" t="str">
        <f t="shared" si="889"/>
        <v>22</v>
      </c>
      <c r="J284" s="2" t="str">
        <f t="shared" si="889"/>
        <v>0E</v>
      </c>
      <c r="K284" s="2" t="str">
        <f t="shared" si="889"/>
        <v>20</v>
      </c>
      <c r="L284" s="2" t="str">
        <f t="shared" ref="L284:P284" si="890">IF(HEX2DEC(L61)&lt;16,CONCATENATE("0",L146), L146)</f>
        <v>00</v>
      </c>
      <c r="M284" s="2" t="str">
        <f t="shared" si="890"/>
        <v>01</v>
      </c>
      <c r="N284" s="2" t="str">
        <f t="shared" si="890"/>
        <v>00</v>
      </c>
      <c r="O284" s="2" t="str">
        <f t="shared" si="890"/>
        <v>00</v>
      </c>
      <c r="P284" s="2" t="str">
        <f t="shared" si="890"/>
        <v>01</v>
      </c>
      <c r="Q284" s="2"/>
      <c r="R284" s="2"/>
      <c r="S284" s="2"/>
      <c r="T284" s="35"/>
      <c r="W284" t="str">
        <f t="shared" si="668"/>
        <v>AR_31</v>
      </c>
      <c r="Z284" s="2" t="str">
        <f t="shared" ref="Z284:AA284" si="891">IF(HEX2DEC(Z61)&lt;16,CONCATENATE("0",Z146), Z146)</f>
        <v>00</v>
      </c>
      <c r="AA284" s="2" t="str">
        <f t="shared" si="891"/>
        <v>01</v>
      </c>
      <c r="AB284" s="2" t="str">
        <f t="shared" ref="AB284:AG284" si="892">IF(AB61&lt;16,CONCATENATE("0",AB146), AB146)</f>
        <v>01</v>
      </c>
      <c r="AC284" s="2" t="str">
        <f t="shared" si="892"/>
        <v>00</v>
      </c>
      <c r="AD284" s="2" t="str">
        <f t="shared" si="892"/>
        <v>00</v>
      </c>
      <c r="AE284" s="2" t="str">
        <f t="shared" si="892"/>
        <v>00</v>
      </c>
      <c r="AF284" s="2" t="str">
        <f t="shared" si="892"/>
        <v>00</v>
      </c>
      <c r="AG284" s="2" t="str">
        <f t="shared" si="892"/>
        <v>00</v>
      </c>
      <c r="AH284" s="2" t="str">
        <f t="shared" ref="AH284:AL284" si="893">IF(HEX2DEC(AH61)&lt;16,CONCATENATE("0",AH146), AH146)</f>
        <v>00</v>
      </c>
      <c r="AI284" s="2" t="str">
        <f t="shared" si="893"/>
        <v>00</v>
      </c>
      <c r="AJ284" s="2" t="str">
        <f t="shared" si="893"/>
        <v>00</v>
      </c>
      <c r="AK284" s="2" t="str">
        <f t="shared" si="893"/>
        <v>00</v>
      </c>
      <c r="AL284" s="2" t="str">
        <f t="shared" si="893"/>
        <v>00</v>
      </c>
      <c r="AM284" s="35"/>
      <c r="AP284" t="str">
        <f t="shared" si="669"/>
        <v>IT_31</v>
      </c>
      <c r="AS284" s="2" t="str">
        <f t="shared" ref="AS284:AT284" si="894">IF(HEX2DEC(AS61)&lt;16,CONCATENATE("0",AS146), AS146)</f>
        <v>00</v>
      </c>
      <c r="AT284" s="2" t="str">
        <f t="shared" si="894"/>
        <v>01</v>
      </c>
      <c r="AU284" s="2" t="str">
        <f t="shared" ref="AU284:AZ284" si="895">IF(AU61&lt;16,CONCATENATE("0",AU146), AU146)</f>
        <v>01</v>
      </c>
      <c r="AV284" s="2" t="str">
        <f t="shared" si="895"/>
        <v>00</v>
      </c>
      <c r="AW284" s="2" t="str">
        <f t="shared" si="895"/>
        <v>00</v>
      </c>
      <c r="AX284" s="2" t="str">
        <f t="shared" si="895"/>
        <v>00</v>
      </c>
      <c r="AY284" s="2" t="str">
        <f t="shared" si="895"/>
        <v>00</v>
      </c>
      <c r="AZ284" s="2" t="str">
        <f t="shared" si="895"/>
        <v>00</v>
      </c>
      <c r="BA284" s="2" t="str">
        <f t="shared" ref="BA284:BE284" si="896">IF(HEX2DEC(BA61)&lt;16,CONCATENATE("0",BA146), BA146)</f>
        <v>00</v>
      </c>
      <c r="BB284" s="2" t="str">
        <f t="shared" si="896"/>
        <v>00</v>
      </c>
      <c r="BC284" s="2" t="str">
        <f t="shared" si="896"/>
        <v>00</v>
      </c>
      <c r="BD284" s="2" t="str">
        <f t="shared" si="896"/>
        <v>00</v>
      </c>
      <c r="BE284" s="2" t="str">
        <f t="shared" si="896"/>
        <v>00</v>
      </c>
    </row>
    <row r="285" spans="2:57" hidden="1">
      <c r="B285" t="str">
        <f t="shared" si="743"/>
        <v>WP_32</v>
      </c>
      <c r="D285" s="2" t="str">
        <f t="shared" ref="D285:F285" si="897">IF(HEX2DEC(D62)&lt;16,CONCATENATE("0",D147), D147)</f>
        <v>00</v>
      </c>
      <c r="E285" s="2" t="str">
        <f t="shared" si="897"/>
        <v>08</v>
      </c>
      <c r="F285" s="2" t="str">
        <f t="shared" si="897"/>
        <v>01</v>
      </c>
      <c r="G285" s="2" t="str">
        <f t="shared" ref="G285:K285" si="898">IF(G62&lt;16,CONCATENATE("0",G147), G147)</f>
        <v>00</v>
      </c>
      <c r="H285" s="2" t="str">
        <f t="shared" si="898"/>
        <v>00</v>
      </c>
      <c r="I285" s="2" t="str">
        <f t="shared" si="898"/>
        <v>22</v>
      </c>
      <c r="J285" s="2" t="str">
        <f t="shared" si="898"/>
        <v>0E</v>
      </c>
      <c r="K285" s="2" t="str">
        <f t="shared" si="898"/>
        <v>20</v>
      </c>
      <c r="L285" s="2" t="str">
        <f t="shared" ref="L285:P285" si="899">IF(HEX2DEC(L62)&lt;16,CONCATENATE("0",L147), L147)</f>
        <v>00</v>
      </c>
      <c r="M285" s="2" t="str">
        <f t="shared" si="899"/>
        <v>01</v>
      </c>
      <c r="N285" s="2" t="str">
        <f t="shared" si="899"/>
        <v>00</v>
      </c>
      <c r="O285" s="2" t="str">
        <f t="shared" si="899"/>
        <v>00</v>
      </c>
      <c r="P285" s="2" t="str">
        <f t="shared" si="899"/>
        <v>01</v>
      </c>
      <c r="Q285" s="2"/>
      <c r="R285" s="2"/>
      <c r="S285" s="2"/>
      <c r="T285" s="35"/>
      <c r="W285" t="str">
        <f t="shared" si="668"/>
        <v>AR_32</v>
      </c>
      <c r="Z285" s="2" t="str">
        <f t="shared" ref="Z285:AA285" si="900">IF(HEX2DEC(Z62)&lt;16,CONCATENATE("0",Z147), Z147)</f>
        <v>00</v>
      </c>
      <c r="AA285" s="2" t="str">
        <f t="shared" si="900"/>
        <v>01</v>
      </c>
      <c r="AB285" s="2" t="str">
        <f t="shared" ref="AB285:AG285" si="901">IF(AB62&lt;16,CONCATENATE("0",AB147), AB147)</f>
        <v>01</v>
      </c>
      <c r="AC285" s="2" t="str">
        <f t="shared" si="901"/>
        <v>00</v>
      </c>
      <c r="AD285" s="2" t="str">
        <f t="shared" si="901"/>
        <v>00</v>
      </c>
      <c r="AE285" s="2" t="str">
        <f t="shared" si="901"/>
        <v>00</v>
      </c>
      <c r="AF285" s="2" t="str">
        <f t="shared" si="901"/>
        <v>00</v>
      </c>
      <c r="AG285" s="2" t="str">
        <f t="shared" si="901"/>
        <v>00</v>
      </c>
      <c r="AH285" s="2" t="str">
        <f t="shared" ref="AH285:AL285" si="902">IF(HEX2DEC(AH62)&lt;16,CONCATENATE("0",AH147), AH147)</f>
        <v>00</v>
      </c>
      <c r="AI285" s="2" t="str">
        <f t="shared" si="902"/>
        <v>00</v>
      </c>
      <c r="AJ285" s="2" t="str">
        <f t="shared" si="902"/>
        <v>00</v>
      </c>
      <c r="AK285" s="2" t="str">
        <f t="shared" si="902"/>
        <v>00</v>
      </c>
      <c r="AL285" s="2" t="str">
        <f t="shared" si="902"/>
        <v>00</v>
      </c>
      <c r="AM285" s="35"/>
      <c r="AP285" t="str">
        <f t="shared" si="669"/>
        <v>IT_32</v>
      </c>
      <c r="AS285" s="2" t="str">
        <f t="shared" ref="AS285:AT285" si="903">IF(HEX2DEC(AS62)&lt;16,CONCATENATE("0",AS147), AS147)</f>
        <v>00</v>
      </c>
      <c r="AT285" s="2" t="str">
        <f t="shared" si="903"/>
        <v>01</v>
      </c>
      <c r="AU285" s="2" t="str">
        <f t="shared" ref="AU285:AZ285" si="904">IF(AU62&lt;16,CONCATENATE("0",AU147), AU147)</f>
        <v>01</v>
      </c>
      <c r="AV285" s="2" t="str">
        <f t="shared" si="904"/>
        <v>00</v>
      </c>
      <c r="AW285" s="2" t="str">
        <f t="shared" si="904"/>
        <v>00</v>
      </c>
      <c r="AX285" s="2" t="str">
        <f t="shared" si="904"/>
        <v>00</v>
      </c>
      <c r="AY285" s="2" t="str">
        <f t="shared" si="904"/>
        <v>00</v>
      </c>
      <c r="AZ285" s="2" t="str">
        <f t="shared" si="904"/>
        <v>00</v>
      </c>
      <c r="BA285" s="2" t="str">
        <f t="shared" ref="BA285:BE285" si="905">IF(HEX2DEC(BA62)&lt;16,CONCATENATE("0",BA147), BA147)</f>
        <v>00</v>
      </c>
      <c r="BB285" s="2" t="str">
        <f t="shared" si="905"/>
        <v>00</v>
      </c>
      <c r="BC285" s="2" t="str">
        <f t="shared" si="905"/>
        <v>00</v>
      </c>
      <c r="BD285" s="2" t="str">
        <f t="shared" si="905"/>
        <v>00</v>
      </c>
      <c r="BE285" s="2" t="str">
        <f t="shared" si="905"/>
        <v>00</v>
      </c>
    </row>
    <row r="286" spans="2:57" hidden="1">
      <c r="B286" t="str">
        <f t="shared" si="743"/>
        <v>WP_33</v>
      </c>
      <c r="D286" s="2" t="str">
        <f t="shared" ref="D286:F286" si="906">IF(HEX2DEC(D63)&lt;16,CONCATENATE("0",D148), D148)</f>
        <v>00</v>
      </c>
      <c r="E286" s="2" t="str">
        <f t="shared" si="906"/>
        <v>08</v>
      </c>
      <c r="F286" s="2" t="str">
        <f t="shared" si="906"/>
        <v>01</v>
      </c>
      <c r="G286" s="2" t="str">
        <f t="shared" ref="G286:K286" si="907">IF(G63&lt;16,CONCATENATE("0",G148), G148)</f>
        <v>00</v>
      </c>
      <c r="H286" s="2" t="str">
        <f t="shared" si="907"/>
        <v>00</v>
      </c>
      <c r="I286" s="2" t="str">
        <f t="shared" si="907"/>
        <v>22</v>
      </c>
      <c r="J286" s="2" t="str">
        <f t="shared" si="907"/>
        <v>0E</v>
      </c>
      <c r="K286" s="2" t="str">
        <f t="shared" si="907"/>
        <v>20</v>
      </c>
      <c r="L286" s="2" t="str">
        <f t="shared" ref="L286:P286" si="908">IF(HEX2DEC(L63)&lt;16,CONCATENATE("0",L148), L148)</f>
        <v>00</v>
      </c>
      <c r="M286" s="2" t="str">
        <f t="shared" si="908"/>
        <v>01</v>
      </c>
      <c r="N286" s="2" t="str">
        <f t="shared" si="908"/>
        <v>00</v>
      </c>
      <c r="O286" s="2" t="str">
        <f t="shared" si="908"/>
        <v>00</v>
      </c>
      <c r="P286" s="2" t="str">
        <f t="shared" si="908"/>
        <v>01</v>
      </c>
      <c r="Q286" s="2"/>
      <c r="R286" s="2"/>
      <c r="S286" s="2"/>
      <c r="T286" s="35"/>
      <c r="W286" t="str">
        <f t="shared" si="668"/>
        <v>AR_33</v>
      </c>
      <c r="Z286" s="2" t="str">
        <f t="shared" ref="Z286:AA286" si="909">IF(HEX2DEC(Z63)&lt;16,CONCATENATE("0",Z148), Z148)</f>
        <v>00</v>
      </c>
      <c r="AA286" s="2" t="str">
        <f t="shared" si="909"/>
        <v>01</v>
      </c>
      <c r="AB286" s="2" t="str">
        <f t="shared" ref="AB286:AG286" si="910">IF(AB63&lt;16,CONCATENATE("0",AB148), AB148)</f>
        <v>01</v>
      </c>
      <c r="AC286" s="2" t="str">
        <f t="shared" si="910"/>
        <v>00</v>
      </c>
      <c r="AD286" s="2" t="str">
        <f t="shared" si="910"/>
        <v>00</v>
      </c>
      <c r="AE286" s="2" t="str">
        <f t="shared" si="910"/>
        <v>00</v>
      </c>
      <c r="AF286" s="2" t="str">
        <f t="shared" si="910"/>
        <v>00</v>
      </c>
      <c r="AG286" s="2" t="str">
        <f t="shared" si="910"/>
        <v>00</v>
      </c>
      <c r="AH286" s="2" t="str">
        <f t="shared" ref="AH286:AL286" si="911">IF(HEX2DEC(AH63)&lt;16,CONCATENATE("0",AH148), AH148)</f>
        <v>00</v>
      </c>
      <c r="AI286" s="2" t="str">
        <f t="shared" si="911"/>
        <v>00</v>
      </c>
      <c r="AJ286" s="2" t="str">
        <f t="shared" si="911"/>
        <v>00</v>
      </c>
      <c r="AK286" s="2" t="str">
        <f t="shared" si="911"/>
        <v>00</v>
      </c>
      <c r="AL286" s="2" t="str">
        <f t="shared" si="911"/>
        <v>00</v>
      </c>
      <c r="AM286" s="35"/>
      <c r="AP286" t="str">
        <f t="shared" si="669"/>
        <v>IT_33</v>
      </c>
      <c r="AS286" s="2" t="str">
        <f t="shared" ref="AS286:AT286" si="912">IF(HEX2DEC(AS63)&lt;16,CONCATENATE("0",AS148), AS148)</f>
        <v>00</v>
      </c>
      <c r="AT286" s="2" t="str">
        <f t="shared" si="912"/>
        <v>01</v>
      </c>
      <c r="AU286" s="2" t="str">
        <f t="shared" ref="AU286:AZ286" si="913">IF(AU63&lt;16,CONCATENATE("0",AU148), AU148)</f>
        <v>01</v>
      </c>
      <c r="AV286" s="2" t="str">
        <f t="shared" si="913"/>
        <v>00</v>
      </c>
      <c r="AW286" s="2" t="str">
        <f t="shared" si="913"/>
        <v>00</v>
      </c>
      <c r="AX286" s="2" t="str">
        <f t="shared" si="913"/>
        <v>00</v>
      </c>
      <c r="AY286" s="2" t="str">
        <f t="shared" si="913"/>
        <v>00</v>
      </c>
      <c r="AZ286" s="2" t="str">
        <f t="shared" si="913"/>
        <v>00</v>
      </c>
      <c r="BA286" s="2" t="str">
        <f t="shared" ref="BA286:BE286" si="914">IF(HEX2DEC(BA63)&lt;16,CONCATENATE("0",BA148), BA148)</f>
        <v>00</v>
      </c>
      <c r="BB286" s="2" t="str">
        <f t="shared" si="914"/>
        <v>00</v>
      </c>
      <c r="BC286" s="2" t="str">
        <f t="shared" si="914"/>
        <v>00</v>
      </c>
      <c r="BD286" s="2" t="str">
        <f t="shared" si="914"/>
        <v>00</v>
      </c>
      <c r="BE286" s="2" t="str">
        <f t="shared" si="914"/>
        <v>00</v>
      </c>
    </row>
    <row r="287" spans="2:57" hidden="1">
      <c r="B287" t="str">
        <f t="shared" si="743"/>
        <v>WP_34</v>
      </c>
      <c r="D287" s="2" t="str">
        <f t="shared" ref="D287:F287" si="915">IF(HEX2DEC(D64)&lt;16,CONCATENATE("0",D149), D149)</f>
        <v>00</v>
      </c>
      <c r="E287" s="2" t="str">
        <f t="shared" si="915"/>
        <v>08</v>
      </c>
      <c r="F287" s="2" t="str">
        <f t="shared" si="915"/>
        <v>01</v>
      </c>
      <c r="G287" s="2" t="str">
        <f t="shared" ref="G287:K287" si="916">IF(G64&lt;16,CONCATENATE("0",G149), G149)</f>
        <v>00</v>
      </c>
      <c r="H287" s="2" t="str">
        <f t="shared" si="916"/>
        <v>00</v>
      </c>
      <c r="I287" s="2" t="str">
        <f t="shared" si="916"/>
        <v>22</v>
      </c>
      <c r="J287" s="2" t="str">
        <f t="shared" si="916"/>
        <v>0E</v>
      </c>
      <c r="K287" s="2" t="str">
        <f t="shared" si="916"/>
        <v>20</v>
      </c>
      <c r="L287" s="2" t="str">
        <f t="shared" ref="L287:P287" si="917">IF(HEX2DEC(L64)&lt;16,CONCATENATE("0",L149), L149)</f>
        <v>00</v>
      </c>
      <c r="M287" s="2" t="str">
        <f t="shared" si="917"/>
        <v>01</v>
      </c>
      <c r="N287" s="2" t="str">
        <f t="shared" si="917"/>
        <v>00</v>
      </c>
      <c r="O287" s="2" t="str">
        <f t="shared" si="917"/>
        <v>00</v>
      </c>
      <c r="P287" s="2" t="str">
        <f t="shared" si="917"/>
        <v>01</v>
      </c>
      <c r="Q287" s="2"/>
      <c r="R287" s="2"/>
      <c r="S287" s="2"/>
      <c r="T287" s="35"/>
      <c r="W287" t="str">
        <f t="shared" si="668"/>
        <v>AR_34</v>
      </c>
      <c r="Z287" s="2" t="str">
        <f t="shared" ref="Z287:AA287" si="918">IF(HEX2DEC(Z64)&lt;16,CONCATENATE("0",Z149), Z149)</f>
        <v>00</v>
      </c>
      <c r="AA287" s="2" t="str">
        <f t="shared" si="918"/>
        <v>01</v>
      </c>
      <c r="AB287" s="2" t="str">
        <f t="shared" ref="AB287:AG287" si="919">IF(AB64&lt;16,CONCATENATE("0",AB149), AB149)</f>
        <v>01</v>
      </c>
      <c r="AC287" s="2" t="str">
        <f t="shared" si="919"/>
        <v>00</v>
      </c>
      <c r="AD287" s="2" t="str">
        <f t="shared" si="919"/>
        <v>00</v>
      </c>
      <c r="AE287" s="2" t="str">
        <f t="shared" si="919"/>
        <v>00</v>
      </c>
      <c r="AF287" s="2" t="str">
        <f t="shared" si="919"/>
        <v>00</v>
      </c>
      <c r="AG287" s="2" t="str">
        <f t="shared" si="919"/>
        <v>00</v>
      </c>
      <c r="AH287" s="2" t="str">
        <f t="shared" ref="AH287:AL287" si="920">IF(HEX2DEC(AH64)&lt;16,CONCATENATE("0",AH149), AH149)</f>
        <v>00</v>
      </c>
      <c r="AI287" s="2" t="str">
        <f t="shared" si="920"/>
        <v>00</v>
      </c>
      <c r="AJ287" s="2" t="str">
        <f t="shared" si="920"/>
        <v>00</v>
      </c>
      <c r="AK287" s="2" t="str">
        <f t="shared" si="920"/>
        <v>00</v>
      </c>
      <c r="AL287" s="2" t="str">
        <f t="shared" si="920"/>
        <v>00</v>
      </c>
      <c r="AM287" s="35"/>
      <c r="AP287" t="str">
        <f t="shared" si="669"/>
        <v>IT_34</v>
      </c>
      <c r="AS287" s="2" t="str">
        <f t="shared" ref="AS287:AT287" si="921">IF(HEX2DEC(AS64)&lt;16,CONCATENATE("0",AS149), AS149)</f>
        <v>00</v>
      </c>
      <c r="AT287" s="2" t="str">
        <f t="shared" si="921"/>
        <v>01</v>
      </c>
      <c r="AU287" s="2" t="str">
        <f t="shared" ref="AU287:AZ287" si="922">IF(AU64&lt;16,CONCATENATE("0",AU149), AU149)</f>
        <v>01</v>
      </c>
      <c r="AV287" s="2" t="str">
        <f t="shared" si="922"/>
        <v>00</v>
      </c>
      <c r="AW287" s="2" t="str">
        <f t="shared" si="922"/>
        <v>00</v>
      </c>
      <c r="AX287" s="2" t="str">
        <f t="shared" si="922"/>
        <v>00</v>
      </c>
      <c r="AY287" s="2" t="str">
        <f t="shared" si="922"/>
        <v>00</v>
      </c>
      <c r="AZ287" s="2" t="str">
        <f t="shared" si="922"/>
        <v>00</v>
      </c>
      <c r="BA287" s="2" t="str">
        <f t="shared" ref="BA287:BE287" si="923">IF(HEX2DEC(BA64)&lt;16,CONCATENATE("0",BA149), BA149)</f>
        <v>00</v>
      </c>
      <c r="BB287" s="2" t="str">
        <f t="shared" si="923"/>
        <v>00</v>
      </c>
      <c r="BC287" s="2" t="str">
        <f t="shared" si="923"/>
        <v>00</v>
      </c>
      <c r="BD287" s="2" t="str">
        <f t="shared" si="923"/>
        <v>00</v>
      </c>
      <c r="BE287" s="2" t="str">
        <f t="shared" si="923"/>
        <v>00</v>
      </c>
    </row>
    <row r="288" spans="2:57" hidden="1">
      <c r="B288" t="str">
        <f t="shared" si="743"/>
        <v>WP_35</v>
      </c>
      <c r="D288" s="2" t="str">
        <f t="shared" ref="D288:F288" si="924">IF(HEX2DEC(D65)&lt;16,CONCATENATE("0",D150), D150)</f>
        <v>00</v>
      </c>
      <c r="E288" s="2" t="str">
        <f t="shared" si="924"/>
        <v>08</v>
      </c>
      <c r="F288" s="2" t="str">
        <f t="shared" si="924"/>
        <v>01</v>
      </c>
      <c r="G288" s="2" t="str">
        <f t="shared" ref="G288:K288" si="925">IF(G65&lt;16,CONCATENATE("0",G150), G150)</f>
        <v>00</v>
      </c>
      <c r="H288" s="2" t="str">
        <f t="shared" si="925"/>
        <v>00</v>
      </c>
      <c r="I288" s="2" t="str">
        <f t="shared" si="925"/>
        <v>22</v>
      </c>
      <c r="J288" s="2" t="str">
        <f t="shared" si="925"/>
        <v>0E</v>
      </c>
      <c r="K288" s="2" t="str">
        <f t="shared" si="925"/>
        <v>20</v>
      </c>
      <c r="L288" s="2" t="str">
        <f t="shared" ref="L288:P288" si="926">IF(HEX2DEC(L65)&lt;16,CONCATENATE("0",L150), L150)</f>
        <v>00</v>
      </c>
      <c r="M288" s="2" t="str">
        <f t="shared" si="926"/>
        <v>01</v>
      </c>
      <c r="N288" s="2" t="str">
        <f t="shared" si="926"/>
        <v>00</v>
      </c>
      <c r="O288" s="2" t="str">
        <f t="shared" si="926"/>
        <v>00</v>
      </c>
      <c r="P288" s="2" t="str">
        <f t="shared" si="926"/>
        <v>01</v>
      </c>
      <c r="Q288" s="2"/>
      <c r="R288" s="2"/>
      <c r="S288" s="2"/>
      <c r="T288" s="35"/>
      <c r="W288" t="str">
        <f t="shared" si="668"/>
        <v>AR_35</v>
      </c>
      <c r="Z288" s="2" t="str">
        <f t="shared" ref="Z288:AA288" si="927">IF(HEX2DEC(Z65)&lt;16,CONCATENATE("0",Z150), Z150)</f>
        <v>00</v>
      </c>
      <c r="AA288" s="2" t="str">
        <f t="shared" si="927"/>
        <v>01</v>
      </c>
      <c r="AB288" s="2" t="str">
        <f t="shared" ref="AB288:AG288" si="928">IF(AB65&lt;16,CONCATENATE("0",AB150), AB150)</f>
        <v>01</v>
      </c>
      <c r="AC288" s="2" t="str">
        <f t="shared" si="928"/>
        <v>00</v>
      </c>
      <c r="AD288" s="2" t="str">
        <f t="shared" si="928"/>
        <v>00</v>
      </c>
      <c r="AE288" s="2" t="str">
        <f t="shared" si="928"/>
        <v>00</v>
      </c>
      <c r="AF288" s="2" t="str">
        <f t="shared" si="928"/>
        <v>00</v>
      </c>
      <c r="AG288" s="2" t="str">
        <f t="shared" si="928"/>
        <v>00</v>
      </c>
      <c r="AH288" s="2" t="str">
        <f t="shared" ref="AH288:AL288" si="929">IF(HEX2DEC(AH65)&lt;16,CONCATENATE("0",AH150), AH150)</f>
        <v>00</v>
      </c>
      <c r="AI288" s="2" t="str">
        <f t="shared" si="929"/>
        <v>00</v>
      </c>
      <c r="AJ288" s="2" t="str">
        <f t="shared" si="929"/>
        <v>00</v>
      </c>
      <c r="AK288" s="2" t="str">
        <f t="shared" si="929"/>
        <v>00</v>
      </c>
      <c r="AL288" s="2" t="str">
        <f t="shared" si="929"/>
        <v>00</v>
      </c>
      <c r="AM288" s="35"/>
      <c r="AP288" t="str">
        <f t="shared" si="669"/>
        <v>IT_35</v>
      </c>
      <c r="AS288" s="2" t="str">
        <f t="shared" ref="AS288:AT288" si="930">IF(HEX2DEC(AS65)&lt;16,CONCATENATE("0",AS150), AS150)</f>
        <v>00</v>
      </c>
      <c r="AT288" s="2" t="str">
        <f t="shared" si="930"/>
        <v>01</v>
      </c>
      <c r="AU288" s="2" t="str">
        <f t="shared" ref="AU288:AZ288" si="931">IF(AU65&lt;16,CONCATENATE("0",AU150), AU150)</f>
        <v>01</v>
      </c>
      <c r="AV288" s="2" t="str">
        <f t="shared" si="931"/>
        <v>00</v>
      </c>
      <c r="AW288" s="2" t="str">
        <f t="shared" si="931"/>
        <v>00</v>
      </c>
      <c r="AX288" s="2" t="str">
        <f t="shared" si="931"/>
        <v>00</v>
      </c>
      <c r="AY288" s="2" t="str">
        <f t="shared" si="931"/>
        <v>00</v>
      </c>
      <c r="AZ288" s="2" t="str">
        <f t="shared" si="931"/>
        <v>00</v>
      </c>
      <c r="BA288" s="2" t="str">
        <f t="shared" ref="BA288:BE288" si="932">IF(HEX2DEC(BA65)&lt;16,CONCATENATE("0",BA150), BA150)</f>
        <v>00</v>
      </c>
      <c r="BB288" s="2" t="str">
        <f t="shared" si="932"/>
        <v>00</v>
      </c>
      <c r="BC288" s="2" t="str">
        <f t="shared" si="932"/>
        <v>00</v>
      </c>
      <c r="BD288" s="2" t="str">
        <f t="shared" si="932"/>
        <v>00</v>
      </c>
      <c r="BE288" s="2" t="str">
        <f t="shared" si="932"/>
        <v>00</v>
      </c>
    </row>
    <row r="289" spans="2:57" hidden="1">
      <c r="B289" t="str">
        <f t="shared" si="743"/>
        <v>WP_36</v>
      </c>
      <c r="D289" s="2" t="str">
        <f t="shared" ref="D289:F289" si="933">IF(HEX2DEC(D66)&lt;16,CONCATENATE("0",D151), D151)</f>
        <v>00</v>
      </c>
      <c r="E289" s="2" t="str">
        <f t="shared" si="933"/>
        <v>08</v>
      </c>
      <c r="F289" s="2" t="str">
        <f t="shared" si="933"/>
        <v>01</v>
      </c>
      <c r="G289" s="2" t="str">
        <f t="shared" ref="G289:K289" si="934">IF(G66&lt;16,CONCATENATE("0",G151), G151)</f>
        <v>00</v>
      </c>
      <c r="H289" s="2" t="str">
        <f t="shared" si="934"/>
        <v>00</v>
      </c>
      <c r="I289" s="2" t="str">
        <f t="shared" si="934"/>
        <v>22</v>
      </c>
      <c r="J289" s="2" t="str">
        <f t="shared" si="934"/>
        <v>0E</v>
      </c>
      <c r="K289" s="2" t="str">
        <f t="shared" si="934"/>
        <v>20</v>
      </c>
      <c r="L289" s="2" t="str">
        <f t="shared" ref="L289:P289" si="935">IF(HEX2DEC(L66)&lt;16,CONCATENATE("0",L151), L151)</f>
        <v>00</v>
      </c>
      <c r="M289" s="2" t="str">
        <f t="shared" si="935"/>
        <v>01</v>
      </c>
      <c r="N289" s="2" t="str">
        <f t="shared" si="935"/>
        <v>00</v>
      </c>
      <c r="O289" s="2" t="str">
        <f t="shared" si="935"/>
        <v>00</v>
      </c>
      <c r="P289" s="2" t="str">
        <f t="shared" si="935"/>
        <v>01</v>
      </c>
      <c r="Q289" s="2"/>
      <c r="R289" s="2"/>
      <c r="S289" s="2"/>
      <c r="T289" s="35"/>
      <c r="W289" t="str">
        <f t="shared" si="668"/>
        <v>AR_36</v>
      </c>
      <c r="Z289" s="2" t="str">
        <f t="shared" ref="Z289:AA289" si="936">IF(HEX2DEC(Z66)&lt;16,CONCATENATE("0",Z151), Z151)</f>
        <v>00</v>
      </c>
      <c r="AA289" s="2" t="str">
        <f t="shared" si="936"/>
        <v>01</v>
      </c>
      <c r="AB289" s="2" t="str">
        <f t="shared" ref="AB289:AG289" si="937">IF(AB66&lt;16,CONCATENATE("0",AB151), AB151)</f>
        <v>01</v>
      </c>
      <c r="AC289" s="2" t="str">
        <f t="shared" si="937"/>
        <v>00</v>
      </c>
      <c r="AD289" s="2" t="str">
        <f t="shared" si="937"/>
        <v>00</v>
      </c>
      <c r="AE289" s="2" t="str">
        <f t="shared" si="937"/>
        <v>00</v>
      </c>
      <c r="AF289" s="2" t="str">
        <f t="shared" si="937"/>
        <v>00</v>
      </c>
      <c r="AG289" s="2" t="str">
        <f t="shared" si="937"/>
        <v>00</v>
      </c>
      <c r="AH289" s="2" t="str">
        <f t="shared" ref="AH289:AL289" si="938">IF(HEX2DEC(AH66)&lt;16,CONCATENATE("0",AH151), AH151)</f>
        <v>00</v>
      </c>
      <c r="AI289" s="2" t="str">
        <f t="shared" si="938"/>
        <v>00</v>
      </c>
      <c r="AJ289" s="2" t="str">
        <f t="shared" si="938"/>
        <v>00</v>
      </c>
      <c r="AK289" s="2" t="str">
        <f t="shared" si="938"/>
        <v>00</v>
      </c>
      <c r="AL289" s="2" t="str">
        <f t="shared" si="938"/>
        <v>00</v>
      </c>
      <c r="AM289" s="35"/>
      <c r="AP289" t="str">
        <f t="shared" si="669"/>
        <v>IT_36</v>
      </c>
      <c r="AS289" s="2" t="str">
        <f t="shared" ref="AS289:AT289" si="939">IF(HEX2DEC(AS66)&lt;16,CONCATENATE("0",AS151), AS151)</f>
        <v>00</v>
      </c>
      <c r="AT289" s="2" t="str">
        <f t="shared" si="939"/>
        <v>01</v>
      </c>
      <c r="AU289" s="2" t="str">
        <f t="shared" ref="AU289:AZ289" si="940">IF(AU66&lt;16,CONCATENATE("0",AU151), AU151)</f>
        <v>01</v>
      </c>
      <c r="AV289" s="2" t="str">
        <f t="shared" si="940"/>
        <v>00</v>
      </c>
      <c r="AW289" s="2" t="str">
        <f t="shared" si="940"/>
        <v>00</v>
      </c>
      <c r="AX289" s="2" t="str">
        <f t="shared" si="940"/>
        <v>00</v>
      </c>
      <c r="AY289" s="2" t="str">
        <f t="shared" si="940"/>
        <v>00</v>
      </c>
      <c r="AZ289" s="2" t="str">
        <f t="shared" si="940"/>
        <v>00</v>
      </c>
      <c r="BA289" s="2" t="str">
        <f t="shared" ref="BA289:BE289" si="941">IF(HEX2DEC(BA66)&lt;16,CONCATENATE("0",BA151), BA151)</f>
        <v>00</v>
      </c>
      <c r="BB289" s="2" t="str">
        <f t="shared" si="941"/>
        <v>00</v>
      </c>
      <c r="BC289" s="2" t="str">
        <f t="shared" si="941"/>
        <v>00</v>
      </c>
      <c r="BD289" s="2" t="str">
        <f t="shared" si="941"/>
        <v>00</v>
      </c>
      <c r="BE289" s="2" t="str">
        <f t="shared" si="941"/>
        <v>00</v>
      </c>
    </row>
    <row r="290" spans="2:57" hidden="1">
      <c r="B290" t="str">
        <f t="shared" si="743"/>
        <v>WP_37</v>
      </c>
      <c r="D290" s="2" t="str">
        <f t="shared" ref="D290:F290" si="942">IF(HEX2DEC(D67)&lt;16,CONCATENATE("0",D152), D152)</f>
        <v>00</v>
      </c>
      <c r="E290" s="2" t="str">
        <f t="shared" si="942"/>
        <v>08</v>
      </c>
      <c r="F290" s="2" t="str">
        <f t="shared" si="942"/>
        <v>01</v>
      </c>
      <c r="G290" s="2" t="str">
        <f t="shared" ref="G290:K290" si="943">IF(G67&lt;16,CONCATENATE("0",G152), G152)</f>
        <v>00</v>
      </c>
      <c r="H290" s="2" t="str">
        <f t="shared" si="943"/>
        <v>00</v>
      </c>
      <c r="I290" s="2" t="str">
        <f t="shared" si="943"/>
        <v>22</v>
      </c>
      <c r="J290" s="2" t="str">
        <f t="shared" si="943"/>
        <v>0E</v>
      </c>
      <c r="K290" s="2" t="str">
        <f t="shared" si="943"/>
        <v>20</v>
      </c>
      <c r="L290" s="2" t="str">
        <f t="shared" ref="L290:P290" si="944">IF(HEX2DEC(L67)&lt;16,CONCATENATE("0",L152), L152)</f>
        <v>00</v>
      </c>
      <c r="M290" s="2" t="str">
        <f t="shared" si="944"/>
        <v>01</v>
      </c>
      <c r="N290" s="2" t="str">
        <f t="shared" si="944"/>
        <v>00</v>
      </c>
      <c r="O290" s="2" t="str">
        <f t="shared" si="944"/>
        <v>00</v>
      </c>
      <c r="P290" s="2" t="str">
        <f t="shared" si="944"/>
        <v>01</v>
      </c>
      <c r="Q290" s="2"/>
      <c r="R290" s="2"/>
      <c r="S290" s="2"/>
      <c r="T290" s="35"/>
      <c r="W290" t="str">
        <f t="shared" si="668"/>
        <v>AR_37</v>
      </c>
      <c r="Z290" s="2" t="str">
        <f t="shared" ref="Z290:AA290" si="945">IF(HEX2DEC(Z67)&lt;16,CONCATENATE("0",Z152), Z152)</f>
        <v>00</v>
      </c>
      <c r="AA290" s="2" t="str">
        <f t="shared" si="945"/>
        <v>01</v>
      </c>
      <c r="AB290" s="2" t="str">
        <f t="shared" ref="AB290:AG290" si="946">IF(AB67&lt;16,CONCATENATE("0",AB152), AB152)</f>
        <v>01</v>
      </c>
      <c r="AC290" s="2" t="str">
        <f t="shared" si="946"/>
        <v>00</v>
      </c>
      <c r="AD290" s="2" t="str">
        <f t="shared" si="946"/>
        <v>00</v>
      </c>
      <c r="AE290" s="2" t="str">
        <f t="shared" si="946"/>
        <v>00</v>
      </c>
      <c r="AF290" s="2" t="str">
        <f t="shared" si="946"/>
        <v>00</v>
      </c>
      <c r="AG290" s="2" t="str">
        <f t="shared" si="946"/>
        <v>00</v>
      </c>
      <c r="AH290" s="2" t="str">
        <f t="shared" ref="AH290:AL290" si="947">IF(HEX2DEC(AH67)&lt;16,CONCATENATE("0",AH152), AH152)</f>
        <v>00</v>
      </c>
      <c r="AI290" s="2" t="str">
        <f t="shared" si="947"/>
        <v>00</v>
      </c>
      <c r="AJ290" s="2" t="str">
        <f t="shared" si="947"/>
        <v>00</v>
      </c>
      <c r="AK290" s="2" t="str">
        <f t="shared" si="947"/>
        <v>00</v>
      </c>
      <c r="AL290" s="2" t="str">
        <f t="shared" si="947"/>
        <v>00</v>
      </c>
      <c r="AM290" s="35"/>
      <c r="AP290" t="str">
        <f t="shared" si="669"/>
        <v>IT_37</v>
      </c>
      <c r="AS290" s="2" t="str">
        <f t="shared" ref="AS290:AT290" si="948">IF(HEX2DEC(AS67)&lt;16,CONCATENATE("0",AS152), AS152)</f>
        <v>00</v>
      </c>
      <c r="AT290" s="2" t="str">
        <f t="shared" si="948"/>
        <v>01</v>
      </c>
      <c r="AU290" s="2" t="str">
        <f t="shared" ref="AU290:AZ290" si="949">IF(AU67&lt;16,CONCATENATE("0",AU152), AU152)</f>
        <v>01</v>
      </c>
      <c r="AV290" s="2" t="str">
        <f t="shared" si="949"/>
        <v>00</v>
      </c>
      <c r="AW290" s="2" t="str">
        <f t="shared" si="949"/>
        <v>00</v>
      </c>
      <c r="AX290" s="2" t="str">
        <f t="shared" si="949"/>
        <v>00</v>
      </c>
      <c r="AY290" s="2" t="str">
        <f t="shared" si="949"/>
        <v>00</v>
      </c>
      <c r="AZ290" s="2" t="str">
        <f t="shared" si="949"/>
        <v>00</v>
      </c>
      <c r="BA290" s="2" t="str">
        <f t="shared" ref="BA290:BE290" si="950">IF(HEX2DEC(BA67)&lt;16,CONCATENATE("0",BA152), BA152)</f>
        <v>00</v>
      </c>
      <c r="BB290" s="2" t="str">
        <f t="shared" si="950"/>
        <v>00</v>
      </c>
      <c r="BC290" s="2" t="str">
        <f t="shared" si="950"/>
        <v>00</v>
      </c>
      <c r="BD290" s="2" t="str">
        <f t="shared" si="950"/>
        <v>00</v>
      </c>
      <c r="BE290" s="2" t="str">
        <f t="shared" si="950"/>
        <v>00</v>
      </c>
    </row>
    <row r="291" spans="2:57" hidden="1">
      <c r="B291" t="str">
        <f t="shared" si="743"/>
        <v>WP_38</v>
      </c>
      <c r="D291" s="2" t="str">
        <f t="shared" ref="D291:F291" si="951">IF(HEX2DEC(D68)&lt;16,CONCATENATE("0",D153), D153)</f>
        <v>00</v>
      </c>
      <c r="E291" s="2" t="str">
        <f t="shared" si="951"/>
        <v>08</v>
      </c>
      <c r="F291" s="2" t="str">
        <f t="shared" si="951"/>
        <v>01</v>
      </c>
      <c r="G291" s="2" t="str">
        <f t="shared" ref="G291:K291" si="952">IF(G68&lt;16,CONCATENATE("0",G153), G153)</f>
        <v>00</v>
      </c>
      <c r="H291" s="2" t="str">
        <f t="shared" si="952"/>
        <v>00</v>
      </c>
      <c r="I291" s="2" t="str">
        <f t="shared" si="952"/>
        <v>22</v>
      </c>
      <c r="J291" s="2" t="str">
        <f t="shared" si="952"/>
        <v>0E</v>
      </c>
      <c r="K291" s="2" t="str">
        <f t="shared" si="952"/>
        <v>20</v>
      </c>
      <c r="L291" s="2" t="str">
        <f t="shared" ref="L291:P291" si="953">IF(HEX2DEC(L68)&lt;16,CONCATENATE("0",L153), L153)</f>
        <v>00</v>
      </c>
      <c r="M291" s="2" t="str">
        <f t="shared" si="953"/>
        <v>01</v>
      </c>
      <c r="N291" s="2" t="str">
        <f t="shared" si="953"/>
        <v>00</v>
      </c>
      <c r="O291" s="2" t="str">
        <f t="shared" si="953"/>
        <v>00</v>
      </c>
      <c r="P291" s="2" t="str">
        <f t="shared" si="953"/>
        <v>01</v>
      </c>
      <c r="Q291" s="2"/>
      <c r="R291" s="2"/>
      <c r="S291" s="2"/>
      <c r="T291" s="35"/>
      <c r="W291" t="str">
        <f t="shared" si="668"/>
        <v>AR_38</v>
      </c>
      <c r="Z291" s="2" t="str">
        <f t="shared" ref="Z291:AA291" si="954">IF(HEX2DEC(Z68)&lt;16,CONCATENATE("0",Z153), Z153)</f>
        <v>00</v>
      </c>
      <c r="AA291" s="2" t="str">
        <f t="shared" si="954"/>
        <v>01</v>
      </c>
      <c r="AB291" s="2" t="str">
        <f t="shared" ref="AB291:AG291" si="955">IF(AB68&lt;16,CONCATENATE("0",AB153), AB153)</f>
        <v>01</v>
      </c>
      <c r="AC291" s="2" t="str">
        <f t="shared" si="955"/>
        <v>00</v>
      </c>
      <c r="AD291" s="2" t="str">
        <f t="shared" si="955"/>
        <v>00</v>
      </c>
      <c r="AE291" s="2" t="str">
        <f t="shared" si="955"/>
        <v>00</v>
      </c>
      <c r="AF291" s="2" t="str">
        <f t="shared" si="955"/>
        <v>00</v>
      </c>
      <c r="AG291" s="2" t="str">
        <f t="shared" si="955"/>
        <v>00</v>
      </c>
      <c r="AH291" s="2" t="str">
        <f t="shared" ref="AH291:AL291" si="956">IF(HEX2DEC(AH68)&lt;16,CONCATENATE("0",AH153), AH153)</f>
        <v>00</v>
      </c>
      <c r="AI291" s="2" t="str">
        <f t="shared" si="956"/>
        <v>00</v>
      </c>
      <c r="AJ291" s="2" t="str">
        <f t="shared" si="956"/>
        <v>00</v>
      </c>
      <c r="AK291" s="2" t="str">
        <f t="shared" si="956"/>
        <v>00</v>
      </c>
      <c r="AL291" s="2" t="str">
        <f t="shared" si="956"/>
        <v>00</v>
      </c>
      <c r="AM291" s="35"/>
      <c r="AP291" t="str">
        <f t="shared" si="669"/>
        <v>IT_38</v>
      </c>
      <c r="AS291" s="2" t="str">
        <f t="shared" ref="AS291:AT291" si="957">IF(HEX2DEC(AS68)&lt;16,CONCATENATE("0",AS153), AS153)</f>
        <v>00</v>
      </c>
      <c r="AT291" s="2" t="str">
        <f t="shared" si="957"/>
        <v>01</v>
      </c>
      <c r="AU291" s="2" t="str">
        <f t="shared" ref="AU291:AZ291" si="958">IF(AU68&lt;16,CONCATENATE("0",AU153), AU153)</f>
        <v>01</v>
      </c>
      <c r="AV291" s="2" t="str">
        <f t="shared" si="958"/>
        <v>00</v>
      </c>
      <c r="AW291" s="2" t="str">
        <f t="shared" si="958"/>
        <v>00</v>
      </c>
      <c r="AX291" s="2" t="str">
        <f t="shared" si="958"/>
        <v>00</v>
      </c>
      <c r="AY291" s="2" t="str">
        <f t="shared" si="958"/>
        <v>00</v>
      </c>
      <c r="AZ291" s="2" t="str">
        <f t="shared" si="958"/>
        <v>00</v>
      </c>
      <c r="BA291" s="2" t="str">
        <f t="shared" ref="BA291:BE291" si="959">IF(HEX2DEC(BA68)&lt;16,CONCATENATE("0",BA153), BA153)</f>
        <v>00</v>
      </c>
      <c r="BB291" s="2" t="str">
        <f t="shared" si="959"/>
        <v>00</v>
      </c>
      <c r="BC291" s="2" t="str">
        <f t="shared" si="959"/>
        <v>00</v>
      </c>
      <c r="BD291" s="2" t="str">
        <f t="shared" si="959"/>
        <v>00</v>
      </c>
      <c r="BE291" s="2" t="str">
        <f t="shared" si="959"/>
        <v>00</v>
      </c>
    </row>
    <row r="292" spans="2:57" hidden="1">
      <c r="B292" t="str">
        <f t="shared" si="743"/>
        <v>WP_39</v>
      </c>
      <c r="D292" s="2" t="str">
        <f t="shared" ref="D292:F292" si="960">IF(HEX2DEC(D69)&lt;16,CONCATENATE("0",D154), D154)</f>
        <v>00</v>
      </c>
      <c r="E292" s="2" t="str">
        <f t="shared" si="960"/>
        <v>08</v>
      </c>
      <c r="F292" s="2" t="str">
        <f t="shared" si="960"/>
        <v>01</v>
      </c>
      <c r="G292" s="2" t="str">
        <f t="shared" ref="G292:K292" si="961">IF(G69&lt;16,CONCATENATE("0",G154), G154)</f>
        <v>00</v>
      </c>
      <c r="H292" s="2" t="str">
        <f t="shared" si="961"/>
        <v>00</v>
      </c>
      <c r="I292" s="2" t="str">
        <f t="shared" si="961"/>
        <v>22</v>
      </c>
      <c r="J292" s="2" t="str">
        <f t="shared" si="961"/>
        <v>0E</v>
      </c>
      <c r="K292" s="2" t="str">
        <f t="shared" si="961"/>
        <v>20</v>
      </c>
      <c r="L292" s="2" t="str">
        <f t="shared" ref="L292:P292" si="962">IF(HEX2DEC(L69)&lt;16,CONCATENATE("0",L154), L154)</f>
        <v>00</v>
      </c>
      <c r="M292" s="2" t="str">
        <f t="shared" si="962"/>
        <v>01</v>
      </c>
      <c r="N292" s="2" t="str">
        <f t="shared" si="962"/>
        <v>00</v>
      </c>
      <c r="O292" s="2" t="str">
        <f t="shared" si="962"/>
        <v>00</v>
      </c>
      <c r="P292" s="2" t="str">
        <f t="shared" si="962"/>
        <v>01</v>
      </c>
      <c r="Q292" s="2"/>
      <c r="R292" s="2"/>
      <c r="S292" s="2"/>
      <c r="T292" s="35"/>
      <c r="W292" t="str">
        <f t="shared" si="668"/>
        <v>AR_39</v>
      </c>
      <c r="Z292" s="2" t="str">
        <f t="shared" ref="Z292:AA292" si="963">IF(HEX2DEC(Z69)&lt;16,CONCATENATE("0",Z154), Z154)</f>
        <v>00</v>
      </c>
      <c r="AA292" s="2" t="str">
        <f t="shared" si="963"/>
        <v>01</v>
      </c>
      <c r="AB292" s="2" t="str">
        <f t="shared" ref="AB292:AG292" si="964">IF(AB69&lt;16,CONCATENATE("0",AB154), AB154)</f>
        <v>01</v>
      </c>
      <c r="AC292" s="2" t="str">
        <f t="shared" si="964"/>
        <v>00</v>
      </c>
      <c r="AD292" s="2" t="str">
        <f t="shared" si="964"/>
        <v>00</v>
      </c>
      <c r="AE292" s="2" t="str">
        <f t="shared" si="964"/>
        <v>00</v>
      </c>
      <c r="AF292" s="2" t="str">
        <f t="shared" si="964"/>
        <v>00</v>
      </c>
      <c r="AG292" s="2" t="str">
        <f t="shared" si="964"/>
        <v>00</v>
      </c>
      <c r="AH292" s="2" t="str">
        <f t="shared" ref="AH292:AL292" si="965">IF(HEX2DEC(AH69)&lt;16,CONCATENATE("0",AH154), AH154)</f>
        <v>00</v>
      </c>
      <c r="AI292" s="2" t="str">
        <f t="shared" si="965"/>
        <v>00</v>
      </c>
      <c r="AJ292" s="2" t="str">
        <f t="shared" si="965"/>
        <v>00</v>
      </c>
      <c r="AK292" s="2" t="str">
        <f t="shared" si="965"/>
        <v>00</v>
      </c>
      <c r="AL292" s="2" t="str">
        <f t="shared" si="965"/>
        <v>00</v>
      </c>
      <c r="AM292" s="35"/>
      <c r="AP292" t="str">
        <f t="shared" si="669"/>
        <v>IT_39</v>
      </c>
      <c r="AS292" s="2" t="str">
        <f t="shared" ref="AS292:AT292" si="966">IF(HEX2DEC(AS69)&lt;16,CONCATENATE("0",AS154), AS154)</f>
        <v>00</v>
      </c>
      <c r="AT292" s="2" t="str">
        <f t="shared" si="966"/>
        <v>01</v>
      </c>
      <c r="AU292" s="2" t="str">
        <f t="shared" ref="AU292:AZ292" si="967">IF(AU69&lt;16,CONCATENATE("0",AU154), AU154)</f>
        <v>01</v>
      </c>
      <c r="AV292" s="2" t="str">
        <f t="shared" si="967"/>
        <v>00</v>
      </c>
      <c r="AW292" s="2" t="str">
        <f t="shared" si="967"/>
        <v>00</v>
      </c>
      <c r="AX292" s="2" t="str">
        <f t="shared" si="967"/>
        <v>00</v>
      </c>
      <c r="AY292" s="2" t="str">
        <f t="shared" si="967"/>
        <v>00</v>
      </c>
      <c r="AZ292" s="2" t="str">
        <f t="shared" si="967"/>
        <v>00</v>
      </c>
      <c r="BA292" s="2" t="str">
        <f t="shared" ref="BA292:BE292" si="968">IF(HEX2DEC(BA69)&lt;16,CONCATENATE("0",BA154), BA154)</f>
        <v>00</v>
      </c>
      <c r="BB292" s="2" t="str">
        <f t="shared" si="968"/>
        <v>00</v>
      </c>
      <c r="BC292" s="2" t="str">
        <f t="shared" si="968"/>
        <v>00</v>
      </c>
      <c r="BD292" s="2" t="str">
        <f t="shared" si="968"/>
        <v>00</v>
      </c>
      <c r="BE292" s="2" t="str">
        <f t="shared" si="968"/>
        <v>00</v>
      </c>
    </row>
    <row r="293" spans="2:57" hidden="1">
      <c r="B293" t="str">
        <f t="shared" si="743"/>
        <v>WP_3A</v>
      </c>
      <c r="D293" s="2" t="str">
        <f t="shared" ref="D293:F293" si="969">IF(HEX2DEC(D70)&lt;16,CONCATENATE("0",D155), D155)</f>
        <v>00</v>
      </c>
      <c r="E293" s="2" t="str">
        <f t="shared" si="969"/>
        <v>08</v>
      </c>
      <c r="F293" s="2" t="str">
        <f t="shared" si="969"/>
        <v>01</v>
      </c>
      <c r="G293" s="2" t="str">
        <f t="shared" ref="G293:K293" si="970">IF(G70&lt;16,CONCATENATE("0",G155), G155)</f>
        <v>00</v>
      </c>
      <c r="H293" s="2" t="str">
        <f t="shared" si="970"/>
        <v>00</v>
      </c>
      <c r="I293" s="2" t="str">
        <f t="shared" si="970"/>
        <v>22</v>
      </c>
      <c r="J293" s="2" t="str">
        <f t="shared" si="970"/>
        <v>0E</v>
      </c>
      <c r="K293" s="2" t="str">
        <f t="shared" si="970"/>
        <v>20</v>
      </c>
      <c r="L293" s="2" t="str">
        <f t="shared" ref="L293:P293" si="971">IF(HEX2DEC(L70)&lt;16,CONCATENATE("0",L155), L155)</f>
        <v>00</v>
      </c>
      <c r="M293" s="2" t="str">
        <f t="shared" si="971"/>
        <v>01</v>
      </c>
      <c r="N293" s="2" t="str">
        <f t="shared" si="971"/>
        <v>00</v>
      </c>
      <c r="O293" s="2" t="str">
        <f t="shared" si="971"/>
        <v>00</v>
      </c>
      <c r="P293" s="2" t="str">
        <f t="shared" si="971"/>
        <v>01</v>
      </c>
      <c r="Q293" s="2"/>
      <c r="R293" s="2"/>
      <c r="S293" s="2"/>
      <c r="T293" s="35"/>
      <c r="W293" t="str">
        <f t="shared" si="668"/>
        <v>AR_3A</v>
      </c>
      <c r="Z293" s="2" t="str">
        <f t="shared" ref="Z293:AA293" si="972">IF(HEX2DEC(Z70)&lt;16,CONCATENATE("0",Z155), Z155)</f>
        <v>00</v>
      </c>
      <c r="AA293" s="2" t="str">
        <f t="shared" si="972"/>
        <v>01</v>
      </c>
      <c r="AB293" s="2" t="str">
        <f t="shared" ref="AB293:AG293" si="973">IF(AB70&lt;16,CONCATENATE("0",AB155), AB155)</f>
        <v>01</v>
      </c>
      <c r="AC293" s="2" t="str">
        <f t="shared" si="973"/>
        <v>00</v>
      </c>
      <c r="AD293" s="2" t="str">
        <f t="shared" si="973"/>
        <v>00</v>
      </c>
      <c r="AE293" s="2" t="str">
        <f t="shared" si="973"/>
        <v>00</v>
      </c>
      <c r="AF293" s="2" t="str">
        <f t="shared" si="973"/>
        <v>00</v>
      </c>
      <c r="AG293" s="2" t="str">
        <f t="shared" si="973"/>
        <v>00</v>
      </c>
      <c r="AH293" s="2" t="str">
        <f t="shared" ref="AH293:AL293" si="974">IF(HEX2DEC(AH70)&lt;16,CONCATENATE("0",AH155), AH155)</f>
        <v>00</v>
      </c>
      <c r="AI293" s="2" t="str">
        <f t="shared" si="974"/>
        <v>00</v>
      </c>
      <c r="AJ293" s="2" t="str">
        <f t="shared" si="974"/>
        <v>00</v>
      </c>
      <c r="AK293" s="2" t="str">
        <f t="shared" si="974"/>
        <v>00</v>
      </c>
      <c r="AL293" s="2" t="str">
        <f t="shared" si="974"/>
        <v>00</v>
      </c>
      <c r="AM293" s="35"/>
      <c r="AP293" t="str">
        <f t="shared" si="669"/>
        <v>IT_3A</v>
      </c>
      <c r="AS293" s="2" t="str">
        <f t="shared" ref="AS293:AT293" si="975">IF(HEX2DEC(AS70)&lt;16,CONCATENATE("0",AS155), AS155)</f>
        <v>00</v>
      </c>
      <c r="AT293" s="2" t="str">
        <f t="shared" si="975"/>
        <v>01</v>
      </c>
      <c r="AU293" s="2" t="str">
        <f t="shared" ref="AU293:AZ293" si="976">IF(AU70&lt;16,CONCATENATE("0",AU155), AU155)</f>
        <v>01</v>
      </c>
      <c r="AV293" s="2" t="str">
        <f t="shared" si="976"/>
        <v>00</v>
      </c>
      <c r="AW293" s="2" t="str">
        <f t="shared" si="976"/>
        <v>00</v>
      </c>
      <c r="AX293" s="2" t="str">
        <f t="shared" si="976"/>
        <v>00</v>
      </c>
      <c r="AY293" s="2" t="str">
        <f t="shared" si="976"/>
        <v>00</v>
      </c>
      <c r="AZ293" s="2" t="str">
        <f t="shared" si="976"/>
        <v>00</v>
      </c>
      <c r="BA293" s="2" t="str">
        <f t="shared" ref="BA293:BE293" si="977">IF(HEX2DEC(BA70)&lt;16,CONCATENATE("0",BA155), BA155)</f>
        <v>00</v>
      </c>
      <c r="BB293" s="2" t="str">
        <f t="shared" si="977"/>
        <v>00</v>
      </c>
      <c r="BC293" s="2" t="str">
        <f t="shared" si="977"/>
        <v>00</v>
      </c>
      <c r="BD293" s="2" t="str">
        <f t="shared" si="977"/>
        <v>00</v>
      </c>
      <c r="BE293" s="2" t="str">
        <f t="shared" si="977"/>
        <v>00</v>
      </c>
    </row>
    <row r="294" spans="2:57" hidden="1">
      <c r="B294" t="str">
        <f t="shared" si="743"/>
        <v>WP_3B</v>
      </c>
      <c r="D294" s="2" t="str">
        <f t="shared" ref="D294:F294" si="978">IF(HEX2DEC(D71)&lt;16,CONCATENATE("0",D156), D156)</f>
        <v>00</v>
      </c>
      <c r="E294" s="2" t="str">
        <f t="shared" si="978"/>
        <v>08</v>
      </c>
      <c r="F294" s="2" t="str">
        <f t="shared" si="978"/>
        <v>01</v>
      </c>
      <c r="G294" s="2" t="str">
        <f t="shared" ref="G294:K294" si="979">IF(G71&lt;16,CONCATENATE("0",G156), G156)</f>
        <v>00</v>
      </c>
      <c r="H294" s="2" t="str">
        <f t="shared" si="979"/>
        <v>00</v>
      </c>
      <c r="I294" s="2" t="str">
        <f t="shared" si="979"/>
        <v>22</v>
      </c>
      <c r="J294" s="2" t="str">
        <f t="shared" si="979"/>
        <v>0E</v>
      </c>
      <c r="K294" s="2" t="str">
        <f t="shared" si="979"/>
        <v>20</v>
      </c>
      <c r="L294" s="2" t="str">
        <f t="shared" ref="L294:P294" si="980">IF(HEX2DEC(L71)&lt;16,CONCATENATE("0",L156), L156)</f>
        <v>00</v>
      </c>
      <c r="M294" s="2" t="str">
        <f t="shared" si="980"/>
        <v>01</v>
      </c>
      <c r="N294" s="2" t="str">
        <f t="shared" si="980"/>
        <v>00</v>
      </c>
      <c r="O294" s="2" t="str">
        <f t="shared" si="980"/>
        <v>00</v>
      </c>
      <c r="P294" s="2" t="str">
        <f t="shared" si="980"/>
        <v>01</v>
      </c>
      <c r="Q294" s="2"/>
      <c r="R294" s="2"/>
      <c r="S294" s="2"/>
      <c r="T294" s="35"/>
      <c r="W294" t="str">
        <f t="shared" si="668"/>
        <v>AR_3B</v>
      </c>
      <c r="Z294" s="2" t="str">
        <f t="shared" ref="Z294:AA294" si="981">IF(HEX2DEC(Z71)&lt;16,CONCATENATE("0",Z156), Z156)</f>
        <v>00</v>
      </c>
      <c r="AA294" s="2" t="str">
        <f t="shared" si="981"/>
        <v>01</v>
      </c>
      <c r="AB294" s="2" t="str">
        <f t="shared" ref="AB294:AG294" si="982">IF(AB71&lt;16,CONCATENATE("0",AB156), AB156)</f>
        <v>01</v>
      </c>
      <c r="AC294" s="2" t="str">
        <f t="shared" si="982"/>
        <v>00</v>
      </c>
      <c r="AD294" s="2" t="str">
        <f t="shared" si="982"/>
        <v>00</v>
      </c>
      <c r="AE294" s="2" t="str">
        <f t="shared" si="982"/>
        <v>00</v>
      </c>
      <c r="AF294" s="2" t="str">
        <f t="shared" si="982"/>
        <v>00</v>
      </c>
      <c r="AG294" s="2" t="str">
        <f t="shared" si="982"/>
        <v>00</v>
      </c>
      <c r="AH294" s="2" t="str">
        <f t="shared" ref="AH294:AL294" si="983">IF(HEX2DEC(AH71)&lt;16,CONCATENATE("0",AH156), AH156)</f>
        <v>00</v>
      </c>
      <c r="AI294" s="2" t="str">
        <f t="shared" si="983"/>
        <v>00</v>
      </c>
      <c r="AJ294" s="2" t="str">
        <f t="shared" si="983"/>
        <v>00</v>
      </c>
      <c r="AK294" s="2" t="str">
        <f t="shared" si="983"/>
        <v>00</v>
      </c>
      <c r="AL294" s="2" t="str">
        <f t="shared" si="983"/>
        <v>00</v>
      </c>
      <c r="AM294" s="35"/>
      <c r="AP294" t="str">
        <f t="shared" si="669"/>
        <v>IT_3B</v>
      </c>
      <c r="AS294" s="2" t="str">
        <f t="shared" ref="AS294:AT294" si="984">IF(HEX2DEC(AS71)&lt;16,CONCATENATE("0",AS156), AS156)</f>
        <v>00</v>
      </c>
      <c r="AT294" s="2" t="str">
        <f t="shared" si="984"/>
        <v>01</v>
      </c>
      <c r="AU294" s="2" t="str">
        <f t="shared" ref="AU294:AZ294" si="985">IF(AU71&lt;16,CONCATENATE("0",AU156), AU156)</f>
        <v>01</v>
      </c>
      <c r="AV294" s="2" t="str">
        <f t="shared" si="985"/>
        <v>00</v>
      </c>
      <c r="AW294" s="2" t="str">
        <f t="shared" si="985"/>
        <v>00</v>
      </c>
      <c r="AX294" s="2" t="str">
        <f t="shared" si="985"/>
        <v>00</v>
      </c>
      <c r="AY294" s="2" t="str">
        <f t="shared" si="985"/>
        <v>00</v>
      </c>
      <c r="AZ294" s="2" t="str">
        <f t="shared" si="985"/>
        <v>00</v>
      </c>
      <c r="BA294" s="2" t="str">
        <f t="shared" ref="BA294:BE294" si="986">IF(HEX2DEC(BA71)&lt;16,CONCATENATE("0",BA156), BA156)</f>
        <v>00</v>
      </c>
      <c r="BB294" s="2" t="str">
        <f t="shared" si="986"/>
        <v>00</v>
      </c>
      <c r="BC294" s="2" t="str">
        <f t="shared" si="986"/>
        <v>00</v>
      </c>
      <c r="BD294" s="2" t="str">
        <f t="shared" si="986"/>
        <v>00</v>
      </c>
      <c r="BE294" s="2" t="str">
        <f t="shared" si="986"/>
        <v>00</v>
      </c>
    </row>
    <row r="295" spans="2:57" hidden="1">
      <c r="B295" t="str">
        <f t="shared" si="743"/>
        <v>WP_3C</v>
      </c>
      <c r="D295" s="2" t="str">
        <f t="shared" ref="D295:F295" si="987">IF(HEX2DEC(D72)&lt;16,CONCATENATE("0",D157), D157)</f>
        <v>00</v>
      </c>
      <c r="E295" s="2" t="str">
        <f t="shared" si="987"/>
        <v>08</v>
      </c>
      <c r="F295" s="2" t="str">
        <f t="shared" si="987"/>
        <v>01</v>
      </c>
      <c r="G295" s="2" t="str">
        <f t="shared" ref="G295:K295" si="988">IF(G72&lt;16,CONCATENATE("0",G157), G157)</f>
        <v>00</v>
      </c>
      <c r="H295" s="2" t="str">
        <f t="shared" si="988"/>
        <v>00</v>
      </c>
      <c r="I295" s="2" t="str">
        <f t="shared" si="988"/>
        <v>22</v>
      </c>
      <c r="J295" s="2" t="str">
        <f t="shared" si="988"/>
        <v>0E</v>
      </c>
      <c r="K295" s="2" t="str">
        <f t="shared" si="988"/>
        <v>20</v>
      </c>
      <c r="L295" s="2" t="str">
        <f t="shared" ref="L295:P295" si="989">IF(HEX2DEC(L72)&lt;16,CONCATENATE("0",L157), L157)</f>
        <v>00</v>
      </c>
      <c r="M295" s="2" t="str">
        <f t="shared" si="989"/>
        <v>01</v>
      </c>
      <c r="N295" s="2" t="str">
        <f t="shared" si="989"/>
        <v>00</v>
      </c>
      <c r="O295" s="2" t="str">
        <f t="shared" si="989"/>
        <v>00</v>
      </c>
      <c r="P295" s="2" t="str">
        <f t="shared" si="989"/>
        <v>01</v>
      </c>
      <c r="Q295" s="2"/>
      <c r="R295" s="2"/>
      <c r="S295" s="2"/>
      <c r="T295" s="35"/>
      <c r="W295" t="str">
        <f t="shared" si="668"/>
        <v>AR_3C</v>
      </c>
      <c r="Z295" s="2" t="str">
        <f t="shared" ref="Z295:AA295" si="990">IF(HEX2DEC(Z72)&lt;16,CONCATENATE("0",Z157), Z157)</f>
        <v>00</v>
      </c>
      <c r="AA295" s="2" t="str">
        <f t="shared" si="990"/>
        <v>01</v>
      </c>
      <c r="AB295" s="2" t="str">
        <f t="shared" ref="AB295:AG295" si="991">IF(AB72&lt;16,CONCATENATE("0",AB157), AB157)</f>
        <v>01</v>
      </c>
      <c r="AC295" s="2" t="str">
        <f t="shared" si="991"/>
        <v>00</v>
      </c>
      <c r="AD295" s="2" t="str">
        <f t="shared" si="991"/>
        <v>00</v>
      </c>
      <c r="AE295" s="2" t="str">
        <f t="shared" si="991"/>
        <v>00</v>
      </c>
      <c r="AF295" s="2" t="str">
        <f t="shared" si="991"/>
        <v>00</v>
      </c>
      <c r="AG295" s="2" t="str">
        <f t="shared" si="991"/>
        <v>00</v>
      </c>
      <c r="AH295" s="2" t="str">
        <f t="shared" ref="AH295:AL295" si="992">IF(HEX2DEC(AH72)&lt;16,CONCATENATE("0",AH157), AH157)</f>
        <v>00</v>
      </c>
      <c r="AI295" s="2" t="str">
        <f t="shared" si="992"/>
        <v>00</v>
      </c>
      <c r="AJ295" s="2" t="str">
        <f t="shared" si="992"/>
        <v>00</v>
      </c>
      <c r="AK295" s="2" t="str">
        <f t="shared" si="992"/>
        <v>00</v>
      </c>
      <c r="AL295" s="2" t="str">
        <f t="shared" si="992"/>
        <v>00</v>
      </c>
      <c r="AM295" s="35"/>
      <c r="AP295" t="str">
        <f t="shared" si="669"/>
        <v>IT_3C</v>
      </c>
      <c r="AS295" s="2" t="str">
        <f t="shared" ref="AS295:AT295" si="993">IF(HEX2DEC(AS72)&lt;16,CONCATENATE("0",AS157), AS157)</f>
        <v>00</v>
      </c>
      <c r="AT295" s="2" t="str">
        <f t="shared" si="993"/>
        <v>01</v>
      </c>
      <c r="AU295" s="2" t="str">
        <f t="shared" ref="AU295:AZ295" si="994">IF(AU72&lt;16,CONCATENATE("0",AU157), AU157)</f>
        <v>01</v>
      </c>
      <c r="AV295" s="2" t="str">
        <f t="shared" si="994"/>
        <v>00</v>
      </c>
      <c r="AW295" s="2" t="str">
        <f t="shared" si="994"/>
        <v>00</v>
      </c>
      <c r="AX295" s="2" t="str">
        <f t="shared" si="994"/>
        <v>00</v>
      </c>
      <c r="AY295" s="2" t="str">
        <f t="shared" si="994"/>
        <v>00</v>
      </c>
      <c r="AZ295" s="2" t="str">
        <f t="shared" si="994"/>
        <v>00</v>
      </c>
      <c r="BA295" s="2" t="str">
        <f t="shared" ref="BA295:BE295" si="995">IF(HEX2DEC(BA72)&lt;16,CONCATENATE("0",BA157), BA157)</f>
        <v>00</v>
      </c>
      <c r="BB295" s="2" t="str">
        <f t="shared" si="995"/>
        <v>00</v>
      </c>
      <c r="BC295" s="2" t="str">
        <f t="shared" si="995"/>
        <v>00</v>
      </c>
      <c r="BD295" s="2" t="str">
        <f t="shared" si="995"/>
        <v>00</v>
      </c>
      <c r="BE295" s="2" t="str">
        <f t="shared" si="995"/>
        <v>00</v>
      </c>
    </row>
    <row r="296" spans="2:57" hidden="1">
      <c r="B296" t="str">
        <f t="shared" si="743"/>
        <v>WP_3D</v>
      </c>
      <c r="D296" s="2" t="str">
        <f t="shared" ref="D296:F296" si="996">IF(HEX2DEC(D73)&lt;16,CONCATENATE("0",D158), D158)</f>
        <v>00</v>
      </c>
      <c r="E296" s="2" t="str">
        <f t="shared" si="996"/>
        <v>08</v>
      </c>
      <c r="F296" s="2" t="str">
        <f t="shared" si="996"/>
        <v>01</v>
      </c>
      <c r="G296" s="2" t="str">
        <f t="shared" ref="G296:K296" si="997">IF(G73&lt;16,CONCATENATE("0",G158), G158)</f>
        <v>00</v>
      </c>
      <c r="H296" s="2" t="str">
        <f t="shared" si="997"/>
        <v>00</v>
      </c>
      <c r="I296" s="2" t="str">
        <f t="shared" si="997"/>
        <v>22</v>
      </c>
      <c r="J296" s="2" t="str">
        <f t="shared" si="997"/>
        <v>0E</v>
      </c>
      <c r="K296" s="2" t="str">
        <f t="shared" si="997"/>
        <v>20</v>
      </c>
      <c r="L296" s="2" t="str">
        <f t="shared" ref="L296:P296" si="998">IF(HEX2DEC(L73)&lt;16,CONCATENATE("0",L158), L158)</f>
        <v>00</v>
      </c>
      <c r="M296" s="2" t="str">
        <f t="shared" si="998"/>
        <v>01</v>
      </c>
      <c r="N296" s="2" t="str">
        <f t="shared" si="998"/>
        <v>00</v>
      </c>
      <c r="O296" s="2" t="str">
        <f t="shared" si="998"/>
        <v>00</v>
      </c>
      <c r="P296" s="2" t="str">
        <f t="shared" si="998"/>
        <v>01</v>
      </c>
      <c r="Q296" s="2"/>
      <c r="R296" s="2"/>
      <c r="S296" s="2"/>
      <c r="T296" s="35"/>
      <c r="W296" t="str">
        <f t="shared" si="668"/>
        <v>AR_3D</v>
      </c>
      <c r="Z296" s="2" t="str">
        <f t="shared" ref="Z296:AA296" si="999">IF(HEX2DEC(Z73)&lt;16,CONCATENATE("0",Z158), Z158)</f>
        <v>00</v>
      </c>
      <c r="AA296" s="2" t="str">
        <f t="shared" si="999"/>
        <v>01</v>
      </c>
      <c r="AB296" s="2" t="str">
        <f t="shared" ref="AB296:AG296" si="1000">IF(AB73&lt;16,CONCATENATE("0",AB158), AB158)</f>
        <v>01</v>
      </c>
      <c r="AC296" s="2" t="str">
        <f t="shared" si="1000"/>
        <v>00</v>
      </c>
      <c r="AD296" s="2" t="str">
        <f t="shared" si="1000"/>
        <v>00</v>
      </c>
      <c r="AE296" s="2" t="str">
        <f t="shared" si="1000"/>
        <v>00</v>
      </c>
      <c r="AF296" s="2" t="str">
        <f t="shared" si="1000"/>
        <v>00</v>
      </c>
      <c r="AG296" s="2" t="str">
        <f t="shared" si="1000"/>
        <v>00</v>
      </c>
      <c r="AH296" s="2" t="str">
        <f t="shared" ref="AH296:AL296" si="1001">IF(HEX2DEC(AH73)&lt;16,CONCATENATE("0",AH158), AH158)</f>
        <v>00</v>
      </c>
      <c r="AI296" s="2" t="str">
        <f t="shared" si="1001"/>
        <v>00</v>
      </c>
      <c r="AJ296" s="2" t="str">
        <f t="shared" si="1001"/>
        <v>00</v>
      </c>
      <c r="AK296" s="2" t="str">
        <f t="shared" si="1001"/>
        <v>00</v>
      </c>
      <c r="AL296" s="2" t="str">
        <f t="shared" si="1001"/>
        <v>00</v>
      </c>
      <c r="AM296" s="35"/>
      <c r="AP296" t="str">
        <f t="shared" si="669"/>
        <v>IT_3D</v>
      </c>
      <c r="AS296" s="2" t="str">
        <f t="shared" ref="AS296:AT296" si="1002">IF(HEX2DEC(AS73)&lt;16,CONCATENATE("0",AS158), AS158)</f>
        <v>00</v>
      </c>
      <c r="AT296" s="2" t="str">
        <f t="shared" si="1002"/>
        <v>01</v>
      </c>
      <c r="AU296" s="2" t="str">
        <f t="shared" ref="AU296:AZ296" si="1003">IF(AU73&lt;16,CONCATENATE("0",AU158), AU158)</f>
        <v>01</v>
      </c>
      <c r="AV296" s="2" t="str">
        <f t="shared" si="1003"/>
        <v>00</v>
      </c>
      <c r="AW296" s="2" t="str">
        <f t="shared" si="1003"/>
        <v>00</v>
      </c>
      <c r="AX296" s="2" t="str">
        <f t="shared" si="1003"/>
        <v>00</v>
      </c>
      <c r="AY296" s="2" t="str">
        <f t="shared" si="1003"/>
        <v>00</v>
      </c>
      <c r="AZ296" s="2" t="str">
        <f t="shared" si="1003"/>
        <v>00</v>
      </c>
      <c r="BA296" s="2" t="str">
        <f t="shared" ref="BA296:BE296" si="1004">IF(HEX2DEC(BA73)&lt;16,CONCATENATE("0",BA158), BA158)</f>
        <v>00</v>
      </c>
      <c r="BB296" s="2" t="str">
        <f t="shared" si="1004"/>
        <v>00</v>
      </c>
      <c r="BC296" s="2" t="str">
        <f t="shared" si="1004"/>
        <v>00</v>
      </c>
      <c r="BD296" s="2" t="str">
        <f t="shared" si="1004"/>
        <v>00</v>
      </c>
      <c r="BE296" s="2" t="str">
        <f t="shared" si="1004"/>
        <v>00</v>
      </c>
    </row>
    <row r="297" spans="2:57" hidden="1">
      <c r="B297" t="str">
        <f t="shared" si="743"/>
        <v>WP_3E</v>
      </c>
      <c r="D297" s="2" t="str">
        <f t="shared" ref="D297:F297" si="1005">IF(HEX2DEC(D74)&lt;16,CONCATENATE("0",D159), D159)</f>
        <v>00</v>
      </c>
      <c r="E297" s="2" t="str">
        <f t="shared" si="1005"/>
        <v>08</v>
      </c>
      <c r="F297" s="2" t="str">
        <f t="shared" si="1005"/>
        <v>01</v>
      </c>
      <c r="G297" s="2" t="str">
        <f t="shared" ref="G297:K297" si="1006">IF(G74&lt;16,CONCATENATE("0",G159), G159)</f>
        <v>00</v>
      </c>
      <c r="H297" s="2" t="str">
        <f t="shared" si="1006"/>
        <v>00</v>
      </c>
      <c r="I297" s="2" t="str">
        <f t="shared" si="1006"/>
        <v>22</v>
      </c>
      <c r="J297" s="2" t="str">
        <f t="shared" si="1006"/>
        <v>0E</v>
      </c>
      <c r="K297" s="2" t="str">
        <f t="shared" si="1006"/>
        <v>20</v>
      </c>
      <c r="L297" s="2" t="str">
        <f t="shared" ref="L297:P297" si="1007">IF(HEX2DEC(L74)&lt;16,CONCATENATE("0",L159), L159)</f>
        <v>00</v>
      </c>
      <c r="M297" s="2" t="str">
        <f t="shared" si="1007"/>
        <v>01</v>
      </c>
      <c r="N297" s="2" t="str">
        <f t="shared" si="1007"/>
        <v>00</v>
      </c>
      <c r="O297" s="2" t="str">
        <f t="shared" si="1007"/>
        <v>00</v>
      </c>
      <c r="P297" s="2" t="str">
        <f t="shared" si="1007"/>
        <v>01</v>
      </c>
      <c r="Q297" s="2"/>
      <c r="R297" s="2"/>
      <c r="S297" s="2"/>
      <c r="T297" s="35"/>
      <c r="W297" t="str">
        <f t="shared" si="668"/>
        <v>AR_3E</v>
      </c>
      <c r="Z297" s="2" t="str">
        <f t="shared" ref="Z297:AA297" si="1008">IF(HEX2DEC(Z74)&lt;16,CONCATENATE("0",Z159), Z159)</f>
        <v>00</v>
      </c>
      <c r="AA297" s="2" t="str">
        <f t="shared" si="1008"/>
        <v>01</v>
      </c>
      <c r="AB297" s="2" t="str">
        <f t="shared" ref="AB297:AG297" si="1009">IF(AB74&lt;16,CONCATENATE("0",AB159), AB159)</f>
        <v>01</v>
      </c>
      <c r="AC297" s="2" t="str">
        <f t="shared" si="1009"/>
        <v>00</v>
      </c>
      <c r="AD297" s="2" t="str">
        <f t="shared" si="1009"/>
        <v>00</v>
      </c>
      <c r="AE297" s="2" t="str">
        <f t="shared" si="1009"/>
        <v>00</v>
      </c>
      <c r="AF297" s="2" t="str">
        <f t="shared" si="1009"/>
        <v>00</v>
      </c>
      <c r="AG297" s="2" t="str">
        <f t="shared" si="1009"/>
        <v>00</v>
      </c>
      <c r="AH297" s="2" t="str">
        <f t="shared" ref="AH297:AL297" si="1010">IF(HEX2DEC(AH74)&lt;16,CONCATENATE("0",AH159), AH159)</f>
        <v>00</v>
      </c>
      <c r="AI297" s="2" t="str">
        <f t="shared" si="1010"/>
        <v>00</v>
      </c>
      <c r="AJ297" s="2" t="str">
        <f t="shared" si="1010"/>
        <v>00</v>
      </c>
      <c r="AK297" s="2" t="str">
        <f t="shared" si="1010"/>
        <v>00</v>
      </c>
      <c r="AL297" s="2" t="str">
        <f t="shared" si="1010"/>
        <v>00</v>
      </c>
      <c r="AM297" s="35"/>
      <c r="AP297" t="str">
        <f t="shared" si="669"/>
        <v>IT_3E</v>
      </c>
      <c r="AS297" s="2" t="str">
        <f t="shared" ref="AS297:AT297" si="1011">IF(HEX2DEC(AS74)&lt;16,CONCATENATE("0",AS159), AS159)</f>
        <v>00</v>
      </c>
      <c r="AT297" s="2" t="str">
        <f t="shared" si="1011"/>
        <v>01</v>
      </c>
      <c r="AU297" s="2" t="str">
        <f t="shared" ref="AU297:AZ297" si="1012">IF(AU74&lt;16,CONCATENATE("0",AU159), AU159)</f>
        <v>01</v>
      </c>
      <c r="AV297" s="2" t="str">
        <f t="shared" si="1012"/>
        <v>00</v>
      </c>
      <c r="AW297" s="2" t="str">
        <f t="shared" si="1012"/>
        <v>00</v>
      </c>
      <c r="AX297" s="2" t="str">
        <f t="shared" si="1012"/>
        <v>00</v>
      </c>
      <c r="AY297" s="2" t="str">
        <f t="shared" si="1012"/>
        <v>00</v>
      </c>
      <c r="AZ297" s="2" t="str">
        <f t="shared" si="1012"/>
        <v>00</v>
      </c>
      <c r="BA297" s="2" t="str">
        <f t="shared" ref="BA297:BE297" si="1013">IF(HEX2DEC(BA74)&lt;16,CONCATENATE("0",BA159), BA159)</f>
        <v>00</v>
      </c>
      <c r="BB297" s="2" t="str">
        <f t="shared" si="1013"/>
        <v>00</v>
      </c>
      <c r="BC297" s="2" t="str">
        <f t="shared" si="1013"/>
        <v>00</v>
      </c>
      <c r="BD297" s="2" t="str">
        <f t="shared" si="1013"/>
        <v>00</v>
      </c>
      <c r="BE297" s="2" t="str">
        <f t="shared" si="1013"/>
        <v>00</v>
      </c>
    </row>
    <row r="298" spans="2:57" hidden="1">
      <c r="B298" t="str">
        <f t="shared" si="743"/>
        <v>WP_3F</v>
      </c>
      <c r="D298" s="2" t="str">
        <f t="shared" ref="D298:F298" si="1014">IF(HEX2DEC(D75)&lt;16,CONCATENATE("0",D160), D160)</f>
        <v>00</v>
      </c>
      <c r="E298" s="2" t="str">
        <f t="shared" si="1014"/>
        <v>08</v>
      </c>
      <c r="F298" s="2" t="str">
        <f t="shared" si="1014"/>
        <v>01</v>
      </c>
      <c r="G298" s="2" t="str">
        <f t="shared" ref="G298:K298" si="1015">IF(G75&lt;16,CONCATENATE("0",G160), G160)</f>
        <v>00</v>
      </c>
      <c r="H298" s="2" t="str">
        <f t="shared" si="1015"/>
        <v>00</v>
      </c>
      <c r="I298" s="2" t="str">
        <f t="shared" si="1015"/>
        <v>22</v>
      </c>
      <c r="J298" s="2" t="str">
        <f t="shared" si="1015"/>
        <v>0E</v>
      </c>
      <c r="K298" s="2" t="str">
        <f t="shared" si="1015"/>
        <v>20</v>
      </c>
      <c r="L298" s="2" t="str">
        <f t="shared" ref="L298:P298" si="1016">IF(HEX2DEC(L75)&lt;16,CONCATENATE("0",L160), L160)</f>
        <v>00</v>
      </c>
      <c r="M298" s="2" t="str">
        <f t="shared" si="1016"/>
        <v>01</v>
      </c>
      <c r="N298" s="2" t="str">
        <f t="shared" si="1016"/>
        <v>00</v>
      </c>
      <c r="O298" s="2" t="str">
        <f t="shared" si="1016"/>
        <v>00</v>
      </c>
      <c r="P298" s="2" t="str">
        <f t="shared" si="1016"/>
        <v>01</v>
      </c>
      <c r="Q298" s="2"/>
      <c r="R298" s="2"/>
      <c r="S298" s="2"/>
      <c r="T298" s="35"/>
      <c r="W298" t="str">
        <f t="shared" si="668"/>
        <v>AR_3F</v>
      </c>
      <c r="Z298" s="2" t="str">
        <f t="shared" ref="Z298:AA298" si="1017">IF(HEX2DEC(Z75)&lt;16,CONCATENATE("0",Z160), Z160)</f>
        <v>00</v>
      </c>
      <c r="AA298" s="2" t="str">
        <f t="shared" si="1017"/>
        <v>01</v>
      </c>
      <c r="AB298" s="2" t="str">
        <f t="shared" ref="AB298:AG298" si="1018">IF(AB75&lt;16,CONCATENATE("0",AB160), AB160)</f>
        <v>01</v>
      </c>
      <c r="AC298" s="2" t="str">
        <f t="shared" si="1018"/>
        <v>00</v>
      </c>
      <c r="AD298" s="2" t="str">
        <f t="shared" si="1018"/>
        <v>00</v>
      </c>
      <c r="AE298" s="2" t="str">
        <f t="shared" si="1018"/>
        <v>00</v>
      </c>
      <c r="AF298" s="2" t="str">
        <f t="shared" si="1018"/>
        <v>00</v>
      </c>
      <c r="AG298" s="2" t="str">
        <f t="shared" si="1018"/>
        <v>00</v>
      </c>
      <c r="AH298" s="2" t="str">
        <f t="shared" ref="AH298:AL298" si="1019">IF(HEX2DEC(AH75)&lt;16,CONCATENATE("0",AH160), AH160)</f>
        <v>00</v>
      </c>
      <c r="AI298" s="2" t="str">
        <f t="shared" si="1019"/>
        <v>00</v>
      </c>
      <c r="AJ298" s="2" t="str">
        <f t="shared" si="1019"/>
        <v>00</v>
      </c>
      <c r="AK298" s="2" t="str">
        <f t="shared" si="1019"/>
        <v>00</v>
      </c>
      <c r="AL298" s="2" t="str">
        <f t="shared" si="1019"/>
        <v>00</v>
      </c>
      <c r="AM298" s="35"/>
      <c r="AP298" t="str">
        <f t="shared" si="669"/>
        <v>IT_3F</v>
      </c>
      <c r="AS298" s="2" t="str">
        <f t="shared" ref="AS298:AT298" si="1020">IF(HEX2DEC(AS75)&lt;16,CONCATENATE("0",AS160), AS160)</f>
        <v>00</v>
      </c>
      <c r="AT298" s="2" t="str">
        <f t="shared" si="1020"/>
        <v>01</v>
      </c>
      <c r="AU298" s="2" t="str">
        <f t="shared" ref="AU298:AZ298" si="1021">IF(AU75&lt;16,CONCATENATE("0",AU160), AU160)</f>
        <v>01</v>
      </c>
      <c r="AV298" s="2" t="str">
        <f t="shared" si="1021"/>
        <v>00</v>
      </c>
      <c r="AW298" s="2" t="str">
        <f t="shared" si="1021"/>
        <v>00</v>
      </c>
      <c r="AX298" s="2" t="str">
        <f t="shared" si="1021"/>
        <v>00</v>
      </c>
      <c r="AY298" s="2" t="str">
        <f t="shared" si="1021"/>
        <v>00</v>
      </c>
      <c r="AZ298" s="2" t="str">
        <f t="shared" si="1021"/>
        <v>00</v>
      </c>
      <c r="BA298" s="2" t="str">
        <f t="shared" ref="BA298:BE298" si="1022">IF(HEX2DEC(BA75)&lt;16,CONCATENATE("0",BA160), BA160)</f>
        <v>00</v>
      </c>
      <c r="BB298" s="2" t="str">
        <f t="shared" si="1022"/>
        <v>00</v>
      </c>
      <c r="BC298" s="2" t="str">
        <f t="shared" si="1022"/>
        <v>00</v>
      </c>
      <c r="BD298" s="2" t="str">
        <f t="shared" si="1022"/>
        <v>00</v>
      </c>
      <c r="BE298" s="2" t="str">
        <f t="shared" si="1022"/>
        <v>00</v>
      </c>
    </row>
    <row r="299" spans="2:57" hidden="1">
      <c r="B299" t="str">
        <f t="shared" si="743"/>
        <v>WP_40</v>
      </c>
      <c r="D299" s="2" t="str">
        <f t="shared" ref="D299:F299" si="1023">IF(HEX2DEC(D76)&lt;16,CONCATENATE("0",D161), D161)</f>
        <v>00</v>
      </c>
      <c r="E299" s="2" t="str">
        <f t="shared" si="1023"/>
        <v>08</v>
      </c>
      <c r="F299" s="2" t="str">
        <f t="shared" si="1023"/>
        <v>01</v>
      </c>
      <c r="G299" s="2" t="str">
        <f t="shared" ref="G299:K299" si="1024">IF(G76&lt;16,CONCATENATE("0",G161), G161)</f>
        <v>00</v>
      </c>
      <c r="H299" s="2" t="str">
        <f t="shared" si="1024"/>
        <v>00</v>
      </c>
      <c r="I299" s="2" t="str">
        <f t="shared" si="1024"/>
        <v>22</v>
      </c>
      <c r="J299" s="2" t="str">
        <f t="shared" si="1024"/>
        <v>0E</v>
      </c>
      <c r="K299" s="2" t="str">
        <f t="shared" si="1024"/>
        <v>20</v>
      </c>
      <c r="L299" s="2" t="str">
        <f t="shared" ref="L299:P299" si="1025">IF(HEX2DEC(L76)&lt;16,CONCATENATE("0",L161), L161)</f>
        <v>00</v>
      </c>
      <c r="M299" s="2" t="str">
        <f t="shared" si="1025"/>
        <v>01</v>
      </c>
      <c r="N299" s="2" t="str">
        <f t="shared" si="1025"/>
        <v>00</v>
      </c>
      <c r="O299" s="2" t="str">
        <f t="shared" si="1025"/>
        <v>00</v>
      </c>
      <c r="P299" s="2" t="str">
        <f t="shared" si="1025"/>
        <v>01</v>
      </c>
      <c r="Q299" s="2"/>
      <c r="R299" s="2"/>
      <c r="S299" s="2"/>
      <c r="T299" s="35"/>
      <c r="W299" t="str">
        <f t="shared" si="668"/>
        <v>AR_40</v>
      </c>
      <c r="Z299" s="2" t="str">
        <f t="shared" ref="Z299:AA299" si="1026">IF(HEX2DEC(Z76)&lt;16,CONCATENATE("0",Z161), Z161)</f>
        <v>00</v>
      </c>
      <c r="AA299" s="2" t="str">
        <f t="shared" si="1026"/>
        <v>01</v>
      </c>
      <c r="AB299" s="2" t="str">
        <f t="shared" ref="AB299:AG299" si="1027">IF(AB76&lt;16,CONCATENATE("0",AB161), AB161)</f>
        <v>01</v>
      </c>
      <c r="AC299" s="2" t="str">
        <f t="shared" si="1027"/>
        <v>00</v>
      </c>
      <c r="AD299" s="2" t="str">
        <f t="shared" si="1027"/>
        <v>00</v>
      </c>
      <c r="AE299" s="2" t="str">
        <f t="shared" si="1027"/>
        <v>00</v>
      </c>
      <c r="AF299" s="2" t="str">
        <f t="shared" si="1027"/>
        <v>00</v>
      </c>
      <c r="AG299" s="2" t="str">
        <f t="shared" si="1027"/>
        <v>00</v>
      </c>
      <c r="AH299" s="2" t="str">
        <f t="shared" ref="AH299:AL299" si="1028">IF(HEX2DEC(AH76)&lt;16,CONCATENATE("0",AH161), AH161)</f>
        <v>00</v>
      </c>
      <c r="AI299" s="2" t="str">
        <f t="shared" si="1028"/>
        <v>00</v>
      </c>
      <c r="AJ299" s="2" t="str">
        <f t="shared" si="1028"/>
        <v>00</v>
      </c>
      <c r="AK299" s="2" t="str">
        <f t="shared" si="1028"/>
        <v>00</v>
      </c>
      <c r="AL299" s="2" t="str">
        <f t="shared" si="1028"/>
        <v>00</v>
      </c>
      <c r="AM299" s="35"/>
      <c r="AP299" t="str">
        <f t="shared" si="669"/>
        <v>IT_40</v>
      </c>
      <c r="AS299" s="2" t="str">
        <f t="shared" ref="AS299:AT299" si="1029">IF(HEX2DEC(AS76)&lt;16,CONCATENATE("0",AS161), AS161)</f>
        <v>00</v>
      </c>
      <c r="AT299" s="2" t="str">
        <f t="shared" si="1029"/>
        <v>01</v>
      </c>
      <c r="AU299" s="2" t="str">
        <f t="shared" ref="AU299:AZ299" si="1030">IF(AU76&lt;16,CONCATENATE("0",AU161), AU161)</f>
        <v>01</v>
      </c>
      <c r="AV299" s="2" t="str">
        <f t="shared" si="1030"/>
        <v>00</v>
      </c>
      <c r="AW299" s="2" t="str">
        <f t="shared" si="1030"/>
        <v>00</v>
      </c>
      <c r="AX299" s="2" t="str">
        <f t="shared" si="1030"/>
        <v>00</v>
      </c>
      <c r="AY299" s="2" t="str">
        <f t="shared" si="1030"/>
        <v>00</v>
      </c>
      <c r="AZ299" s="2" t="str">
        <f t="shared" si="1030"/>
        <v>00</v>
      </c>
      <c r="BA299" s="2" t="str">
        <f t="shared" ref="BA299:BE299" si="1031">IF(HEX2DEC(BA76)&lt;16,CONCATENATE("0",BA161), BA161)</f>
        <v>00</v>
      </c>
      <c r="BB299" s="2" t="str">
        <f t="shared" si="1031"/>
        <v>00</v>
      </c>
      <c r="BC299" s="2" t="str">
        <f t="shared" si="1031"/>
        <v>00</v>
      </c>
      <c r="BD299" s="2" t="str">
        <f t="shared" si="1031"/>
        <v>00</v>
      </c>
      <c r="BE299" s="2" t="str">
        <f t="shared" si="1031"/>
        <v>06</v>
      </c>
    </row>
    <row r="300" spans="2:57" hidden="1">
      <c r="B300" t="str">
        <f t="shared" si="743"/>
        <v>WP_41</v>
      </c>
      <c r="D300" s="2" t="str">
        <f t="shared" ref="D300:F300" si="1032">IF(HEX2DEC(D77)&lt;16,CONCATENATE("0",D162), D162)</f>
        <v>00</v>
      </c>
      <c r="E300" s="2" t="str">
        <f t="shared" si="1032"/>
        <v>08</v>
      </c>
      <c r="F300" s="2" t="str">
        <f t="shared" si="1032"/>
        <v>01</v>
      </c>
      <c r="G300" s="2" t="str">
        <f t="shared" ref="G300:K300" si="1033">IF(G77&lt;16,CONCATENATE("0",G162), G162)</f>
        <v>00</v>
      </c>
      <c r="H300" s="2" t="str">
        <f t="shared" si="1033"/>
        <v>00</v>
      </c>
      <c r="I300" s="2" t="str">
        <f t="shared" si="1033"/>
        <v>22</v>
      </c>
      <c r="J300" s="2" t="str">
        <f t="shared" si="1033"/>
        <v>0E</v>
      </c>
      <c r="K300" s="2" t="str">
        <f t="shared" si="1033"/>
        <v>20</v>
      </c>
      <c r="L300" s="2" t="str">
        <f t="shared" ref="L300:P300" si="1034">IF(HEX2DEC(L77)&lt;16,CONCATENATE("0",L162), L162)</f>
        <v>00</v>
      </c>
      <c r="M300" s="2" t="str">
        <f t="shared" si="1034"/>
        <v>01</v>
      </c>
      <c r="N300" s="2" t="str">
        <f t="shared" si="1034"/>
        <v>00</v>
      </c>
      <c r="O300" s="2" t="str">
        <f t="shared" si="1034"/>
        <v>00</v>
      </c>
      <c r="P300" s="2" t="str">
        <f t="shared" si="1034"/>
        <v>01</v>
      </c>
      <c r="Q300" s="2"/>
      <c r="R300" s="2"/>
      <c r="S300" s="2"/>
      <c r="T300" s="35"/>
      <c r="W300" t="str">
        <f t="shared" si="668"/>
        <v>AR_41</v>
      </c>
      <c r="Z300" s="2" t="str">
        <f t="shared" ref="Z300:AA300" si="1035">IF(HEX2DEC(Z77)&lt;16,CONCATENATE("0",Z162), Z162)</f>
        <v>00</v>
      </c>
      <c r="AA300" s="2" t="str">
        <f t="shared" si="1035"/>
        <v>01</v>
      </c>
      <c r="AB300" s="2" t="str">
        <f t="shared" ref="AB300:AG300" si="1036">IF(AB77&lt;16,CONCATENATE("0",AB162), AB162)</f>
        <v>01</v>
      </c>
      <c r="AC300" s="2" t="str">
        <f t="shared" si="1036"/>
        <v>00</v>
      </c>
      <c r="AD300" s="2" t="str">
        <f t="shared" si="1036"/>
        <v>00</v>
      </c>
      <c r="AE300" s="2" t="str">
        <f t="shared" si="1036"/>
        <v>00</v>
      </c>
      <c r="AF300" s="2" t="str">
        <f t="shared" si="1036"/>
        <v>00</v>
      </c>
      <c r="AG300" s="2" t="str">
        <f t="shared" si="1036"/>
        <v>00</v>
      </c>
      <c r="AH300" s="2" t="str">
        <f t="shared" ref="AH300:AL300" si="1037">IF(HEX2DEC(AH77)&lt;16,CONCATENATE("0",AH162), AH162)</f>
        <v>00</v>
      </c>
      <c r="AI300" s="2" t="str">
        <f t="shared" si="1037"/>
        <v>00</v>
      </c>
      <c r="AJ300" s="2" t="str">
        <f t="shared" si="1037"/>
        <v>00</v>
      </c>
      <c r="AK300" s="2" t="str">
        <f t="shared" si="1037"/>
        <v>00</v>
      </c>
      <c r="AL300" s="2" t="str">
        <f t="shared" si="1037"/>
        <v>00</v>
      </c>
      <c r="AM300" s="35"/>
      <c r="AP300" t="str">
        <f t="shared" si="669"/>
        <v>IT_41</v>
      </c>
      <c r="AS300" s="2" t="str">
        <f t="shared" ref="AS300:AT300" si="1038">IF(HEX2DEC(AS77)&lt;16,CONCATENATE("0",AS162), AS162)</f>
        <v>00</v>
      </c>
      <c r="AT300" s="2" t="str">
        <f t="shared" si="1038"/>
        <v>01</v>
      </c>
      <c r="AU300" s="2" t="str">
        <f t="shared" ref="AU300:AZ300" si="1039">IF(AU77&lt;16,CONCATENATE("0",AU162), AU162)</f>
        <v>01</v>
      </c>
      <c r="AV300" s="2" t="str">
        <f t="shared" si="1039"/>
        <v>00</v>
      </c>
      <c r="AW300" s="2" t="str">
        <f t="shared" si="1039"/>
        <v>00</v>
      </c>
      <c r="AX300" s="2" t="str">
        <f t="shared" si="1039"/>
        <v>00</v>
      </c>
      <c r="AY300" s="2" t="str">
        <f t="shared" si="1039"/>
        <v>00</v>
      </c>
      <c r="AZ300" s="2" t="str">
        <f t="shared" si="1039"/>
        <v>00</v>
      </c>
      <c r="BA300" s="2" t="str">
        <f t="shared" ref="BA300:BE300" si="1040">IF(HEX2DEC(BA77)&lt;16,CONCATENATE("0",BA162), BA162)</f>
        <v>00</v>
      </c>
      <c r="BB300" s="2" t="str">
        <f t="shared" si="1040"/>
        <v>00</v>
      </c>
      <c r="BC300" s="2" t="str">
        <f t="shared" si="1040"/>
        <v>00</v>
      </c>
      <c r="BD300" s="2" t="str">
        <f t="shared" si="1040"/>
        <v>00</v>
      </c>
      <c r="BE300" s="2" t="str">
        <f t="shared" si="1040"/>
        <v>07</v>
      </c>
    </row>
    <row r="301" spans="2:57" hidden="1">
      <c r="B301" t="str">
        <f t="shared" si="743"/>
        <v>WP_42</v>
      </c>
      <c r="D301" s="2" t="str">
        <f t="shared" ref="D301:F301" si="1041">IF(HEX2DEC(D78)&lt;16,CONCATENATE("0",D163), D163)</f>
        <v>00</v>
      </c>
      <c r="E301" s="2" t="str">
        <f t="shared" si="1041"/>
        <v>08</v>
      </c>
      <c r="F301" s="2" t="str">
        <f t="shared" si="1041"/>
        <v>01</v>
      </c>
      <c r="G301" s="2" t="str">
        <f t="shared" ref="G301:K301" si="1042">IF(G78&lt;16,CONCATENATE("0",G163), G163)</f>
        <v>00</v>
      </c>
      <c r="H301" s="2" t="str">
        <f t="shared" si="1042"/>
        <v>00</v>
      </c>
      <c r="I301" s="2" t="str">
        <f t="shared" si="1042"/>
        <v>22</v>
      </c>
      <c r="J301" s="2" t="str">
        <f t="shared" si="1042"/>
        <v>0E</v>
      </c>
      <c r="K301" s="2" t="str">
        <f t="shared" si="1042"/>
        <v>20</v>
      </c>
      <c r="L301" s="2" t="str">
        <f t="shared" ref="L301:P301" si="1043">IF(HEX2DEC(L78)&lt;16,CONCATENATE("0",L163), L163)</f>
        <v>00</v>
      </c>
      <c r="M301" s="2" t="str">
        <f t="shared" si="1043"/>
        <v>01</v>
      </c>
      <c r="N301" s="2" t="str">
        <f t="shared" si="1043"/>
        <v>00</v>
      </c>
      <c r="O301" s="2" t="str">
        <f t="shared" si="1043"/>
        <v>00</v>
      </c>
      <c r="P301" s="2" t="str">
        <f t="shared" si="1043"/>
        <v>01</v>
      </c>
      <c r="Q301" s="2"/>
      <c r="R301" s="2"/>
      <c r="S301" s="2"/>
      <c r="T301" s="35"/>
      <c r="W301" t="str">
        <f t="shared" si="668"/>
        <v>AR_42</v>
      </c>
      <c r="Z301" s="2" t="str">
        <f t="shared" ref="Z301:AA301" si="1044">IF(HEX2DEC(Z78)&lt;16,CONCATENATE("0",Z163), Z163)</f>
        <v>00</v>
      </c>
      <c r="AA301" s="2" t="str">
        <f t="shared" si="1044"/>
        <v>01</v>
      </c>
      <c r="AB301" s="2" t="str">
        <f t="shared" ref="AB301:AG301" si="1045">IF(AB78&lt;16,CONCATENATE("0",AB163), AB163)</f>
        <v>01</v>
      </c>
      <c r="AC301" s="2" t="str">
        <f t="shared" si="1045"/>
        <v>00</v>
      </c>
      <c r="AD301" s="2" t="str">
        <f t="shared" si="1045"/>
        <v>00</v>
      </c>
      <c r="AE301" s="2" t="str">
        <f t="shared" si="1045"/>
        <v>00</v>
      </c>
      <c r="AF301" s="2" t="str">
        <f t="shared" si="1045"/>
        <v>00</v>
      </c>
      <c r="AG301" s="2" t="str">
        <f t="shared" si="1045"/>
        <v>00</v>
      </c>
      <c r="AH301" s="2" t="str">
        <f t="shared" ref="AH301:AL301" si="1046">IF(HEX2DEC(AH78)&lt;16,CONCATENATE("0",AH163), AH163)</f>
        <v>00</v>
      </c>
      <c r="AI301" s="2" t="str">
        <f t="shared" si="1046"/>
        <v>00</v>
      </c>
      <c r="AJ301" s="2" t="str">
        <f t="shared" si="1046"/>
        <v>00</v>
      </c>
      <c r="AK301" s="2" t="str">
        <f t="shared" si="1046"/>
        <v>00</v>
      </c>
      <c r="AL301" s="2" t="str">
        <f t="shared" si="1046"/>
        <v>00</v>
      </c>
      <c r="AM301" s="35"/>
      <c r="AP301" t="str">
        <f t="shared" si="669"/>
        <v>IT_42</v>
      </c>
      <c r="AS301" s="2" t="str">
        <f t="shared" ref="AS301:AT301" si="1047">IF(HEX2DEC(AS78)&lt;16,CONCATENATE("0",AS163), AS163)</f>
        <v>00</v>
      </c>
      <c r="AT301" s="2" t="str">
        <f t="shared" si="1047"/>
        <v>01</v>
      </c>
      <c r="AU301" s="2" t="str">
        <f t="shared" ref="AU301:AZ301" si="1048">IF(AU78&lt;16,CONCATENATE("0",AU163), AU163)</f>
        <v>01</v>
      </c>
      <c r="AV301" s="2" t="str">
        <f t="shared" si="1048"/>
        <v>00</v>
      </c>
      <c r="AW301" s="2" t="str">
        <f t="shared" si="1048"/>
        <v>00</v>
      </c>
      <c r="AX301" s="2" t="str">
        <f t="shared" si="1048"/>
        <v>00</v>
      </c>
      <c r="AY301" s="2" t="str">
        <f t="shared" si="1048"/>
        <v>00</v>
      </c>
      <c r="AZ301" s="2" t="str">
        <f t="shared" si="1048"/>
        <v>00</v>
      </c>
      <c r="BA301" s="2" t="str">
        <f t="shared" ref="BA301:BE301" si="1049">IF(HEX2DEC(BA78)&lt;16,CONCATENATE("0",BA163), BA163)</f>
        <v>00</v>
      </c>
      <c r="BB301" s="2" t="str">
        <f t="shared" si="1049"/>
        <v>00</v>
      </c>
      <c r="BC301" s="2" t="str">
        <f t="shared" si="1049"/>
        <v>00</v>
      </c>
      <c r="BD301" s="2" t="str">
        <f t="shared" si="1049"/>
        <v>00</v>
      </c>
      <c r="BE301" s="2" t="str">
        <f t="shared" si="1049"/>
        <v>00</v>
      </c>
    </row>
    <row r="302" spans="2:57" hidden="1">
      <c r="B302" t="str">
        <f t="shared" si="743"/>
        <v>WP_43</v>
      </c>
      <c r="D302" s="2" t="str">
        <f t="shared" ref="D302:F302" si="1050">IF(HEX2DEC(D79)&lt;16,CONCATENATE("0",D164), D164)</f>
        <v>00</v>
      </c>
      <c r="E302" s="2" t="str">
        <f t="shared" si="1050"/>
        <v>08</v>
      </c>
      <c r="F302" s="2" t="str">
        <f t="shared" si="1050"/>
        <v>01</v>
      </c>
      <c r="G302" s="2" t="str">
        <f t="shared" ref="G302:K302" si="1051">IF(G79&lt;16,CONCATENATE("0",G164), G164)</f>
        <v>00</v>
      </c>
      <c r="H302" s="2" t="str">
        <f t="shared" si="1051"/>
        <v>00</v>
      </c>
      <c r="I302" s="2" t="str">
        <f t="shared" si="1051"/>
        <v>22</v>
      </c>
      <c r="J302" s="2" t="str">
        <f t="shared" si="1051"/>
        <v>0E</v>
      </c>
      <c r="K302" s="2" t="str">
        <f t="shared" si="1051"/>
        <v>20</v>
      </c>
      <c r="L302" s="2" t="str">
        <f t="shared" ref="L302:P302" si="1052">IF(HEX2DEC(L79)&lt;16,CONCATENATE("0",L164), L164)</f>
        <v>00</v>
      </c>
      <c r="M302" s="2" t="str">
        <f t="shared" si="1052"/>
        <v>01</v>
      </c>
      <c r="N302" s="2" t="str">
        <f t="shared" si="1052"/>
        <v>00</v>
      </c>
      <c r="O302" s="2" t="str">
        <f t="shared" si="1052"/>
        <v>00</v>
      </c>
      <c r="P302" s="2" t="str">
        <f t="shared" si="1052"/>
        <v>01</v>
      </c>
      <c r="Q302" s="2"/>
      <c r="R302" s="2"/>
      <c r="S302" s="2"/>
      <c r="T302" s="35"/>
      <c r="W302" t="str">
        <f t="shared" si="668"/>
        <v>AR_43</v>
      </c>
      <c r="Z302" s="2" t="str">
        <f t="shared" ref="Z302:AA302" si="1053">IF(HEX2DEC(Z79)&lt;16,CONCATENATE("0",Z164), Z164)</f>
        <v>00</v>
      </c>
      <c r="AA302" s="2" t="str">
        <f t="shared" si="1053"/>
        <v>01</v>
      </c>
      <c r="AB302" s="2" t="str">
        <f t="shared" ref="AB302:AG302" si="1054">IF(AB79&lt;16,CONCATENATE("0",AB164), AB164)</f>
        <v>01</v>
      </c>
      <c r="AC302" s="2" t="str">
        <f t="shared" si="1054"/>
        <v>00</v>
      </c>
      <c r="AD302" s="2" t="str">
        <f t="shared" si="1054"/>
        <v>00</v>
      </c>
      <c r="AE302" s="2" t="str">
        <f t="shared" si="1054"/>
        <v>00</v>
      </c>
      <c r="AF302" s="2" t="str">
        <f t="shared" si="1054"/>
        <v>00</v>
      </c>
      <c r="AG302" s="2" t="str">
        <f t="shared" si="1054"/>
        <v>00</v>
      </c>
      <c r="AH302" s="2" t="str">
        <f t="shared" ref="AH302:AL302" si="1055">IF(HEX2DEC(AH79)&lt;16,CONCATENATE("0",AH164), AH164)</f>
        <v>00</v>
      </c>
      <c r="AI302" s="2" t="str">
        <f t="shared" si="1055"/>
        <v>00</v>
      </c>
      <c r="AJ302" s="2" t="str">
        <f t="shared" si="1055"/>
        <v>00</v>
      </c>
      <c r="AK302" s="2" t="str">
        <f t="shared" si="1055"/>
        <v>00</v>
      </c>
      <c r="AL302" s="2" t="str">
        <f t="shared" si="1055"/>
        <v>00</v>
      </c>
      <c r="AM302" s="35"/>
      <c r="AP302" t="str">
        <f t="shared" si="669"/>
        <v>IT_43</v>
      </c>
      <c r="AS302" s="2" t="str">
        <f t="shared" ref="AS302:AT302" si="1056">IF(HEX2DEC(AS79)&lt;16,CONCATENATE("0",AS164), AS164)</f>
        <v>00</v>
      </c>
      <c r="AT302" s="2" t="str">
        <f t="shared" si="1056"/>
        <v>01</v>
      </c>
      <c r="AU302" s="2" t="str">
        <f t="shared" ref="AU302:AZ302" si="1057">IF(AU79&lt;16,CONCATENATE("0",AU164), AU164)</f>
        <v>01</v>
      </c>
      <c r="AV302" s="2" t="str">
        <f t="shared" si="1057"/>
        <v>00</v>
      </c>
      <c r="AW302" s="2" t="str">
        <f t="shared" si="1057"/>
        <v>00</v>
      </c>
      <c r="AX302" s="2" t="str">
        <f t="shared" si="1057"/>
        <v>00</v>
      </c>
      <c r="AY302" s="2" t="str">
        <f t="shared" si="1057"/>
        <v>00</v>
      </c>
      <c r="AZ302" s="2" t="str">
        <f t="shared" si="1057"/>
        <v>00</v>
      </c>
      <c r="BA302" s="2" t="str">
        <f t="shared" ref="BA302:BE302" si="1058">IF(HEX2DEC(BA79)&lt;16,CONCATENATE("0",BA164), BA164)</f>
        <v>00</v>
      </c>
      <c r="BB302" s="2" t="str">
        <f t="shared" si="1058"/>
        <v>00</v>
      </c>
      <c r="BC302" s="2" t="str">
        <f t="shared" si="1058"/>
        <v>00</v>
      </c>
      <c r="BD302" s="2" t="str">
        <f t="shared" si="1058"/>
        <v>00</v>
      </c>
      <c r="BE302" s="2" t="str">
        <f t="shared" si="1058"/>
        <v>00</v>
      </c>
    </row>
    <row r="303" spans="2:57" hidden="1">
      <c r="B303" t="str">
        <f t="shared" si="743"/>
        <v>WP_44</v>
      </c>
      <c r="D303" s="2" t="str">
        <f t="shared" ref="D303:F303" si="1059">IF(HEX2DEC(D80)&lt;16,CONCATENATE("0",D165), D165)</f>
        <v>00</v>
      </c>
      <c r="E303" s="2" t="str">
        <f t="shared" si="1059"/>
        <v>08</v>
      </c>
      <c r="F303" s="2" t="str">
        <f t="shared" si="1059"/>
        <v>01</v>
      </c>
      <c r="G303" s="2" t="str">
        <f t="shared" ref="G303:K303" si="1060">IF(G80&lt;16,CONCATENATE("0",G165), G165)</f>
        <v>00</v>
      </c>
      <c r="H303" s="2" t="str">
        <f t="shared" si="1060"/>
        <v>00</v>
      </c>
      <c r="I303" s="2" t="str">
        <f t="shared" si="1060"/>
        <v>22</v>
      </c>
      <c r="J303" s="2" t="str">
        <f t="shared" si="1060"/>
        <v>0E</v>
      </c>
      <c r="K303" s="2" t="str">
        <f t="shared" si="1060"/>
        <v>20</v>
      </c>
      <c r="L303" s="2" t="str">
        <f t="shared" ref="L303:P303" si="1061">IF(HEX2DEC(L80)&lt;16,CONCATENATE("0",L165), L165)</f>
        <v>00</v>
      </c>
      <c r="M303" s="2" t="str">
        <f t="shared" si="1061"/>
        <v>01</v>
      </c>
      <c r="N303" s="2" t="str">
        <f t="shared" si="1061"/>
        <v>00</v>
      </c>
      <c r="O303" s="2" t="str">
        <f t="shared" si="1061"/>
        <v>00</v>
      </c>
      <c r="P303" s="2" t="str">
        <f t="shared" si="1061"/>
        <v>01</v>
      </c>
      <c r="Q303" s="2"/>
      <c r="R303" s="2"/>
      <c r="S303" s="2"/>
      <c r="T303" s="35"/>
      <c r="W303" t="str">
        <f t="shared" si="668"/>
        <v>AR_44</v>
      </c>
      <c r="Z303" s="2" t="str">
        <f t="shared" ref="Z303:AA303" si="1062">IF(HEX2DEC(Z80)&lt;16,CONCATENATE("0",Z165), Z165)</f>
        <v>00</v>
      </c>
      <c r="AA303" s="2" t="str">
        <f t="shared" si="1062"/>
        <v>01</v>
      </c>
      <c r="AB303" s="2" t="str">
        <f t="shared" ref="AB303:AG303" si="1063">IF(AB80&lt;16,CONCATENATE("0",AB165), AB165)</f>
        <v>01</v>
      </c>
      <c r="AC303" s="2" t="str">
        <f t="shared" si="1063"/>
        <v>00</v>
      </c>
      <c r="AD303" s="2" t="str">
        <f t="shared" si="1063"/>
        <v>00</v>
      </c>
      <c r="AE303" s="2" t="str">
        <f t="shared" si="1063"/>
        <v>00</v>
      </c>
      <c r="AF303" s="2" t="str">
        <f t="shared" si="1063"/>
        <v>00</v>
      </c>
      <c r="AG303" s="2" t="str">
        <f t="shared" si="1063"/>
        <v>00</v>
      </c>
      <c r="AH303" s="2" t="str">
        <f t="shared" ref="AH303:AL303" si="1064">IF(HEX2DEC(AH80)&lt;16,CONCATENATE("0",AH165), AH165)</f>
        <v>00</v>
      </c>
      <c r="AI303" s="2" t="str">
        <f t="shared" si="1064"/>
        <v>00</v>
      </c>
      <c r="AJ303" s="2" t="str">
        <f t="shared" si="1064"/>
        <v>00</v>
      </c>
      <c r="AK303" s="2" t="str">
        <f t="shared" si="1064"/>
        <v>00</v>
      </c>
      <c r="AL303" s="2" t="str">
        <f t="shared" si="1064"/>
        <v>00</v>
      </c>
      <c r="AM303" s="35"/>
      <c r="AP303" t="str">
        <f t="shared" si="669"/>
        <v>IT_44</v>
      </c>
      <c r="AS303" s="2" t="str">
        <f t="shared" ref="AS303:AT303" si="1065">IF(HEX2DEC(AS80)&lt;16,CONCATENATE("0",AS165), AS165)</f>
        <v>00</v>
      </c>
      <c r="AT303" s="2" t="str">
        <f t="shared" si="1065"/>
        <v>01</v>
      </c>
      <c r="AU303" s="2" t="str">
        <f t="shared" ref="AU303:AZ303" si="1066">IF(AU80&lt;16,CONCATENATE("0",AU165), AU165)</f>
        <v>01</v>
      </c>
      <c r="AV303" s="2" t="str">
        <f t="shared" si="1066"/>
        <v>00</v>
      </c>
      <c r="AW303" s="2" t="str">
        <f t="shared" si="1066"/>
        <v>00</v>
      </c>
      <c r="AX303" s="2" t="str">
        <f t="shared" si="1066"/>
        <v>00</v>
      </c>
      <c r="AY303" s="2" t="str">
        <f t="shared" si="1066"/>
        <v>00</v>
      </c>
      <c r="AZ303" s="2" t="str">
        <f t="shared" si="1066"/>
        <v>00</v>
      </c>
      <c r="BA303" s="2" t="str">
        <f t="shared" ref="BA303:BE303" si="1067">IF(HEX2DEC(BA80)&lt;16,CONCATENATE("0",BA165), BA165)</f>
        <v>00</v>
      </c>
      <c r="BB303" s="2" t="str">
        <f t="shared" si="1067"/>
        <v>00</v>
      </c>
      <c r="BC303" s="2" t="str">
        <f t="shared" si="1067"/>
        <v>00</v>
      </c>
      <c r="BD303" s="2" t="str">
        <f t="shared" si="1067"/>
        <v>00</v>
      </c>
      <c r="BE303" s="2" t="str">
        <f t="shared" si="1067"/>
        <v>00</v>
      </c>
    </row>
    <row r="304" spans="2:57" hidden="1">
      <c r="B304" t="str">
        <f t="shared" si="743"/>
        <v>WP_45</v>
      </c>
      <c r="D304" s="2" t="str">
        <f t="shared" ref="D304:F304" si="1068">IF(HEX2DEC(D81)&lt;16,CONCATENATE("0",D166), D166)</f>
        <v>00</v>
      </c>
      <c r="E304" s="2" t="str">
        <f t="shared" si="1068"/>
        <v>08</v>
      </c>
      <c r="F304" s="2" t="str">
        <f t="shared" si="1068"/>
        <v>01</v>
      </c>
      <c r="G304" s="2" t="str">
        <f t="shared" ref="G304:K304" si="1069">IF(G81&lt;16,CONCATENATE("0",G166), G166)</f>
        <v>00</v>
      </c>
      <c r="H304" s="2" t="str">
        <f t="shared" si="1069"/>
        <v>00</v>
      </c>
      <c r="I304" s="2" t="str">
        <f t="shared" si="1069"/>
        <v>22</v>
      </c>
      <c r="J304" s="2" t="str">
        <f t="shared" si="1069"/>
        <v>0E</v>
      </c>
      <c r="K304" s="2" t="str">
        <f t="shared" si="1069"/>
        <v>20</v>
      </c>
      <c r="L304" s="2" t="str">
        <f t="shared" ref="L304:P304" si="1070">IF(HEX2DEC(L81)&lt;16,CONCATENATE("0",L166), L166)</f>
        <v>00</v>
      </c>
      <c r="M304" s="2" t="str">
        <f t="shared" si="1070"/>
        <v>01</v>
      </c>
      <c r="N304" s="2" t="str">
        <f t="shared" si="1070"/>
        <v>00</v>
      </c>
      <c r="O304" s="2" t="str">
        <f t="shared" si="1070"/>
        <v>00</v>
      </c>
      <c r="P304" s="2" t="str">
        <f t="shared" si="1070"/>
        <v>01</v>
      </c>
      <c r="Q304" s="2"/>
      <c r="R304" s="2"/>
      <c r="S304" s="2"/>
      <c r="T304" s="35"/>
      <c r="W304" t="str">
        <f t="shared" si="668"/>
        <v>AR_45</v>
      </c>
      <c r="Z304" s="2" t="str">
        <f t="shared" ref="Z304:AA304" si="1071">IF(HEX2DEC(Z81)&lt;16,CONCATENATE("0",Z166), Z166)</f>
        <v>00</v>
      </c>
      <c r="AA304" s="2" t="str">
        <f t="shared" si="1071"/>
        <v>01</v>
      </c>
      <c r="AB304" s="2" t="str">
        <f t="shared" ref="AB304:AG304" si="1072">IF(AB81&lt;16,CONCATENATE("0",AB166), AB166)</f>
        <v>01</v>
      </c>
      <c r="AC304" s="2" t="str">
        <f t="shared" si="1072"/>
        <v>00</v>
      </c>
      <c r="AD304" s="2" t="str">
        <f t="shared" si="1072"/>
        <v>00</v>
      </c>
      <c r="AE304" s="2" t="str">
        <f t="shared" si="1072"/>
        <v>00</v>
      </c>
      <c r="AF304" s="2" t="str">
        <f t="shared" si="1072"/>
        <v>00</v>
      </c>
      <c r="AG304" s="2" t="str">
        <f t="shared" si="1072"/>
        <v>00</v>
      </c>
      <c r="AH304" s="2" t="str">
        <f t="shared" ref="AH304:AL304" si="1073">IF(HEX2DEC(AH81)&lt;16,CONCATENATE("0",AH166), AH166)</f>
        <v>00</v>
      </c>
      <c r="AI304" s="2" t="str">
        <f t="shared" si="1073"/>
        <v>00</v>
      </c>
      <c r="AJ304" s="2" t="str">
        <f t="shared" si="1073"/>
        <v>00</v>
      </c>
      <c r="AK304" s="2" t="str">
        <f t="shared" si="1073"/>
        <v>00</v>
      </c>
      <c r="AL304" s="2" t="str">
        <f t="shared" si="1073"/>
        <v>00</v>
      </c>
      <c r="AM304" s="35"/>
      <c r="AP304" t="str">
        <f t="shared" si="669"/>
        <v>IT_45</v>
      </c>
      <c r="AS304" s="2" t="str">
        <f t="shared" ref="AS304:AT304" si="1074">IF(HEX2DEC(AS81)&lt;16,CONCATENATE("0",AS166), AS166)</f>
        <v>00</v>
      </c>
      <c r="AT304" s="2" t="str">
        <f t="shared" si="1074"/>
        <v>01</v>
      </c>
      <c r="AU304" s="2" t="str">
        <f t="shared" ref="AU304:AZ304" si="1075">IF(AU81&lt;16,CONCATENATE("0",AU166), AU166)</f>
        <v>01</v>
      </c>
      <c r="AV304" s="2" t="str">
        <f t="shared" si="1075"/>
        <v>00</v>
      </c>
      <c r="AW304" s="2" t="str">
        <f t="shared" si="1075"/>
        <v>00</v>
      </c>
      <c r="AX304" s="2" t="str">
        <f t="shared" si="1075"/>
        <v>00</v>
      </c>
      <c r="AY304" s="2" t="str">
        <f t="shared" si="1075"/>
        <v>00</v>
      </c>
      <c r="AZ304" s="2" t="str">
        <f t="shared" si="1075"/>
        <v>00</v>
      </c>
      <c r="BA304" s="2" t="str">
        <f t="shared" ref="BA304:BE304" si="1076">IF(HEX2DEC(BA81)&lt;16,CONCATENATE("0",BA166), BA166)</f>
        <v>00</v>
      </c>
      <c r="BB304" s="2" t="str">
        <f t="shared" si="1076"/>
        <v>00</v>
      </c>
      <c r="BC304" s="2" t="str">
        <f t="shared" si="1076"/>
        <v>00</v>
      </c>
      <c r="BD304" s="2" t="str">
        <f t="shared" si="1076"/>
        <v>00</v>
      </c>
      <c r="BE304" s="2" t="str">
        <f t="shared" si="1076"/>
        <v>00</v>
      </c>
    </row>
    <row r="305" spans="2:57" hidden="1">
      <c r="B305" t="str">
        <f t="shared" si="743"/>
        <v>WP_46</v>
      </c>
      <c r="D305" s="2" t="str">
        <f t="shared" ref="D305:F305" si="1077">IF(HEX2DEC(D82)&lt;16,CONCATENATE("0",D167), D167)</f>
        <v>00</v>
      </c>
      <c r="E305" s="2" t="str">
        <f t="shared" si="1077"/>
        <v>08</v>
      </c>
      <c r="F305" s="2" t="str">
        <f t="shared" si="1077"/>
        <v>01</v>
      </c>
      <c r="G305" s="2" t="str">
        <f t="shared" ref="G305:K305" si="1078">IF(G82&lt;16,CONCATENATE("0",G167), G167)</f>
        <v>00</v>
      </c>
      <c r="H305" s="2" t="str">
        <f t="shared" si="1078"/>
        <v>00</v>
      </c>
      <c r="I305" s="2" t="str">
        <f t="shared" si="1078"/>
        <v>22</v>
      </c>
      <c r="J305" s="2" t="str">
        <f t="shared" si="1078"/>
        <v>0E</v>
      </c>
      <c r="K305" s="2" t="str">
        <f t="shared" si="1078"/>
        <v>20</v>
      </c>
      <c r="L305" s="2" t="str">
        <f t="shared" ref="L305:P305" si="1079">IF(HEX2DEC(L82)&lt;16,CONCATENATE("0",L167), L167)</f>
        <v>00</v>
      </c>
      <c r="M305" s="2" t="str">
        <f t="shared" si="1079"/>
        <v>01</v>
      </c>
      <c r="N305" s="2" t="str">
        <f t="shared" si="1079"/>
        <v>00</v>
      </c>
      <c r="O305" s="2" t="str">
        <f t="shared" si="1079"/>
        <v>00</v>
      </c>
      <c r="P305" s="2" t="str">
        <f t="shared" si="1079"/>
        <v>01</v>
      </c>
      <c r="Q305" s="2"/>
      <c r="R305" s="2"/>
      <c r="S305" s="2"/>
      <c r="T305" s="35"/>
      <c r="W305" t="str">
        <f t="shared" si="668"/>
        <v>AR_46</v>
      </c>
      <c r="Z305" s="2" t="str">
        <f t="shared" ref="Z305:AA305" si="1080">IF(HEX2DEC(Z82)&lt;16,CONCATENATE("0",Z167), Z167)</f>
        <v>00</v>
      </c>
      <c r="AA305" s="2" t="str">
        <f t="shared" si="1080"/>
        <v>01</v>
      </c>
      <c r="AB305" s="2" t="str">
        <f t="shared" ref="AB305:AG305" si="1081">IF(AB82&lt;16,CONCATENATE("0",AB167), AB167)</f>
        <v>01</v>
      </c>
      <c r="AC305" s="2" t="str">
        <f t="shared" si="1081"/>
        <v>00</v>
      </c>
      <c r="AD305" s="2" t="str">
        <f t="shared" si="1081"/>
        <v>00</v>
      </c>
      <c r="AE305" s="2" t="str">
        <f t="shared" si="1081"/>
        <v>00</v>
      </c>
      <c r="AF305" s="2" t="str">
        <f t="shared" si="1081"/>
        <v>00</v>
      </c>
      <c r="AG305" s="2" t="str">
        <f t="shared" si="1081"/>
        <v>00</v>
      </c>
      <c r="AH305" s="2" t="str">
        <f t="shared" ref="AH305:AL305" si="1082">IF(HEX2DEC(AH82)&lt;16,CONCATENATE("0",AH167), AH167)</f>
        <v>00</v>
      </c>
      <c r="AI305" s="2" t="str">
        <f t="shared" si="1082"/>
        <v>00</v>
      </c>
      <c r="AJ305" s="2" t="str">
        <f t="shared" si="1082"/>
        <v>00</v>
      </c>
      <c r="AK305" s="2" t="str">
        <f t="shared" si="1082"/>
        <v>00</v>
      </c>
      <c r="AL305" s="2" t="str">
        <f t="shared" si="1082"/>
        <v>00</v>
      </c>
      <c r="AM305" s="35"/>
      <c r="AP305" t="str">
        <f t="shared" si="669"/>
        <v>IT_46</v>
      </c>
      <c r="AS305" s="2" t="str">
        <f t="shared" ref="AS305:AT305" si="1083">IF(HEX2DEC(AS82)&lt;16,CONCATENATE("0",AS167), AS167)</f>
        <v>00</v>
      </c>
      <c r="AT305" s="2" t="str">
        <f t="shared" si="1083"/>
        <v>01</v>
      </c>
      <c r="AU305" s="2" t="str">
        <f t="shared" ref="AU305:AZ305" si="1084">IF(AU82&lt;16,CONCATENATE("0",AU167), AU167)</f>
        <v>01</v>
      </c>
      <c r="AV305" s="2" t="str">
        <f t="shared" si="1084"/>
        <v>00</v>
      </c>
      <c r="AW305" s="2" t="str">
        <f t="shared" si="1084"/>
        <v>00</v>
      </c>
      <c r="AX305" s="2" t="str">
        <f t="shared" si="1084"/>
        <v>00</v>
      </c>
      <c r="AY305" s="2" t="str">
        <f t="shared" si="1084"/>
        <v>00</v>
      </c>
      <c r="AZ305" s="2" t="str">
        <f t="shared" si="1084"/>
        <v>00</v>
      </c>
      <c r="BA305" s="2" t="str">
        <f t="shared" ref="BA305:BE305" si="1085">IF(HEX2DEC(BA82)&lt;16,CONCATENATE("0",BA167), BA167)</f>
        <v>00</v>
      </c>
      <c r="BB305" s="2" t="str">
        <f t="shared" si="1085"/>
        <v>00</v>
      </c>
      <c r="BC305" s="2" t="str">
        <f t="shared" si="1085"/>
        <v>00</v>
      </c>
      <c r="BD305" s="2" t="str">
        <f t="shared" si="1085"/>
        <v>00</v>
      </c>
      <c r="BE305" s="2" t="str">
        <f t="shared" si="1085"/>
        <v>00</v>
      </c>
    </row>
    <row r="306" spans="2:57" hidden="1">
      <c r="B306" t="str">
        <f t="shared" si="743"/>
        <v>WP_47</v>
      </c>
      <c r="D306" s="2" t="str">
        <f t="shared" ref="D306:F306" si="1086">IF(HEX2DEC(D83)&lt;16,CONCATENATE("0",D168), D168)</f>
        <v>00</v>
      </c>
      <c r="E306" s="2" t="str">
        <f t="shared" si="1086"/>
        <v>08</v>
      </c>
      <c r="F306" s="2" t="str">
        <f t="shared" si="1086"/>
        <v>01</v>
      </c>
      <c r="G306" s="2" t="str">
        <f t="shared" ref="G306:K306" si="1087">IF(G83&lt;16,CONCATENATE("0",G168), G168)</f>
        <v>00</v>
      </c>
      <c r="H306" s="2" t="str">
        <f t="shared" si="1087"/>
        <v>00</v>
      </c>
      <c r="I306" s="2" t="str">
        <f t="shared" si="1087"/>
        <v>22</v>
      </c>
      <c r="J306" s="2" t="str">
        <f t="shared" si="1087"/>
        <v>0E</v>
      </c>
      <c r="K306" s="2" t="str">
        <f t="shared" si="1087"/>
        <v>20</v>
      </c>
      <c r="L306" s="2" t="str">
        <f t="shared" ref="L306:P306" si="1088">IF(HEX2DEC(L83)&lt;16,CONCATENATE("0",L168), L168)</f>
        <v>00</v>
      </c>
      <c r="M306" s="2" t="str">
        <f t="shared" si="1088"/>
        <v>01</v>
      </c>
      <c r="N306" s="2" t="str">
        <f t="shared" si="1088"/>
        <v>00</v>
      </c>
      <c r="O306" s="2" t="str">
        <f t="shared" si="1088"/>
        <v>00</v>
      </c>
      <c r="P306" s="2" t="str">
        <f t="shared" si="1088"/>
        <v>01</v>
      </c>
      <c r="Q306" s="2"/>
      <c r="R306" s="2"/>
      <c r="S306" s="2"/>
      <c r="T306" s="35"/>
      <c r="W306" t="str">
        <f t="shared" si="668"/>
        <v>AR_47</v>
      </c>
      <c r="Z306" s="2" t="str">
        <f t="shared" ref="Z306:AA306" si="1089">IF(HEX2DEC(Z83)&lt;16,CONCATENATE("0",Z168), Z168)</f>
        <v>00</v>
      </c>
      <c r="AA306" s="2" t="str">
        <f t="shared" si="1089"/>
        <v>01</v>
      </c>
      <c r="AB306" s="2" t="str">
        <f t="shared" ref="AB306:AG306" si="1090">IF(AB83&lt;16,CONCATENATE("0",AB168), AB168)</f>
        <v>01</v>
      </c>
      <c r="AC306" s="2" t="str">
        <f t="shared" si="1090"/>
        <v>00</v>
      </c>
      <c r="AD306" s="2" t="str">
        <f t="shared" si="1090"/>
        <v>00</v>
      </c>
      <c r="AE306" s="2" t="str">
        <f t="shared" si="1090"/>
        <v>00</v>
      </c>
      <c r="AF306" s="2" t="str">
        <f t="shared" si="1090"/>
        <v>00</v>
      </c>
      <c r="AG306" s="2" t="str">
        <f t="shared" si="1090"/>
        <v>00</v>
      </c>
      <c r="AH306" s="2" t="str">
        <f t="shared" ref="AH306:AL306" si="1091">IF(HEX2DEC(AH83)&lt;16,CONCATENATE("0",AH168), AH168)</f>
        <v>00</v>
      </c>
      <c r="AI306" s="2" t="str">
        <f t="shared" si="1091"/>
        <v>00</v>
      </c>
      <c r="AJ306" s="2" t="str">
        <f t="shared" si="1091"/>
        <v>00</v>
      </c>
      <c r="AK306" s="2" t="str">
        <f t="shared" si="1091"/>
        <v>00</v>
      </c>
      <c r="AL306" s="2" t="str">
        <f t="shared" si="1091"/>
        <v>00</v>
      </c>
      <c r="AM306" s="35"/>
      <c r="AP306" t="str">
        <f t="shared" si="669"/>
        <v>IT_47</v>
      </c>
      <c r="AS306" s="2" t="str">
        <f t="shared" ref="AS306:AT306" si="1092">IF(HEX2DEC(AS83)&lt;16,CONCATENATE("0",AS168), AS168)</f>
        <v>00</v>
      </c>
      <c r="AT306" s="2" t="str">
        <f t="shared" si="1092"/>
        <v>01</v>
      </c>
      <c r="AU306" s="2" t="str">
        <f t="shared" ref="AU306:AZ306" si="1093">IF(AU83&lt;16,CONCATENATE("0",AU168), AU168)</f>
        <v>01</v>
      </c>
      <c r="AV306" s="2" t="str">
        <f t="shared" si="1093"/>
        <v>00</v>
      </c>
      <c r="AW306" s="2" t="str">
        <f t="shared" si="1093"/>
        <v>00</v>
      </c>
      <c r="AX306" s="2" t="str">
        <f t="shared" si="1093"/>
        <v>00</v>
      </c>
      <c r="AY306" s="2" t="str">
        <f t="shared" si="1093"/>
        <v>00</v>
      </c>
      <c r="AZ306" s="2" t="str">
        <f t="shared" si="1093"/>
        <v>00</v>
      </c>
      <c r="BA306" s="2" t="str">
        <f t="shared" ref="BA306:BE306" si="1094">IF(HEX2DEC(BA83)&lt;16,CONCATENATE("0",BA168), BA168)</f>
        <v>00</v>
      </c>
      <c r="BB306" s="2" t="str">
        <f t="shared" si="1094"/>
        <v>00</v>
      </c>
      <c r="BC306" s="2" t="str">
        <f t="shared" si="1094"/>
        <v>00</v>
      </c>
      <c r="BD306" s="2" t="str">
        <f t="shared" si="1094"/>
        <v>00</v>
      </c>
      <c r="BE306" s="2" t="str">
        <f t="shared" si="1094"/>
        <v>00</v>
      </c>
    </row>
    <row r="307" spans="2:57" hidden="1">
      <c r="B307" t="str">
        <f t="shared" si="743"/>
        <v>WP_48</v>
      </c>
      <c r="D307" s="2" t="str">
        <f t="shared" ref="D307:F307" si="1095">IF(HEX2DEC(D84)&lt;16,CONCATENATE("0",D169), D169)</f>
        <v>00</v>
      </c>
      <c r="E307" s="2" t="str">
        <f t="shared" si="1095"/>
        <v>08</v>
      </c>
      <c r="F307" s="2" t="str">
        <f t="shared" si="1095"/>
        <v>01</v>
      </c>
      <c r="G307" s="2" t="str">
        <f t="shared" ref="G307:K307" si="1096">IF(G84&lt;16,CONCATENATE("0",G169), G169)</f>
        <v>00</v>
      </c>
      <c r="H307" s="2" t="str">
        <f t="shared" si="1096"/>
        <v>00</v>
      </c>
      <c r="I307" s="2" t="str">
        <f t="shared" si="1096"/>
        <v>22</v>
      </c>
      <c r="J307" s="2" t="str">
        <f t="shared" si="1096"/>
        <v>0E</v>
      </c>
      <c r="K307" s="2" t="str">
        <f t="shared" si="1096"/>
        <v>20</v>
      </c>
      <c r="L307" s="2" t="str">
        <f t="shared" ref="L307:P307" si="1097">IF(HEX2DEC(L84)&lt;16,CONCATENATE("0",L169), L169)</f>
        <v>00</v>
      </c>
      <c r="M307" s="2" t="str">
        <f t="shared" si="1097"/>
        <v>01</v>
      </c>
      <c r="N307" s="2" t="str">
        <f t="shared" si="1097"/>
        <v>00</v>
      </c>
      <c r="O307" s="2" t="str">
        <f t="shared" si="1097"/>
        <v>00</v>
      </c>
      <c r="P307" s="2" t="str">
        <f t="shared" si="1097"/>
        <v>01</v>
      </c>
      <c r="Q307" s="2"/>
      <c r="R307" s="2"/>
      <c r="S307" s="2"/>
      <c r="T307" s="35"/>
      <c r="W307" t="str">
        <f t="shared" si="668"/>
        <v>AR_48</v>
      </c>
      <c r="Z307" s="2" t="str">
        <f t="shared" ref="Z307:AA307" si="1098">IF(HEX2DEC(Z84)&lt;16,CONCATENATE("0",Z169), Z169)</f>
        <v>00</v>
      </c>
      <c r="AA307" s="2" t="str">
        <f t="shared" si="1098"/>
        <v>01</v>
      </c>
      <c r="AB307" s="2" t="str">
        <f t="shared" ref="AB307:AG307" si="1099">IF(AB84&lt;16,CONCATENATE("0",AB169), AB169)</f>
        <v>01</v>
      </c>
      <c r="AC307" s="2" t="str">
        <f t="shared" si="1099"/>
        <v>00</v>
      </c>
      <c r="AD307" s="2" t="str">
        <f t="shared" si="1099"/>
        <v>00</v>
      </c>
      <c r="AE307" s="2" t="str">
        <f t="shared" si="1099"/>
        <v>00</v>
      </c>
      <c r="AF307" s="2" t="str">
        <f t="shared" si="1099"/>
        <v>00</v>
      </c>
      <c r="AG307" s="2" t="str">
        <f t="shared" si="1099"/>
        <v>00</v>
      </c>
      <c r="AH307" s="2" t="str">
        <f t="shared" ref="AH307:AL307" si="1100">IF(HEX2DEC(AH84)&lt;16,CONCATENATE("0",AH169), AH169)</f>
        <v>00</v>
      </c>
      <c r="AI307" s="2" t="str">
        <f t="shared" si="1100"/>
        <v>00</v>
      </c>
      <c r="AJ307" s="2" t="str">
        <f t="shared" si="1100"/>
        <v>00</v>
      </c>
      <c r="AK307" s="2" t="str">
        <f t="shared" si="1100"/>
        <v>00</v>
      </c>
      <c r="AL307" s="2" t="str">
        <f t="shared" si="1100"/>
        <v>00</v>
      </c>
      <c r="AM307" s="35"/>
      <c r="AP307" t="str">
        <f t="shared" si="669"/>
        <v>IT_48</v>
      </c>
      <c r="AS307" s="2" t="str">
        <f t="shared" ref="AS307:AT307" si="1101">IF(HEX2DEC(AS84)&lt;16,CONCATENATE("0",AS169), AS169)</f>
        <v>00</v>
      </c>
      <c r="AT307" s="2" t="str">
        <f t="shared" si="1101"/>
        <v>01</v>
      </c>
      <c r="AU307" s="2" t="str">
        <f t="shared" ref="AU307:AZ307" si="1102">IF(AU84&lt;16,CONCATENATE("0",AU169), AU169)</f>
        <v>01</v>
      </c>
      <c r="AV307" s="2" t="str">
        <f t="shared" si="1102"/>
        <v>00</v>
      </c>
      <c r="AW307" s="2" t="str">
        <f t="shared" si="1102"/>
        <v>00</v>
      </c>
      <c r="AX307" s="2" t="str">
        <f t="shared" si="1102"/>
        <v>00</v>
      </c>
      <c r="AY307" s="2" t="str">
        <f t="shared" si="1102"/>
        <v>00</v>
      </c>
      <c r="AZ307" s="2" t="str">
        <f t="shared" si="1102"/>
        <v>00</v>
      </c>
      <c r="BA307" s="2" t="str">
        <f t="shared" ref="BA307:BE307" si="1103">IF(HEX2DEC(BA84)&lt;16,CONCATENATE("0",BA169), BA169)</f>
        <v>00</v>
      </c>
      <c r="BB307" s="2" t="str">
        <f t="shared" si="1103"/>
        <v>00</v>
      </c>
      <c r="BC307" s="2" t="str">
        <f t="shared" si="1103"/>
        <v>00</v>
      </c>
      <c r="BD307" s="2" t="str">
        <f t="shared" si="1103"/>
        <v>00</v>
      </c>
      <c r="BE307" s="2" t="str">
        <f t="shared" si="1103"/>
        <v>00</v>
      </c>
    </row>
    <row r="308" spans="2:57" hidden="1">
      <c r="B308" t="str">
        <f t="shared" si="743"/>
        <v>WP_49</v>
      </c>
      <c r="D308" s="2" t="str">
        <f t="shared" ref="D308:F308" si="1104">IF(HEX2DEC(D85)&lt;16,CONCATENATE("0",D170), D170)</f>
        <v>00</v>
      </c>
      <c r="E308" s="2" t="str">
        <f t="shared" si="1104"/>
        <v>08</v>
      </c>
      <c r="F308" s="2" t="str">
        <f t="shared" si="1104"/>
        <v>01</v>
      </c>
      <c r="G308" s="2" t="str">
        <f t="shared" ref="G308:K308" si="1105">IF(G85&lt;16,CONCATENATE("0",G170), G170)</f>
        <v>00</v>
      </c>
      <c r="H308" s="2" t="str">
        <f t="shared" si="1105"/>
        <v>00</v>
      </c>
      <c r="I308" s="2" t="str">
        <f t="shared" si="1105"/>
        <v>22</v>
      </c>
      <c r="J308" s="2" t="str">
        <f t="shared" si="1105"/>
        <v>0E</v>
      </c>
      <c r="K308" s="2" t="str">
        <f t="shared" si="1105"/>
        <v>20</v>
      </c>
      <c r="L308" s="2" t="str">
        <f t="shared" ref="L308:P308" si="1106">IF(HEX2DEC(L85)&lt;16,CONCATENATE("0",L170), L170)</f>
        <v>00</v>
      </c>
      <c r="M308" s="2" t="str">
        <f t="shared" si="1106"/>
        <v>01</v>
      </c>
      <c r="N308" s="2" t="str">
        <f t="shared" si="1106"/>
        <v>00</v>
      </c>
      <c r="O308" s="2" t="str">
        <f t="shared" si="1106"/>
        <v>00</v>
      </c>
      <c r="P308" s="2" t="str">
        <f t="shared" si="1106"/>
        <v>01</v>
      </c>
      <c r="Q308" s="2"/>
      <c r="R308" s="2"/>
      <c r="S308" s="2"/>
      <c r="T308" s="35"/>
      <c r="W308" t="str">
        <f t="shared" si="668"/>
        <v>AR_49</v>
      </c>
      <c r="Z308" s="2" t="str">
        <f t="shared" ref="Z308:AA308" si="1107">IF(HEX2DEC(Z85)&lt;16,CONCATENATE("0",Z170), Z170)</f>
        <v>00</v>
      </c>
      <c r="AA308" s="2" t="str">
        <f t="shared" si="1107"/>
        <v>01</v>
      </c>
      <c r="AB308" s="2" t="str">
        <f t="shared" ref="AB308:AG308" si="1108">IF(AB85&lt;16,CONCATENATE("0",AB170), AB170)</f>
        <v>01</v>
      </c>
      <c r="AC308" s="2" t="str">
        <f t="shared" si="1108"/>
        <v>00</v>
      </c>
      <c r="AD308" s="2" t="str">
        <f t="shared" si="1108"/>
        <v>00</v>
      </c>
      <c r="AE308" s="2" t="str">
        <f t="shared" si="1108"/>
        <v>00</v>
      </c>
      <c r="AF308" s="2" t="str">
        <f t="shared" si="1108"/>
        <v>00</v>
      </c>
      <c r="AG308" s="2" t="str">
        <f t="shared" si="1108"/>
        <v>00</v>
      </c>
      <c r="AH308" s="2" t="str">
        <f t="shared" ref="AH308:AL308" si="1109">IF(HEX2DEC(AH85)&lt;16,CONCATENATE("0",AH170), AH170)</f>
        <v>00</v>
      </c>
      <c r="AI308" s="2" t="str">
        <f t="shared" si="1109"/>
        <v>00</v>
      </c>
      <c r="AJ308" s="2" t="str">
        <f t="shared" si="1109"/>
        <v>00</v>
      </c>
      <c r="AK308" s="2" t="str">
        <f t="shared" si="1109"/>
        <v>00</v>
      </c>
      <c r="AL308" s="2" t="str">
        <f t="shared" si="1109"/>
        <v>00</v>
      </c>
      <c r="AM308" s="35"/>
      <c r="AP308" t="str">
        <f t="shared" si="669"/>
        <v>IT_49</v>
      </c>
      <c r="AS308" s="2" t="str">
        <f t="shared" ref="AS308:AT308" si="1110">IF(HEX2DEC(AS85)&lt;16,CONCATENATE("0",AS170), AS170)</f>
        <v>00</v>
      </c>
      <c r="AT308" s="2" t="str">
        <f t="shared" si="1110"/>
        <v>01</v>
      </c>
      <c r="AU308" s="2" t="str">
        <f t="shared" ref="AU308:AZ308" si="1111">IF(AU85&lt;16,CONCATENATE("0",AU170), AU170)</f>
        <v>01</v>
      </c>
      <c r="AV308" s="2" t="str">
        <f t="shared" si="1111"/>
        <v>00</v>
      </c>
      <c r="AW308" s="2" t="str">
        <f t="shared" si="1111"/>
        <v>00</v>
      </c>
      <c r="AX308" s="2" t="str">
        <f t="shared" si="1111"/>
        <v>00</v>
      </c>
      <c r="AY308" s="2" t="str">
        <f t="shared" si="1111"/>
        <v>00</v>
      </c>
      <c r="AZ308" s="2" t="str">
        <f t="shared" si="1111"/>
        <v>00</v>
      </c>
      <c r="BA308" s="2" t="str">
        <f t="shared" ref="BA308:BE308" si="1112">IF(HEX2DEC(BA85)&lt;16,CONCATENATE("0",BA170), BA170)</f>
        <v>00</v>
      </c>
      <c r="BB308" s="2" t="str">
        <f t="shared" si="1112"/>
        <v>00</v>
      </c>
      <c r="BC308" s="2" t="str">
        <f t="shared" si="1112"/>
        <v>00</v>
      </c>
      <c r="BD308" s="2" t="str">
        <f t="shared" si="1112"/>
        <v>00</v>
      </c>
      <c r="BE308" s="2" t="str">
        <f t="shared" si="1112"/>
        <v>00</v>
      </c>
    </row>
    <row r="309" spans="2:57" hidden="1">
      <c r="B309" t="str">
        <f t="shared" si="743"/>
        <v>WP_4A</v>
      </c>
      <c r="D309" s="2" t="str">
        <f t="shared" ref="D309:F309" si="1113">IF(HEX2DEC(D86)&lt;16,CONCATENATE("0",D171), D171)</f>
        <v>00</v>
      </c>
      <c r="E309" s="2" t="str">
        <f t="shared" si="1113"/>
        <v>08</v>
      </c>
      <c r="F309" s="2" t="str">
        <f t="shared" si="1113"/>
        <v>01</v>
      </c>
      <c r="G309" s="2" t="str">
        <f t="shared" ref="G309:K309" si="1114">IF(G86&lt;16,CONCATENATE("0",G171), G171)</f>
        <v>00</v>
      </c>
      <c r="H309" s="2" t="str">
        <f t="shared" si="1114"/>
        <v>00</v>
      </c>
      <c r="I309" s="2" t="str">
        <f t="shared" si="1114"/>
        <v>22</v>
      </c>
      <c r="J309" s="2" t="str">
        <f t="shared" si="1114"/>
        <v>0E</v>
      </c>
      <c r="K309" s="2" t="str">
        <f t="shared" si="1114"/>
        <v>20</v>
      </c>
      <c r="L309" s="2" t="str">
        <f t="shared" ref="L309:P309" si="1115">IF(HEX2DEC(L86)&lt;16,CONCATENATE("0",L171), L171)</f>
        <v>00</v>
      </c>
      <c r="M309" s="2" t="str">
        <f t="shared" si="1115"/>
        <v>01</v>
      </c>
      <c r="N309" s="2" t="str">
        <f t="shared" si="1115"/>
        <v>00</v>
      </c>
      <c r="O309" s="2" t="str">
        <f t="shared" si="1115"/>
        <v>00</v>
      </c>
      <c r="P309" s="2" t="str">
        <f t="shared" si="1115"/>
        <v>01</v>
      </c>
      <c r="Q309" s="2"/>
      <c r="R309" s="2"/>
      <c r="S309" s="2"/>
      <c r="T309" s="35"/>
      <c r="W309" t="str">
        <f t="shared" si="668"/>
        <v>AR_4A</v>
      </c>
      <c r="Z309" s="2" t="str">
        <f t="shared" ref="Z309:AA309" si="1116">IF(HEX2DEC(Z86)&lt;16,CONCATENATE("0",Z171), Z171)</f>
        <v>00</v>
      </c>
      <c r="AA309" s="2" t="str">
        <f t="shared" si="1116"/>
        <v>01</v>
      </c>
      <c r="AB309" s="2" t="str">
        <f t="shared" ref="AB309:AG309" si="1117">IF(AB86&lt;16,CONCATENATE("0",AB171), AB171)</f>
        <v>01</v>
      </c>
      <c r="AC309" s="2" t="str">
        <f t="shared" si="1117"/>
        <v>00</v>
      </c>
      <c r="AD309" s="2" t="str">
        <f t="shared" si="1117"/>
        <v>00</v>
      </c>
      <c r="AE309" s="2" t="str">
        <f t="shared" si="1117"/>
        <v>00</v>
      </c>
      <c r="AF309" s="2" t="str">
        <f t="shared" si="1117"/>
        <v>00</v>
      </c>
      <c r="AG309" s="2" t="str">
        <f t="shared" si="1117"/>
        <v>00</v>
      </c>
      <c r="AH309" s="2" t="str">
        <f t="shared" ref="AH309:AL309" si="1118">IF(HEX2DEC(AH86)&lt;16,CONCATENATE("0",AH171), AH171)</f>
        <v>00</v>
      </c>
      <c r="AI309" s="2" t="str">
        <f t="shared" si="1118"/>
        <v>00</v>
      </c>
      <c r="AJ309" s="2" t="str">
        <f t="shared" si="1118"/>
        <v>00</v>
      </c>
      <c r="AK309" s="2" t="str">
        <f t="shared" si="1118"/>
        <v>00</v>
      </c>
      <c r="AL309" s="2" t="str">
        <f t="shared" si="1118"/>
        <v>00</v>
      </c>
      <c r="AM309" s="35"/>
      <c r="AP309" t="str">
        <f t="shared" si="669"/>
        <v>IT_4A</v>
      </c>
      <c r="AS309" s="2" t="str">
        <f t="shared" ref="AS309:AT309" si="1119">IF(HEX2DEC(AS86)&lt;16,CONCATENATE("0",AS171), AS171)</f>
        <v>00</v>
      </c>
      <c r="AT309" s="2" t="str">
        <f t="shared" si="1119"/>
        <v>01</v>
      </c>
      <c r="AU309" s="2" t="str">
        <f t="shared" ref="AU309:AZ309" si="1120">IF(AU86&lt;16,CONCATENATE("0",AU171), AU171)</f>
        <v>01</v>
      </c>
      <c r="AV309" s="2" t="str">
        <f t="shared" si="1120"/>
        <v>00</v>
      </c>
      <c r="AW309" s="2" t="str">
        <f t="shared" si="1120"/>
        <v>00</v>
      </c>
      <c r="AX309" s="2" t="str">
        <f t="shared" si="1120"/>
        <v>00</v>
      </c>
      <c r="AY309" s="2" t="str">
        <f t="shared" si="1120"/>
        <v>00</v>
      </c>
      <c r="AZ309" s="2" t="str">
        <f t="shared" si="1120"/>
        <v>00</v>
      </c>
      <c r="BA309" s="2" t="str">
        <f t="shared" ref="BA309:BE309" si="1121">IF(HEX2DEC(BA86)&lt;16,CONCATENATE("0",BA171), BA171)</f>
        <v>00</v>
      </c>
      <c r="BB309" s="2" t="str">
        <f t="shared" si="1121"/>
        <v>00</v>
      </c>
      <c r="BC309" s="2" t="str">
        <f t="shared" si="1121"/>
        <v>00</v>
      </c>
      <c r="BD309" s="2" t="str">
        <f t="shared" si="1121"/>
        <v>00</v>
      </c>
      <c r="BE309" s="2" t="str">
        <f t="shared" si="1121"/>
        <v>00</v>
      </c>
    </row>
    <row r="310" spans="2:57" hidden="1">
      <c r="B310" t="str">
        <f t="shared" si="743"/>
        <v>WP_4B</v>
      </c>
      <c r="D310" s="2" t="str">
        <f t="shared" ref="D310:F310" si="1122">IF(HEX2DEC(D87)&lt;16,CONCATENATE("0",D172), D172)</f>
        <v>00</v>
      </c>
      <c r="E310" s="2" t="str">
        <f t="shared" si="1122"/>
        <v>08</v>
      </c>
      <c r="F310" s="2" t="str">
        <f t="shared" si="1122"/>
        <v>01</v>
      </c>
      <c r="G310" s="2" t="str">
        <f t="shared" ref="G310:K310" si="1123">IF(G87&lt;16,CONCATENATE("0",G172), G172)</f>
        <v>00</v>
      </c>
      <c r="H310" s="2" t="str">
        <f t="shared" si="1123"/>
        <v>00</v>
      </c>
      <c r="I310" s="2" t="str">
        <f t="shared" si="1123"/>
        <v>22</v>
      </c>
      <c r="J310" s="2" t="str">
        <f t="shared" si="1123"/>
        <v>0E</v>
      </c>
      <c r="K310" s="2" t="str">
        <f t="shared" si="1123"/>
        <v>20</v>
      </c>
      <c r="L310" s="2" t="str">
        <f t="shared" ref="L310:P310" si="1124">IF(HEX2DEC(L87)&lt;16,CONCATENATE("0",L172), L172)</f>
        <v>00</v>
      </c>
      <c r="M310" s="2" t="str">
        <f t="shared" si="1124"/>
        <v>01</v>
      </c>
      <c r="N310" s="2" t="str">
        <f t="shared" si="1124"/>
        <v>00</v>
      </c>
      <c r="O310" s="2" t="str">
        <f t="shared" si="1124"/>
        <v>00</v>
      </c>
      <c r="P310" s="2" t="str">
        <f t="shared" si="1124"/>
        <v>01</v>
      </c>
      <c r="Q310" s="2"/>
      <c r="R310" s="2"/>
      <c r="S310" s="2"/>
      <c r="T310" s="35"/>
      <c r="W310" t="str">
        <f t="shared" ref="W310:W314" si="1125">W87</f>
        <v>AR_4B</v>
      </c>
      <c r="Z310" s="2" t="str">
        <f t="shared" ref="Z310:AA310" si="1126">IF(HEX2DEC(Z87)&lt;16,CONCATENATE("0",Z172), Z172)</f>
        <v>00</v>
      </c>
      <c r="AA310" s="2" t="str">
        <f t="shared" si="1126"/>
        <v>01</v>
      </c>
      <c r="AB310" s="2" t="str">
        <f t="shared" ref="AB310:AG310" si="1127">IF(AB87&lt;16,CONCATENATE("0",AB172), AB172)</f>
        <v>01</v>
      </c>
      <c r="AC310" s="2" t="str">
        <f t="shared" si="1127"/>
        <v>00</v>
      </c>
      <c r="AD310" s="2" t="str">
        <f t="shared" si="1127"/>
        <v>00</v>
      </c>
      <c r="AE310" s="2" t="str">
        <f t="shared" si="1127"/>
        <v>00</v>
      </c>
      <c r="AF310" s="2" t="str">
        <f t="shared" si="1127"/>
        <v>00</v>
      </c>
      <c r="AG310" s="2" t="str">
        <f t="shared" si="1127"/>
        <v>00</v>
      </c>
      <c r="AH310" s="2" t="str">
        <f t="shared" ref="AH310:AL310" si="1128">IF(HEX2DEC(AH87)&lt;16,CONCATENATE("0",AH172), AH172)</f>
        <v>00</v>
      </c>
      <c r="AI310" s="2" t="str">
        <f t="shared" si="1128"/>
        <v>00</v>
      </c>
      <c r="AJ310" s="2" t="str">
        <f t="shared" si="1128"/>
        <v>00</v>
      </c>
      <c r="AK310" s="2" t="str">
        <f t="shared" si="1128"/>
        <v>00</v>
      </c>
      <c r="AL310" s="2" t="str">
        <f t="shared" si="1128"/>
        <v>00</v>
      </c>
      <c r="AM310" s="35"/>
      <c r="AP310" t="str">
        <f t="shared" ref="AP310:AP314" si="1129">AP87</f>
        <v>IT_4B</v>
      </c>
      <c r="AS310" s="2" t="str">
        <f t="shared" ref="AS310:AT310" si="1130">IF(HEX2DEC(AS87)&lt;16,CONCATENATE("0",AS172), AS172)</f>
        <v>00</v>
      </c>
      <c r="AT310" s="2" t="str">
        <f t="shared" si="1130"/>
        <v>01</v>
      </c>
      <c r="AU310" s="2" t="str">
        <f t="shared" ref="AU310:AZ310" si="1131">IF(AU87&lt;16,CONCATENATE("0",AU172), AU172)</f>
        <v>01</v>
      </c>
      <c r="AV310" s="2" t="str">
        <f t="shared" si="1131"/>
        <v>00</v>
      </c>
      <c r="AW310" s="2" t="str">
        <f t="shared" si="1131"/>
        <v>00</v>
      </c>
      <c r="AX310" s="2" t="str">
        <f t="shared" si="1131"/>
        <v>00</v>
      </c>
      <c r="AY310" s="2" t="str">
        <f t="shared" si="1131"/>
        <v>00</v>
      </c>
      <c r="AZ310" s="2" t="str">
        <f t="shared" si="1131"/>
        <v>00</v>
      </c>
      <c r="BA310" s="2" t="str">
        <f t="shared" ref="BA310:BE310" si="1132">IF(HEX2DEC(BA87)&lt;16,CONCATENATE("0",BA172), BA172)</f>
        <v>00</v>
      </c>
      <c r="BB310" s="2" t="str">
        <f t="shared" si="1132"/>
        <v>00</v>
      </c>
      <c r="BC310" s="2" t="str">
        <f t="shared" si="1132"/>
        <v>00</v>
      </c>
      <c r="BD310" s="2" t="str">
        <f t="shared" si="1132"/>
        <v>00</v>
      </c>
      <c r="BE310" s="2" t="str">
        <f t="shared" si="1132"/>
        <v>00</v>
      </c>
    </row>
    <row r="311" spans="2:57" hidden="1">
      <c r="B311" t="str">
        <f t="shared" si="743"/>
        <v>WP_4C</v>
      </c>
      <c r="D311" s="2" t="str">
        <f t="shared" ref="D311:F311" si="1133">IF(HEX2DEC(D88)&lt;16,CONCATENATE("0",D173), D173)</f>
        <v>00</v>
      </c>
      <c r="E311" s="2" t="str">
        <f t="shared" si="1133"/>
        <v>08</v>
      </c>
      <c r="F311" s="2" t="str">
        <f t="shared" si="1133"/>
        <v>01</v>
      </c>
      <c r="G311" s="2" t="str">
        <f t="shared" ref="G311:K311" si="1134">IF(G88&lt;16,CONCATENATE("0",G173), G173)</f>
        <v>00</v>
      </c>
      <c r="H311" s="2" t="str">
        <f t="shared" si="1134"/>
        <v>00</v>
      </c>
      <c r="I311" s="2" t="str">
        <f t="shared" si="1134"/>
        <v>22</v>
      </c>
      <c r="J311" s="2" t="str">
        <f t="shared" si="1134"/>
        <v>0E</v>
      </c>
      <c r="K311" s="2" t="str">
        <f t="shared" si="1134"/>
        <v>20</v>
      </c>
      <c r="L311" s="2" t="str">
        <f t="shared" ref="L311:P311" si="1135">IF(HEX2DEC(L88)&lt;16,CONCATENATE("0",L173), L173)</f>
        <v>00</v>
      </c>
      <c r="M311" s="2" t="str">
        <f t="shared" si="1135"/>
        <v>01</v>
      </c>
      <c r="N311" s="2" t="str">
        <f t="shared" si="1135"/>
        <v>00</v>
      </c>
      <c r="O311" s="2" t="str">
        <f t="shared" si="1135"/>
        <v>00</v>
      </c>
      <c r="P311" s="2" t="str">
        <f t="shared" si="1135"/>
        <v>01</v>
      </c>
      <c r="Q311" s="2"/>
      <c r="R311" s="2"/>
      <c r="S311" s="2"/>
      <c r="T311" s="35"/>
      <c r="W311" t="str">
        <f t="shared" si="1125"/>
        <v>AR_4C</v>
      </c>
      <c r="Z311" s="2" t="str">
        <f t="shared" ref="Z311:AA311" si="1136">IF(HEX2DEC(Z88)&lt;16,CONCATENATE("0",Z173), Z173)</f>
        <v>00</v>
      </c>
      <c r="AA311" s="2" t="str">
        <f t="shared" si="1136"/>
        <v>01</v>
      </c>
      <c r="AB311" s="2" t="str">
        <f t="shared" ref="AB311:AG311" si="1137">IF(AB88&lt;16,CONCATENATE("0",AB173), AB173)</f>
        <v>01</v>
      </c>
      <c r="AC311" s="2" t="str">
        <f t="shared" si="1137"/>
        <v>00</v>
      </c>
      <c r="AD311" s="2" t="str">
        <f t="shared" si="1137"/>
        <v>00</v>
      </c>
      <c r="AE311" s="2" t="str">
        <f t="shared" si="1137"/>
        <v>00</v>
      </c>
      <c r="AF311" s="2" t="str">
        <f t="shared" si="1137"/>
        <v>00</v>
      </c>
      <c r="AG311" s="2" t="str">
        <f t="shared" si="1137"/>
        <v>00</v>
      </c>
      <c r="AH311" s="2" t="str">
        <f t="shared" ref="AH311:AL311" si="1138">IF(HEX2DEC(AH88)&lt;16,CONCATENATE("0",AH173), AH173)</f>
        <v>00</v>
      </c>
      <c r="AI311" s="2" t="str">
        <f t="shared" si="1138"/>
        <v>00</v>
      </c>
      <c r="AJ311" s="2" t="str">
        <f t="shared" si="1138"/>
        <v>00</v>
      </c>
      <c r="AK311" s="2" t="str">
        <f t="shared" si="1138"/>
        <v>00</v>
      </c>
      <c r="AL311" s="2" t="str">
        <f t="shared" si="1138"/>
        <v>00</v>
      </c>
      <c r="AM311" s="35"/>
      <c r="AP311" t="str">
        <f t="shared" si="1129"/>
        <v>IT_4C</v>
      </c>
      <c r="AS311" s="2" t="str">
        <f t="shared" ref="AS311:AT311" si="1139">IF(HEX2DEC(AS88)&lt;16,CONCATENATE("0",AS173), AS173)</f>
        <v>00</v>
      </c>
      <c r="AT311" s="2" t="str">
        <f t="shared" si="1139"/>
        <v>01</v>
      </c>
      <c r="AU311" s="2" t="str">
        <f t="shared" ref="AU311:AZ311" si="1140">IF(AU88&lt;16,CONCATENATE("0",AU173), AU173)</f>
        <v>01</v>
      </c>
      <c r="AV311" s="2" t="str">
        <f t="shared" si="1140"/>
        <v>00</v>
      </c>
      <c r="AW311" s="2" t="str">
        <f t="shared" si="1140"/>
        <v>00</v>
      </c>
      <c r="AX311" s="2" t="str">
        <f t="shared" si="1140"/>
        <v>00</v>
      </c>
      <c r="AY311" s="2" t="str">
        <f t="shared" si="1140"/>
        <v>00</v>
      </c>
      <c r="AZ311" s="2" t="str">
        <f t="shared" si="1140"/>
        <v>00</v>
      </c>
      <c r="BA311" s="2" t="str">
        <f t="shared" ref="BA311:BE311" si="1141">IF(HEX2DEC(BA88)&lt;16,CONCATENATE("0",BA173), BA173)</f>
        <v>00</v>
      </c>
      <c r="BB311" s="2" t="str">
        <f t="shared" si="1141"/>
        <v>00</v>
      </c>
      <c r="BC311" s="2" t="str">
        <f t="shared" si="1141"/>
        <v>00</v>
      </c>
      <c r="BD311" s="2" t="str">
        <f t="shared" si="1141"/>
        <v>00</v>
      </c>
      <c r="BE311" s="2" t="str">
        <f t="shared" si="1141"/>
        <v>00</v>
      </c>
    </row>
    <row r="312" spans="2:57" hidden="1">
      <c r="B312" t="str">
        <f t="shared" si="743"/>
        <v>WP_4D</v>
      </c>
      <c r="D312" s="2" t="str">
        <f t="shared" ref="D312:F312" si="1142">IF(HEX2DEC(D89)&lt;16,CONCATENATE("0",D174), D174)</f>
        <v>00</v>
      </c>
      <c r="E312" s="2" t="str">
        <f t="shared" si="1142"/>
        <v>08</v>
      </c>
      <c r="F312" s="2" t="str">
        <f t="shared" si="1142"/>
        <v>01</v>
      </c>
      <c r="G312" s="2" t="str">
        <f t="shared" ref="G312:K312" si="1143">IF(G89&lt;16,CONCATENATE("0",G174), G174)</f>
        <v>00</v>
      </c>
      <c r="H312" s="2" t="str">
        <f t="shared" si="1143"/>
        <v>00</v>
      </c>
      <c r="I312" s="2" t="str">
        <f t="shared" si="1143"/>
        <v>22</v>
      </c>
      <c r="J312" s="2" t="str">
        <f t="shared" si="1143"/>
        <v>0E</v>
      </c>
      <c r="K312" s="2" t="str">
        <f t="shared" si="1143"/>
        <v>20</v>
      </c>
      <c r="L312" s="2" t="str">
        <f t="shared" ref="L312:P312" si="1144">IF(HEX2DEC(L89)&lt;16,CONCATENATE("0",L174), L174)</f>
        <v>00</v>
      </c>
      <c r="M312" s="2" t="str">
        <f t="shared" si="1144"/>
        <v>01</v>
      </c>
      <c r="N312" s="2" t="str">
        <f t="shared" si="1144"/>
        <v>00</v>
      </c>
      <c r="O312" s="2" t="str">
        <f t="shared" si="1144"/>
        <v>00</v>
      </c>
      <c r="P312" s="2" t="str">
        <f t="shared" si="1144"/>
        <v>01</v>
      </c>
      <c r="Q312" s="2"/>
      <c r="R312" s="2"/>
      <c r="S312" s="2"/>
      <c r="T312" s="35"/>
      <c r="W312" t="str">
        <f t="shared" si="1125"/>
        <v>AR_4D</v>
      </c>
      <c r="Z312" s="2" t="str">
        <f t="shared" ref="Z312:AA312" si="1145">IF(HEX2DEC(Z89)&lt;16,CONCATENATE("0",Z174), Z174)</f>
        <v>00</v>
      </c>
      <c r="AA312" s="2" t="str">
        <f t="shared" si="1145"/>
        <v>01</v>
      </c>
      <c r="AB312" s="2" t="str">
        <f t="shared" ref="AB312:AG312" si="1146">IF(AB89&lt;16,CONCATENATE("0",AB174), AB174)</f>
        <v>01</v>
      </c>
      <c r="AC312" s="2" t="str">
        <f t="shared" si="1146"/>
        <v>00</v>
      </c>
      <c r="AD312" s="2" t="str">
        <f t="shared" si="1146"/>
        <v>00</v>
      </c>
      <c r="AE312" s="2" t="str">
        <f t="shared" si="1146"/>
        <v>00</v>
      </c>
      <c r="AF312" s="2" t="str">
        <f t="shared" si="1146"/>
        <v>00</v>
      </c>
      <c r="AG312" s="2" t="str">
        <f t="shared" si="1146"/>
        <v>00</v>
      </c>
      <c r="AH312" s="2" t="str">
        <f t="shared" ref="AH312:AL312" si="1147">IF(HEX2DEC(AH89)&lt;16,CONCATENATE("0",AH174), AH174)</f>
        <v>00</v>
      </c>
      <c r="AI312" s="2" t="str">
        <f t="shared" si="1147"/>
        <v>00</v>
      </c>
      <c r="AJ312" s="2" t="str">
        <f t="shared" si="1147"/>
        <v>00</v>
      </c>
      <c r="AK312" s="2" t="str">
        <f t="shared" si="1147"/>
        <v>00</v>
      </c>
      <c r="AL312" s="2" t="str">
        <f t="shared" si="1147"/>
        <v>00</v>
      </c>
      <c r="AM312" s="35"/>
      <c r="AP312" t="str">
        <f t="shared" si="1129"/>
        <v>IT_4D</v>
      </c>
      <c r="AS312" s="2" t="str">
        <f t="shared" ref="AS312:AT312" si="1148">IF(HEX2DEC(AS89)&lt;16,CONCATENATE("0",AS174), AS174)</f>
        <v>00</v>
      </c>
      <c r="AT312" s="2" t="str">
        <f t="shared" si="1148"/>
        <v>01</v>
      </c>
      <c r="AU312" s="2" t="str">
        <f t="shared" ref="AU312:AZ312" si="1149">IF(AU89&lt;16,CONCATENATE("0",AU174), AU174)</f>
        <v>01</v>
      </c>
      <c r="AV312" s="2" t="str">
        <f t="shared" si="1149"/>
        <v>00</v>
      </c>
      <c r="AW312" s="2" t="str">
        <f t="shared" si="1149"/>
        <v>00</v>
      </c>
      <c r="AX312" s="2" t="str">
        <f t="shared" si="1149"/>
        <v>00</v>
      </c>
      <c r="AY312" s="2" t="str">
        <f t="shared" si="1149"/>
        <v>00</v>
      </c>
      <c r="AZ312" s="2" t="str">
        <f t="shared" si="1149"/>
        <v>00</v>
      </c>
      <c r="BA312" s="2" t="str">
        <f t="shared" ref="BA312:BE312" si="1150">IF(HEX2DEC(BA89)&lt;16,CONCATENATE("0",BA174), BA174)</f>
        <v>00</v>
      </c>
      <c r="BB312" s="2" t="str">
        <f t="shared" si="1150"/>
        <v>00</v>
      </c>
      <c r="BC312" s="2" t="str">
        <f t="shared" si="1150"/>
        <v>00</v>
      </c>
      <c r="BD312" s="2" t="str">
        <f t="shared" si="1150"/>
        <v>00</v>
      </c>
      <c r="BE312" s="2" t="str">
        <f t="shared" si="1150"/>
        <v>00</v>
      </c>
    </row>
    <row r="313" spans="2:57" hidden="1">
      <c r="B313" t="str">
        <f t="shared" si="743"/>
        <v>WP_4E</v>
      </c>
      <c r="D313" s="2" t="str">
        <f t="shared" ref="D313:F313" si="1151">IF(HEX2DEC(D90)&lt;16,CONCATENATE("0",D175), D175)</f>
        <v>00</v>
      </c>
      <c r="E313" s="2" t="str">
        <f t="shared" si="1151"/>
        <v>08</v>
      </c>
      <c r="F313" s="2" t="str">
        <f t="shared" si="1151"/>
        <v>01</v>
      </c>
      <c r="G313" s="2" t="str">
        <f t="shared" ref="G313:K313" si="1152">IF(G90&lt;16,CONCATENATE("0",G175), G175)</f>
        <v>00</v>
      </c>
      <c r="H313" s="2" t="str">
        <f t="shared" si="1152"/>
        <v>00</v>
      </c>
      <c r="I313" s="2" t="str">
        <f t="shared" si="1152"/>
        <v>22</v>
      </c>
      <c r="J313" s="2" t="str">
        <f t="shared" si="1152"/>
        <v>0E</v>
      </c>
      <c r="K313" s="2" t="str">
        <f t="shared" si="1152"/>
        <v>20</v>
      </c>
      <c r="L313" s="2" t="str">
        <f t="shared" ref="L313:P313" si="1153">IF(HEX2DEC(L90)&lt;16,CONCATENATE("0",L175), L175)</f>
        <v>00</v>
      </c>
      <c r="M313" s="2" t="str">
        <f t="shared" si="1153"/>
        <v>01</v>
      </c>
      <c r="N313" s="2" t="str">
        <f t="shared" si="1153"/>
        <v>00</v>
      </c>
      <c r="O313" s="2" t="str">
        <f t="shared" si="1153"/>
        <v>00</v>
      </c>
      <c r="P313" s="2" t="str">
        <f t="shared" si="1153"/>
        <v>01</v>
      </c>
      <c r="Q313" s="2"/>
      <c r="R313" s="2"/>
      <c r="S313" s="2"/>
      <c r="T313" s="35"/>
      <c r="W313" t="str">
        <f t="shared" si="1125"/>
        <v>AR_4E</v>
      </c>
      <c r="Z313" s="2" t="str">
        <f t="shared" ref="Z313:AA313" si="1154">IF(HEX2DEC(Z90)&lt;16,CONCATENATE("0",Z175), Z175)</f>
        <v>00</v>
      </c>
      <c r="AA313" s="2" t="str">
        <f t="shared" si="1154"/>
        <v>01</v>
      </c>
      <c r="AB313" s="2" t="str">
        <f t="shared" ref="AB313:AG313" si="1155">IF(AB90&lt;16,CONCATENATE("0",AB175), AB175)</f>
        <v>01</v>
      </c>
      <c r="AC313" s="2" t="str">
        <f t="shared" si="1155"/>
        <v>00</v>
      </c>
      <c r="AD313" s="2" t="str">
        <f t="shared" si="1155"/>
        <v>00</v>
      </c>
      <c r="AE313" s="2" t="str">
        <f t="shared" si="1155"/>
        <v>00</v>
      </c>
      <c r="AF313" s="2" t="str">
        <f t="shared" si="1155"/>
        <v>00</v>
      </c>
      <c r="AG313" s="2" t="str">
        <f t="shared" si="1155"/>
        <v>00</v>
      </c>
      <c r="AH313" s="2" t="str">
        <f t="shared" ref="AH313:AL313" si="1156">IF(HEX2DEC(AH90)&lt;16,CONCATENATE("0",AH175), AH175)</f>
        <v>00</v>
      </c>
      <c r="AI313" s="2" t="str">
        <f t="shared" si="1156"/>
        <v>00</v>
      </c>
      <c r="AJ313" s="2" t="str">
        <f t="shared" si="1156"/>
        <v>00</v>
      </c>
      <c r="AK313" s="2" t="str">
        <f t="shared" si="1156"/>
        <v>00</v>
      </c>
      <c r="AL313" s="2" t="str">
        <f t="shared" si="1156"/>
        <v>00</v>
      </c>
      <c r="AM313" s="35"/>
      <c r="AP313" t="str">
        <f t="shared" si="1129"/>
        <v>IT_4E</v>
      </c>
      <c r="AS313" s="2" t="str">
        <f t="shared" ref="AS313:AT313" si="1157">IF(HEX2DEC(AS90)&lt;16,CONCATENATE("0",AS175), AS175)</f>
        <v>00</v>
      </c>
      <c r="AT313" s="2" t="str">
        <f t="shared" si="1157"/>
        <v>01</v>
      </c>
      <c r="AU313" s="2" t="str">
        <f t="shared" ref="AU313:AZ313" si="1158">IF(AU90&lt;16,CONCATENATE("0",AU175), AU175)</f>
        <v>01</v>
      </c>
      <c r="AV313" s="2" t="str">
        <f t="shared" si="1158"/>
        <v>00</v>
      </c>
      <c r="AW313" s="2" t="str">
        <f t="shared" si="1158"/>
        <v>00</v>
      </c>
      <c r="AX313" s="2" t="str">
        <f t="shared" si="1158"/>
        <v>00</v>
      </c>
      <c r="AY313" s="2" t="str">
        <f t="shared" si="1158"/>
        <v>00</v>
      </c>
      <c r="AZ313" s="2" t="str">
        <f t="shared" si="1158"/>
        <v>00</v>
      </c>
      <c r="BA313" s="2" t="str">
        <f t="shared" ref="BA313:BE313" si="1159">IF(HEX2DEC(BA90)&lt;16,CONCATENATE("0",BA175), BA175)</f>
        <v>00</v>
      </c>
      <c r="BB313" s="2" t="str">
        <f t="shared" si="1159"/>
        <v>00</v>
      </c>
      <c r="BC313" s="2" t="str">
        <f t="shared" si="1159"/>
        <v>00</v>
      </c>
      <c r="BD313" s="2" t="str">
        <f t="shared" si="1159"/>
        <v>00</v>
      </c>
      <c r="BE313" s="2" t="str">
        <f t="shared" si="1159"/>
        <v>00</v>
      </c>
    </row>
    <row r="314" spans="2:57" hidden="1">
      <c r="B314" t="str">
        <f t="shared" si="743"/>
        <v>WP_4F</v>
      </c>
      <c r="D314" s="2" t="str">
        <f t="shared" ref="D314:F314" si="1160">IF(HEX2DEC(D91)&lt;16,CONCATENATE("0",D176), D176)</f>
        <v>00</v>
      </c>
      <c r="E314" s="2" t="str">
        <f t="shared" si="1160"/>
        <v>08</v>
      </c>
      <c r="F314" s="2" t="str">
        <f t="shared" si="1160"/>
        <v>01</v>
      </c>
      <c r="G314" s="2" t="str">
        <f t="shared" ref="G314:K314" si="1161">IF(G91&lt;16,CONCATENATE("0",G176), G176)</f>
        <v>00</v>
      </c>
      <c r="H314" s="2" t="str">
        <f t="shared" si="1161"/>
        <v>00</v>
      </c>
      <c r="I314" s="2" t="str">
        <f t="shared" si="1161"/>
        <v>22</v>
      </c>
      <c r="J314" s="2" t="str">
        <f t="shared" si="1161"/>
        <v>0E</v>
      </c>
      <c r="K314" s="2" t="str">
        <f t="shared" si="1161"/>
        <v>20</v>
      </c>
      <c r="L314" s="2" t="str">
        <f t="shared" ref="L314:P314" si="1162">IF(HEX2DEC(L91)&lt;16,CONCATENATE("0",L176), L176)</f>
        <v>00</v>
      </c>
      <c r="M314" s="2" t="str">
        <f t="shared" si="1162"/>
        <v>01</v>
      </c>
      <c r="N314" s="2" t="str">
        <f t="shared" si="1162"/>
        <v>00</v>
      </c>
      <c r="O314" s="2" t="str">
        <f t="shared" si="1162"/>
        <v>00</v>
      </c>
      <c r="P314" s="2" t="str">
        <f t="shared" si="1162"/>
        <v>01</v>
      </c>
      <c r="Q314" s="2"/>
      <c r="R314" s="2"/>
      <c r="S314" s="2"/>
      <c r="T314" s="35"/>
      <c r="W314" t="str">
        <f t="shared" si="1125"/>
        <v>AR_4F</v>
      </c>
      <c r="Z314" s="2" t="str">
        <f t="shared" ref="Z314:AA314" si="1163">IF(HEX2DEC(Z91)&lt;16,CONCATENATE("0",Z176), Z176)</f>
        <v>00</v>
      </c>
      <c r="AA314" s="2" t="str">
        <f t="shared" si="1163"/>
        <v>01</v>
      </c>
      <c r="AB314" s="2" t="str">
        <f t="shared" ref="AB314:AG314" si="1164">IF(AB91&lt;16,CONCATENATE("0",AB176), AB176)</f>
        <v>01</v>
      </c>
      <c r="AC314" s="2" t="str">
        <f t="shared" si="1164"/>
        <v>00</v>
      </c>
      <c r="AD314" s="2" t="str">
        <f t="shared" si="1164"/>
        <v>00</v>
      </c>
      <c r="AE314" s="2" t="str">
        <f t="shared" si="1164"/>
        <v>00</v>
      </c>
      <c r="AF314" s="2" t="str">
        <f t="shared" si="1164"/>
        <v>00</v>
      </c>
      <c r="AG314" s="2" t="str">
        <f t="shared" si="1164"/>
        <v>00</v>
      </c>
      <c r="AH314" s="2" t="str">
        <f t="shared" ref="AH314:AL314" si="1165">IF(HEX2DEC(AH91)&lt;16,CONCATENATE("0",AH176), AH176)</f>
        <v>00</v>
      </c>
      <c r="AI314" s="2" t="str">
        <f t="shared" si="1165"/>
        <v>00</v>
      </c>
      <c r="AJ314" s="2" t="str">
        <f t="shared" si="1165"/>
        <v>00</v>
      </c>
      <c r="AK314" s="2" t="str">
        <f t="shared" si="1165"/>
        <v>00</v>
      </c>
      <c r="AL314" s="2" t="str">
        <f t="shared" si="1165"/>
        <v>00</v>
      </c>
      <c r="AM314" s="35"/>
      <c r="AP314" t="str">
        <f t="shared" si="1129"/>
        <v>IT_4F</v>
      </c>
      <c r="AS314" s="2" t="str">
        <f t="shared" ref="AS314:AT314" si="1166">IF(HEX2DEC(AS91)&lt;16,CONCATENATE("0",AS176), AS176)</f>
        <v>00</v>
      </c>
      <c r="AT314" s="2" t="str">
        <f t="shared" si="1166"/>
        <v>01</v>
      </c>
      <c r="AU314" s="2" t="str">
        <f t="shared" ref="AU314:AZ314" si="1167">IF(AU91&lt;16,CONCATENATE("0",AU176), AU176)</f>
        <v>01</v>
      </c>
      <c r="AV314" s="2" t="str">
        <f t="shared" si="1167"/>
        <v>00</v>
      </c>
      <c r="AW314" s="2" t="str">
        <f t="shared" si="1167"/>
        <v>00</v>
      </c>
      <c r="AX314" s="2" t="str">
        <f t="shared" si="1167"/>
        <v>00</v>
      </c>
      <c r="AY314" s="2" t="str">
        <f t="shared" si="1167"/>
        <v>00</v>
      </c>
      <c r="AZ314" s="2" t="str">
        <f t="shared" si="1167"/>
        <v>00</v>
      </c>
      <c r="BA314" s="2" t="str">
        <f t="shared" ref="BA314:BE314" si="1168">IF(HEX2DEC(BA91)&lt;16,CONCATENATE("0",BA176), BA176)</f>
        <v>00</v>
      </c>
      <c r="BB314" s="2" t="str">
        <f t="shared" si="1168"/>
        <v>00</v>
      </c>
      <c r="BC314" s="2" t="str">
        <f t="shared" si="1168"/>
        <v>00</v>
      </c>
      <c r="BD314" s="2" t="str">
        <f t="shared" si="1168"/>
        <v>00</v>
      </c>
      <c r="BE314" s="2" t="str">
        <f t="shared" si="1168"/>
        <v>00</v>
      </c>
    </row>
    <row r="315" spans="2:57" hidden="1">
      <c r="D315" s="2"/>
      <c r="E315" s="2"/>
      <c r="F315" s="2"/>
      <c r="G315" s="2"/>
      <c r="H315" s="2"/>
      <c r="I315" s="2"/>
      <c r="J315" s="2"/>
      <c r="K315" s="2"/>
      <c r="L315" s="2"/>
      <c r="M315" s="2"/>
      <c r="N315" s="2"/>
      <c r="O315" s="2"/>
      <c r="P315" s="2"/>
      <c r="Q315" s="2"/>
      <c r="R315" s="2"/>
      <c r="S315" s="2"/>
      <c r="T315" s="35"/>
      <c r="Z315" s="2"/>
      <c r="AA315" s="2"/>
      <c r="AB315" s="2"/>
      <c r="AC315" s="2"/>
      <c r="AD315" s="2"/>
      <c r="AE315" s="2"/>
      <c r="AF315" s="2"/>
      <c r="AG315" s="2"/>
      <c r="AH315" s="2"/>
      <c r="AI315" s="2"/>
      <c r="AJ315" s="2"/>
      <c r="AK315" s="2"/>
      <c r="AL315" s="2"/>
      <c r="AM315" s="35"/>
      <c r="AS315" s="2"/>
      <c r="AT315" s="2"/>
      <c r="AU315" s="2"/>
      <c r="AV315" s="2"/>
      <c r="AW315" s="2"/>
      <c r="AX315" s="2"/>
      <c r="AY315" s="2"/>
      <c r="AZ315" s="2"/>
      <c r="BA315" s="2"/>
      <c r="BB315" s="2"/>
      <c r="BC315" s="2"/>
      <c r="BD315" s="2"/>
      <c r="BE315" s="2"/>
    </row>
    <row r="316" spans="2:57" hidden="1">
      <c r="D316" s="2"/>
      <c r="E316" s="2"/>
      <c r="F316" s="2"/>
      <c r="G316" s="2"/>
      <c r="H316" s="2"/>
      <c r="I316" s="2"/>
      <c r="J316" s="2"/>
      <c r="K316" s="2"/>
      <c r="L316" s="2"/>
      <c r="M316" s="2"/>
      <c r="N316" s="2"/>
      <c r="O316" s="2"/>
      <c r="P316" s="2"/>
      <c r="Q316" s="2"/>
      <c r="R316" s="2"/>
      <c r="S316" s="2"/>
      <c r="T316" s="35"/>
      <c r="Z316" s="2"/>
      <c r="AA316" s="2"/>
      <c r="AB316" s="2"/>
      <c r="AC316" s="2"/>
      <c r="AD316" s="2"/>
      <c r="AE316" s="2"/>
      <c r="AF316" s="2"/>
      <c r="AG316" s="2"/>
      <c r="AH316" s="2"/>
      <c r="AI316" s="2"/>
      <c r="AJ316" s="2"/>
      <c r="AK316" s="2"/>
      <c r="AL316" s="2"/>
      <c r="AM316" s="35"/>
      <c r="AS316" s="2"/>
      <c r="AT316" s="2"/>
      <c r="AU316" s="2"/>
      <c r="AV316" s="2"/>
      <c r="AW316" s="2"/>
      <c r="AX316" s="2"/>
      <c r="AY316" s="2"/>
      <c r="AZ316" s="2"/>
      <c r="BA316" s="2"/>
      <c r="BB316" s="2"/>
      <c r="BC316" s="2"/>
      <c r="BD316" s="2"/>
      <c r="BE316" s="2"/>
    </row>
    <row r="317" spans="2:57" hidden="1">
      <c r="D317" s="2"/>
      <c r="E317" s="2"/>
      <c r="F317" s="2"/>
      <c r="G317" s="2"/>
      <c r="H317" s="2"/>
      <c r="I317" s="2"/>
      <c r="J317" s="2"/>
      <c r="K317" s="2"/>
      <c r="L317" s="2"/>
      <c r="M317" s="2"/>
      <c r="N317" s="2"/>
      <c r="O317" s="2"/>
      <c r="P317" s="2"/>
      <c r="Q317" s="2"/>
      <c r="R317" s="2"/>
      <c r="S317" s="2"/>
      <c r="T317" s="35"/>
      <c r="Z317" s="2"/>
      <c r="AA317" s="2"/>
      <c r="AB317" s="2"/>
      <c r="AC317" s="2"/>
      <c r="AD317" s="2"/>
      <c r="AE317" s="2"/>
      <c r="AF317" s="2"/>
      <c r="AG317" s="2"/>
      <c r="AH317" s="2"/>
      <c r="AI317" s="2"/>
      <c r="AJ317" s="2"/>
      <c r="AK317" s="2"/>
      <c r="AM317" s="35"/>
      <c r="AS317" s="2"/>
      <c r="AT317" s="2"/>
      <c r="AU317" s="2"/>
      <c r="AV317" s="2"/>
      <c r="AW317" s="2"/>
      <c r="AX317" s="2"/>
      <c r="AY317" s="2"/>
      <c r="AZ317" s="2"/>
      <c r="BA317" s="2"/>
      <c r="BB317" s="2"/>
      <c r="BC317" s="2"/>
      <c r="BD317" s="2"/>
    </row>
    <row r="318" spans="2:57" hidden="1">
      <c r="D318" s="2"/>
      <c r="E318" s="2"/>
      <c r="F318" s="2"/>
      <c r="G318" s="2"/>
      <c r="H318" s="2"/>
      <c r="I318" s="2"/>
      <c r="J318" s="2"/>
      <c r="K318" s="2"/>
      <c r="L318" s="2"/>
      <c r="M318" s="2"/>
      <c r="N318" s="2"/>
      <c r="O318" s="2"/>
      <c r="P318" s="2"/>
      <c r="Q318" s="2"/>
      <c r="R318" s="2"/>
      <c r="S318" s="2"/>
      <c r="T318" s="35"/>
      <c r="Z318" s="2"/>
      <c r="AA318" s="2"/>
      <c r="AB318" s="2"/>
      <c r="AC318" s="2"/>
      <c r="AD318" s="2"/>
      <c r="AE318" s="2"/>
      <c r="AF318" s="2"/>
      <c r="AG318" s="2"/>
      <c r="AH318" s="2"/>
      <c r="AI318" s="2"/>
      <c r="AJ318" s="2"/>
      <c r="AK318" s="2"/>
      <c r="AM318" s="35"/>
      <c r="AS318" s="2"/>
      <c r="AT318" s="2"/>
      <c r="AU318" s="2"/>
      <c r="AV318" s="2"/>
      <c r="AW318" s="2"/>
      <c r="AX318" s="2"/>
      <c r="AY318" s="2"/>
      <c r="AZ318" s="2"/>
      <c r="BA318" s="2"/>
      <c r="BB318" s="2"/>
      <c r="BC318" s="2"/>
      <c r="BD318" s="2"/>
    </row>
    <row r="319" spans="2:57" hidden="1">
      <c r="D319" s="2"/>
      <c r="E319" s="2"/>
      <c r="F319" s="2"/>
      <c r="G319" s="2"/>
      <c r="H319" s="2"/>
      <c r="I319" s="2"/>
      <c r="J319" s="2"/>
      <c r="K319" s="2"/>
      <c r="L319" s="2"/>
      <c r="M319" s="2"/>
      <c r="N319" s="2"/>
      <c r="O319" s="2"/>
      <c r="P319" s="2"/>
      <c r="Q319" s="2"/>
      <c r="R319" s="2"/>
      <c r="S319" s="2"/>
      <c r="T319" s="35"/>
      <c r="Z319" s="2"/>
      <c r="AA319" s="2"/>
      <c r="AB319" s="2"/>
      <c r="AC319" s="2"/>
      <c r="AD319" s="2"/>
      <c r="AE319" s="2"/>
      <c r="AF319" s="2"/>
      <c r="AG319" s="2"/>
      <c r="AH319" s="2"/>
      <c r="AI319" s="2"/>
      <c r="AJ319" s="2"/>
      <c r="AK319" s="2"/>
      <c r="AM319" s="35"/>
      <c r="AS319" s="2"/>
      <c r="AT319" s="2"/>
      <c r="AU319" s="2"/>
      <c r="AV319" s="2"/>
      <c r="AW319" s="2"/>
      <c r="AX319" s="2"/>
      <c r="AY319" s="2"/>
      <c r="AZ319" s="2"/>
      <c r="BA319" s="2"/>
      <c r="BB319" s="2"/>
      <c r="BC319" s="2"/>
      <c r="BD319" s="2"/>
    </row>
    <row r="320" spans="2:57" hidden="1"/>
    <row r="321" spans="1:56" hidden="1">
      <c r="D321" s="2"/>
      <c r="Z321" s="2"/>
      <c r="AS321" s="2"/>
    </row>
    <row r="322" spans="1:56" hidden="1">
      <c r="B322" s="1" t="s">
        <v>70</v>
      </c>
      <c r="O322" s="1" t="s">
        <v>114</v>
      </c>
      <c r="W322" s="1" t="s">
        <v>70</v>
      </c>
      <c r="X322" s="1"/>
      <c r="AK322" s="1" t="s">
        <v>114</v>
      </c>
      <c r="AP322" s="1" t="s">
        <v>70</v>
      </c>
      <c r="AQ322" s="1"/>
      <c r="BD322" s="1" t="s">
        <v>114</v>
      </c>
    </row>
    <row r="323" spans="1:56" hidden="1">
      <c r="A323">
        <f t="shared" ref="A323:B333" si="1169">A12</f>
        <v>0</v>
      </c>
      <c r="B323" t="str">
        <f t="shared" si="1169"/>
        <v>WP_0</v>
      </c>
      <c r="D323" t="str">
        <f t="shared" ref="D323:D328" si="1170">CONCATENATE(D235,".",E235)</f>
        <v>00.00</v>
      </c>
      <c r="E323" t="str">
        <f t="shared" ref="E323:O323" si="1171">CONCATENATE(D323,".",F235)</f>
        <v>00.00.00</v>
      </c>
      <c r="F323" t="str">
        <f t="shared" si="1171"/>
        <v>00.00.00.00</v>
      </c>
      <c r="G323" t="str">
        <f t="shared" si="1171"/>
        <v>00.00.00.00.00</v>
      </c>
      <c r="H323" t="str">
        <f t="shared" si="1171"/>
        <v>00.00.00.00.00.00</v>
      </c>
      <c r="I323" t="str">
        <f t="shared" si="1171"/>
        <v>00.00.00.00.00.00.00</v>
      </c>
      <c r="J323" t="str">
        <f t="shared" si="1171"/>
        <v>00.00.00.00.00.00.00.00</v>
      </c>
      <c r="K323" t="str">
        <f t="shared" si="1171"/>
        <v>00.00.00.00.00.00.00.00.00</v>
      </c>
      <c r="L323" t="str">
        <f t="shared" si="1171"/>
        <v>00.00.00.00.00.00.00.00.00.01</v>
      </c>
      <c r="M323" t="str">
        <f t="shared" si="1171"/>
        <v>00.00.00.00.00.00.00.00.00.01.00</v>
      </c>
      <c r="N323" t="str">
        <f t="shared" si="1171"/>
        <v>00.00.00.00.00.00.00.00.00.01.00.00</v>
      </c>
      <c r="O323" t="str">
        <f t="shared" si="1171"/>
        <v>00.00.00.00.00.00.00.00.00.01.00.00.01</v>
      </c>
      <c r="V323">
        <f t="shared" ref="V323:W327" si="1172">V12</f>
        <v>0</v>
      </c>
      <c r="W323" t="str">
        <f t="shared" si="1172"/>
        <v>AR_0</v>
      </c>
      <c r="Z323" t="str">
        <f t="shared" ref="Z323:Z328" si="1173">CONCATENATE(Z235,".",AA235)</f>
        <v>00.01</v>
      </c>
      <c r="AA323" t="str">
        <f t="shared" ref="AA323:AK323" si="1174">CONCATENATE(Z323,".",AB235)</f>
        <v>00.01.00</v>
      </c>
      <c r="AB323" t="str">
        <f t="shared" si="1174"/>
        <v>00.01.00.00</v>
      </c>
      <c r="AC323" t="str">
        <f t="shared" si="1174"/>
        <v>00.01.00.00.00</v>
      </c>
      <c r="AD323" t="str">
        <f t="shared" si="1174"/>
        <v>00.01.00.00.00.00</v>
      </c>
      <c r="AE323" t="str">
        <f t="shared" si="1174"/>
        <v>00.01.00.00.00.00.00</v>
      </c>
      <c r="AF323" t="str">
        <f t="shared" si="1174"/>
        <v>00.01.00.00.00.00.00.00</v>
      </c>
      <c r="AG323" t="str">
        <f t="shared" si="1174"/>
        <v>00.01.00.00.00.00.00.00.00</v>
      </c>
      <c r="AH323" t="str">
        <f t="shared" si="1174"/>
        <v>00.01.00.00.00.00.00.00.00.00</v>
      </c>
      <c r="AI323" t="str">
        <f t="shared" si="1174"/>
        <v>00.01.00.00.00.00.00.00.00.00.00</v>
      </c>
      <c r="AJ323" t="str">
        <f t="shared" si="1174"/>
        <v>00.01.00.00.00.00.00.00.00.00.00.00</v>
      </c>
      <c r="AK323" t="str">
        <f t="shared" si="1174"/>
        <v>00.01.00.00.00.00.00.00.00.00.00.00.03</v>
      </c>
      <c r="AO323">
        <f t="shared" ref="AO323:AP329" si="1175">AO12</f>
        <v>0</v>
      </c>
      <c r="AP323" t="str">
        <f t="shared" si="1175"/>
        <v>IT_0</v>
      </c>
      <c r="AS323" t="str">
        <f t="shared" ref="AS323:AS333" si="1176">CONCATENATE(AS235,".",AT235)</f>
        <v>00.01</v>
      </c>
      <c r="AT323" t="str">
        <f t="shared" ref="AT323:BD323" si="1177">CONCATENATE(AS323,".",AU235)</f>
        <v>00.01.00</v>
      </c>
      <c r="AU323" t="str">
        <f t="shared" si="1177"/>
        <v>00.01.00.00</v>
      </c>
      <c r="AV323" t="str">
        <f t="shared" si="1177"/>
        <v>00.01.00.00.00</v>
      </c>
      <c r="AW323" t="str">
        <f t="shared" si="1177"/>
        <v>00.01.00.00.00.00</v>
      </c>
      <c r="AX323" t="str">
        <f t="shared" si="1177"/>
        <v>00.01.00.00.00.00.00</v>
      </c>
      <c r="AY323" t="str">
        <f t="shared" si="1177"/>
        <v>00.01.00.00.00.00.00.00</v>
      </c>
      <c r="AZ323" t="str">
        <f t="shared" si="1177"/>
        <v>00.01.00.00.00.00.00.00.00</v>
      </c>
      <c r="BA323" t="str">
        <f t="shared" si="1177"/>
        <v>00.01.00.00.00.00.00.00.00.00</v>
      </c>
      <c r="BB323" t="str">
        <f t="shared" si="1177"/>
        <v>00.01.00.00.00.00.00.00.00.00.00</v>
      </c>
      <c r="BC323" t="str">
        <f t="shared" si="1177"/>
        <v>00.01.00.00.00.00.00.00.00.00.00.00</v>
      </c>
      <c r="BD323" t="str">
        <f t="shared" si="1177"/>
        <v>00.01.00.00.00.00.00.00.00.00.00.00.08</v>
      </c>
    </row>
    <row r="324" spans="1:56" hidden="1">
      <c r="A324">
        <f t="shared" si="1169"/>
        <v>0</v>
      </c>
      <c r="B324" t="str">
        <f t="shared" si="1169"/>
        <v>WP_1</v>
      </c>
      <c r="D324" t="str">
        <f t="shared" si="1170"/>
        <v>00.08</v>
      </c>
      <c r="E324" t="str">
        <f t="shared" ref="E324:O324" si="1178">CONCATENATE(D324,".",F236)</f>
        <v>00.08.01</v>
      </c>
      <c r="F324" t="str">
        <f t="shared" si="1178"/>
        <v>00.08.01.00</v>
      </c>
      <c r="G324" t="str">
        <f t="shared" si="1178"/>
        <v>00.08.01.00.00</v>
      </c>
      <c r="H324" t="str">
        <f t="shared" si="1178"/>
        <v>00.08.01.00.00.22</v>
      </c>
      <c r="I324" t="str">
        <f t="shared" si="1178"/>
        <v>00.08.01.00.00.22.0E</v>
      </c>
      <c r="J324" t="str">
        <f t="shared" si="1178"/>
        <v>00.08.01.00.00.22.0E.20</v>
      </c>
      <c r="K324" t="str">
        <f t="shared" si="1178"/>
        <v>00.08.01.00.00.22.0E.20.00</v>
      </c>
      <c r="L324" t="str">
        <f t="shared" si="1178"/>
        <v>00.08.01.00.00.22.0E.20.00.01</v>
      </c>
      <c r="M324" t="str">
        <f t="shared" si="1178"/>
        <v>00.08.01.00.00.22.0E.20.00.01.00</v>
      </c>
      <c r="N324" t="str">
        <f t="shared" si="1178"/>
        <v>00.08.01.00.00.22.0E.20.00.01.00.00</v>
      </c>
      <c r="O324" t="str">
        <f t="shared" si="1178"/>
        <v>00.08.01.00.00.22.0E.20.00.01.00.00.01</v>
      </c>
      <c r="V324">
        <f t="shared" si="1172"/>
        <v>0</v>
      </c>
      <c r="W324" t="str">
        <f t="shared" si="1172"/>
        <v>AR_1</v>
      </c>
      <c r="Z324" t="str">
        <f t="shared" si="1173"/>
        <v>00.08</v>
      </c>
      <c r="AA324" t="str">
        <f t="shared" ref="AA324:AK324" si="1179">CONCATENATE(Z324,".",AB236)</f>
        <v>00.08.10</v>
      </c>
      <c r="AB324" t="str">
        <f t="shared" si="1179"/>
        <v>00.08.10.00</v>
      </c>
      <c r="AC324" t="str">
        <f t="shared" si="1179"/>
        <v>00.08.10.00.00</v>
      </c>
      <c r="AD324" t="str">
        <f t="shared" si="1179"/>
        <v>00.08.10.00.00.50</v>
      </c>
      <c r="AE324" t="str">
        <f t="shared" si="1179"/>
        <v>00.08.10.00.00.50.00</v>
      </c>
      <c r="AF324" t="str">
        <f t="shared" si="1179"/>
        <v>00.08.10.00.00.50.00.00</v>
      </c>
      <c r="AG324" t="str">
        <f t="shared" si="1179"/>
        <v>00.08.10.00.00.50.00.00.00</v>
      </c>
      <c r="AH324" t="str">
        <f t="shared" si="1179"/>
        <v>00.08.10.00.00.50.00.00.00.00</v>
      </c>
      <c r="AI324" t="str">
        <f t="shared" si="1179"/>
        <v>00.08.10.00.00.50.00.00.00.00.00</v>
      </c>
      <c r="AJ324" t="str">
        <f t="shared" si="1179"/>
        <v>00.08.10.00.00.50.00.00.00.00.00.00</v>
      </c>
      <c r="AK324" t="str">
        <f t="shared" si="1179"/>
        <v>00.08.10.00.00.50.00.00.00.00.00.00.03</v>
      </c>
      <c r="AO324">
        <f t="shared" si="1175"/>
        <v>0</v>
      </c>
      <c r="AP324" t="str">
        <f t="shared" si="1175"/>
        <v>IT_1</v>
      </c>
      <c r="AS324" t="str">
        <f t="shared" si="1176"/>
        <v>00.01</v>
      </c>
      <c r="AT324" t="str">
        <f t="shared" ref="AT324:BD324" si="1180">CONCATENATE(AS324,".",AU236)</f>
        <v>00.01.00</v>
      </c>
      <c r="AU324" t="str">
        <f t="shared" si="1180"/>
        <v>00.01.00.00</v>
      </c>
      <c r="AV324" t="str">
        <f t="shared" si="1180"/>
        <v>00.01.00.00.00</v>
      </c>
      <c r="AW324" t="str">
        <f t="shared" si="1180"/>
        <v>00.01.00.00.00.00</v>
      </c>
      <c r="AX324" t="str">
        <f t="shared" si="1180"/>
        <v>00.01.00.00.00.00.01</v>
      </c>
      <c r="AY324" t="str">
        <f t="shared" si="1180"/>
        <v>00.01.00.00.00.00.01.00</v>
      </c>
      <c r="AZ324" t="str">
        <f t="shared" si="1180"/>
        <v>00.01.00.00.00.00.01.00.00</v>
      </c>
      <c r="BA324" t="str">
        <f t="shared" si="1180"/>
        <v>00.01.00.00.00.00.01.00.00.00</v>
      </c>
      <c r="BB324" t="str">
        <f t="shared" si="1180"/>
        <v>00.01.00.00.00.00.01.00.00.00.00</v>
      </c>
      <c r="BC324" t="str">
        <f t="shared" si="1180"/>
        <v>00.01.00.00.00.00.01.00.00.00.00.00</v>
      </c>
      <c r="BD324" t="str">
        <f t="shared" si="1180"/>
        <v>00.01.00.00.00.00.01.00.00.00.00.00.08</v>
      </c>
    </row>
    <row r="325" spans="1:56" hidden="1">
      <c r="A325">
        <f t="shared" si="1169"/>
        <v>0</v>
      </c>
      <c r="B325" t="str">
        <f t="shared" si="1169"/>
        <v>WP_2</v>
      </c>
      <c r="D325" t="str">
        <f t="shared" si="1170"/>
        <v>00.08</v>
      </c>
      <c r="E325" t="str">
        <f t="shared" ref="E325:O325" si="1181">CONCATENATE(D325,".",F237)</f>
        <v>00.08.01</v>
      </c>
      <c r="F325" t="str">
        <f t="shared" si="1181"/>
        <v>00.08.01.00</v>
      </c>
      <c r="G325" t="str">
        <f t="shared" si="1181"/>
        <v>00.08.01.00.00</v>
      </c>
      <c r="H325" t="str">
        <f t="shared" si="1181"/>
        <v>00.08.01.00.00.22</v>
      </c>
      <c r="I325" t="str">
        <f t="shared" si="1181"/>
        <v>00.08.01.00.00.22.0E</v>
      </c>
      <c r="J325" t="str">
        <f t="shared" si="1181"/>
        <v>00.08.01.00.00.22.0E.20</v>
      </c>
      <c r="K325" t="str">
        <f t="shared" si="1181"/>
        <v>00.08.01.00.00.22.0E.20.00</v>
      </c>
      <c r="L325" t="str">
        <f t="shared" si="1181"/>
        <v>00.08.01.00.00.22.0E.20.00.01</v>
      </c>
      <c r="M325" t="str">
        <f t="shared" si="1181"/>
        <v>00.08.01.00.00.22.0E.20.00.01.00</v>
      </c>
      <c r="N325" t="str">
        <f t="shared" si="1181"/>
        <v>00.08.01.00.00.22.0E.20.00.01.00.00</v>
      </c>
      <c r="O325" t="str">
        <f t="shared" si="1181"/>
        <v>00.08.01.00.00.22.0E.20.00.01.00.00.01</v>
      </c>
      <c r="V325">
        <f t="shared" si="1172"/>
        <v>0</v>
      </c>
      <c r="W325" t="str">
        <f t="shared" si="1172"/>
        <v>AR_2</v>
      </c>
      <c r="Z325" t="str">
        <f t="shared" si="1173"/>
        <v>00.08</v>
      </c>
      <c r="AA325" t="str">
        <f t="shared" ref="AA325:AK325" si="1182">CONCATENATE(Z325,".",AB237)</f>
        <v>00.08.10</v>
      </c>
      <c r="AB325" t="str">
        <f t="shared" si="1182"/>
        <v>00.08.10.00</v>
      </c>
      <c r="AC325" t="str">
        <f t="shared" si="1182"/>
        <v>00.08.10.00.00</v>
      </c>
      <c r="AD325" t="str">
        <f t="shared" si="1182"/>
        <v>00.08.10.00.00.50</v>
      </c>
      <c r="AE325" t="str">
        <f t="shared" si="1182"/>
        <v>00.08.10.00.00.50.00</v>
      </c>
      <c r="AF325" t="str">
        <f t="shared" si="1182"/>
        <v>00.08.10.00.00.50.00.00</v>
      </c>
      <c r="AG325" t="str">
        <f t="shared" si="1182"/>
        <v>00.08.10.00.00.50.00.00.00</v>
      </c>
      <c r="AH325" t="str">
        <f t="shared" si="1182"/>
        <v>00.08.10.00.00.50.00.00.00.00</v>
      </c>
      <c r="AI325" t="str">
        <f t="shared" si="1182"/>
        <v>00.08.10.00.00.50.00.00.00.00.00</v>
      </c>
      <c r="AJ325" t="str">
        <f t="shared" si="1182"/>
        <v>00.08.10.00.00.50.00.00.00.00.00.00</v>
      </c>
      <c r="AK325" t="str">
        <f t="shared" si="1182"/>
        <v>00.08.10.00.00.50.00.00.00.00.00.00.03</v>
      </c>
      <c r="AO325">
        <f t="shared" si="1175"/>
        <v>0</v>
      </c>
      <c r="AP325" t="str">
        <f t="shared" si="1175"/>
        <v>IT_2</v>
      </c>
      <c r="AS325" t="str">
        <f t="shared" si="1176"/>
        <v>00.01</v>
      </c>
      <c r="AT325" t="str">
        <f t="shared" ref="AT325:BD325" si="1183">CONCATENATE(AS325,".",AU237)</f>
        <v>00.01.00</v>
      </c>
      <c r="AU325" t="str">
        <f t="shared" si="1183"/>
        <v>00.01.00.00</v>
      </c>
      <c r="AV325" t="str">
        <f t="shared" si="1183"/>
        <v>00.01.00.00.00</v>
      </c>
      <c r="AW325" t="str">
        <f t="shared" si="1183"/>
        <v>00.01.00.00.00.00</v>
      </c>
      <c r="AX325" t="str">
        <f t="shared" si="1183"/>
        <v>00.01.00.00.00.00.02</v>
      </c>
      <c r="AY325" t="str">
        <f t="shared" si="1183"/>
        <v>00.01.00.00.00.00.02.00</v>
      </c>
      <c r="AZ325" t="str">
        <f t="shared" si="1183"/>
        <v>00.01.00.00.00.00.02.00.00</v>
      </c>
      <c r="BA325" t="str">
        <f t="shared" si="1183"/>
        <v>00.01.00.00.00.00.02.00.00.00</v>
      </c>
      <c r="BB325" t="str">
        <f t="shared" si="1183"/>
        <v>00.01.00.00.00.00.02.00.00.00.00</v>
      </c>
      <c r="BC325" t="str">
        <f t="shared" si="1183"/>
        <v>00.01.00.00.00.00.02.00.00.00.00.00</v>
      </c>
      <c r="BD325" t="str">
        <f t="shared" si="1183"/>
        <v>00.01.00.00.00.00.02.00.00.00.00.00.00</v>
      </c>
    </row>
    <row r="326" spans="1:56" hidden="1">
      <c r="A326">
        <f t="shared" si="1169"/>
        <v>0</v>
      </c>
      <c r="B326" t="str">
        <f t="shared" si="1169"/>
        <v>WP_3</v>
      </c>
      <c r="D326" t="str">
        <f t="shared" si="1170"/>
        <v>00.08</v>
      </c>
      <c r="E326" t="str">
        <f t="shared" ref="E326:O326" si="1184">CONCATENATE(D326,".",F238)</f>
        <v>00.08.01</v>
      </c>
      <c r="F326" t="str">
        <f t="shared" si="1184"/>
        <v>00.08.01.00</v>
      </c>
      <c r="G326" t="str">
        <f t="shared" si="1184"/>
        <v>00.08.01.00.00</v>
      </c>
      <c r="H326" t="str">
        <f t="shared" si="1184"/>
        <v>00.08.01.00.00.22</v>
      </c>
      <c r="I326" t="str">
        <f t="shared" si="1184"/>
        <v>00.08.01.00.00.22.0E</v>
      </c>
      <c r="J326" t="str">
        <f t="shared" si="1184"/>
        <v>00.08.01.00.00.22.0E.20</v>
      </c>
      <c r="K326" t="str">
        <f t="shared" si="1184"/>
        <v>00.08.01.00.00.22.0E.20.00</v>
      </c>
      <c r="L326" t="str">
        <f t="shared" si="1184"/>
        <v>00.08.01.00.00.22.0E.20.00.0F</v>
      </c>
      <c r="M326" t="str">
        <f t="shared" si="1184"/>
        <v>00.08.01.00.00.22.0E.20.00.0F.00</v>
      </c>
      <c r="N326" t="str">
        <f t="shared" si="1184"/>
        <v>00.08.01.00.00.22.0E.20.00.0F.00.03</v>
      </c>
      <c r="O326" t="str">
        <f t="shared" si="1184"/>
        <v>00.08.01.00.00.22.0E.20.00.0F.00.03.01</v>
      </c>
      <c r="V326">
        <f t="shared" si="1172"/>
        <v>0</v>
      </c>
      <c r="W326" t="str">
        <f t="shared" si="1172"/>
        <v>AR_3</v>
      </c>
      <c r="Z326" t="str">
        <f t="shared" si="1173"/>
        <v>00.08</v>
      </c>
      <c r="AA326" t="str">
        <f t="shared" ref="AA326:AK326" si="1185">CONCATENATE(Z326,".",AB238)</f>
        <v>00.08.10</v>
      </c>
      <c r="AB326" t="str">
        <f t="shared" si="1185"/>
        <v>00.08.10.00</v>
      </c>
      <c r="AC326" t="str">
        <f t="shared" si="1185"/>
        <v>00.08.10.00.00</v>
      </c>
      <c r="AD326" t="str">
        <f t="shared" si="1185"/>
        <v>00.08.10.00.00.28</v>
      </c>
      <c r="AE326" t="str">
        <f t="shared" si="1185"/>
        <v>00.08.10.00.00.28.00</v>
      </c>
      <c r="AF326" t="str">
        <f t="shared" si="1185"/>
        <v>00.08.10.00.00.28.00.00</v>
      </c>
      <c r="AG326" t="str">
        <f t="shared" si="1185"/>
        <v>00.08.10.00.00.28.00.00.00</v>
      </c>
      <c r="AH326" t="str">
        <f t="shared" si="1185"/>
        <v>00.08.10.00.00.28.00.00.00.00</v>
      </c>
      <c r="AI326" t="str">
        <f t="shared" si="1185"/>
        <v>00.08.10.00.00.28.00.00.00.00.00</v>
      </c>
      <c r="AJ326" t="str">
        <f t="shared" si="1185"/>
        <v>00.08.10.00.00.28.00.00.00.00.00.00</v>
      </c>
      <c r="AK326" t="str">
        <f t="shared" si="1185"/>
        <v>00.08.10.00.00.28.00.00.00.00.00.00.03</v>
      </c>
      <c r="AO326">
        <f t="shared" si="1175"/>
        <v>0</v>
      </c>
      <c r="AP326" t="str">
        <f t="shared" si="1175"/>
        <v>IT_3</v>
      </c>
      <c r="AS326" t="str">
        <f t="shared" si="1176"/>
        <v>00.01</v>
      </c>
      <c r="AT326" t="str">
        <f t="shared" ref="AT326:BD326" si="1186">CONCATENATE(AS326,".",AU238)</f>
        <v>00.01.00</v>
      </c>
      <c r="AU326" t="str">
        <f t="shared" si="1186"/>
        <v>00.01.00.00</v>
      </c>
      <c r="AV326" t="str">
        <f t="shared" si="1186"/>
        <v>00.01.00.00.00</v>
      </c>
      <c r="AW326" t="str">
        <f t="shared" si="1186"/>
        <v>00.01.00.00.00.00</v>
      </c>
      <c r="AX326" t="str">
        <f t="shared" si="1186"/>
        <v>00.01.00.00.00.00.03</v>
      </c>
      <c r="AY326" t="str">
        <f t="shared" si="1186"/>
        <v>00.01.00.00.00.00.03.00</v>
      </c>
      <c r="AZ326" t="str">
        <f t="shared" si="1186"/>
        <v>00.01.00.00.00.00.03.00.00</v>
      </c>
      <c r="BA326" t="str">
        <f t="shared" si="1186"/>
        <v>00.01.00.00.00.00.03.00.00.00</v>
      </c>
      <c r="BB326" t="str">
        <f t="shared" si="1186"/>
        <v>00.01.00.00.00.00.03.00.00.00.00</v>
      </c>
      <c r="BC326" t="str">
        <f t="shared" si="1186"/>
        <v>00.01.00.00.00.00.03.00.00.00.00.00</v>
      </c>
      <c r="BD326" t="str">
        <f t="shared" si="1186"/>
        <v>00.01.00.00.00.00.03.00.00.00.00.00.00</v>
      </c>
    </row>
    <row r="327" spans="1:56" hidden="1">
      <c r="A327">
        <f t="shared" si="1169"/>
        <v>0</v>
      </c>
      <c r="B327" t="str">
        <f t="shared" si="1169"/>
        <v>WP_4</v>
      </c>
      <c r="D327" t="str">
        <f t="shared" si="1170"/>
        <v>00.08</v>
      </c>
      <c r="E327" t="str">
        <f t="shared" ref="E327:O327" si="1187">CONCATENATE(D327,".",F239)</f>
        <v>00.08.01</v>
      </c>
      <c r="F327" t="str">
        <f t="shared" si="1187"/>
        <v>00.08.01.00</v>
      </c>
      <c r="G327" t="str">
        <f t="shared" si="1187"/>
        <v>00.08.01.00.00</v>
      </c>
      <c r="H327" t="str">
        <f t="shared" si="1187"/>
        <v>00.08.01.00.00.12</v>
      </c>
      <c r="I327" t="str">
        <f t="shared" si="1187"/>
        <v>00.08.01.00.00.12.0E</v>
      </c>
      <c r="J327" t="str">
        <f t="shared" si="1187"/>
        <v>00.08.01.00.00.12.0E.20</v>
      </c>
      <c r="K327" t="str">
        <f t="shared" si="1187"/>
        <v>00.08.01.00.00.12.0E.20.00</v>
      </c>
      <c r="L327" t="str">
        <f t="shared" si="1187"/>
        <v>00.08.01.00.00.12.0E.20.00.01</v>
      </c>
      <c r="M327" t="str">
        <f t="shared" si="1187"/>
        <v>00.08.01.00.00.12.0E.20.00.01.00</v>
      </c>
      <c r="N327" t="str">
        <f t="shared" si="1187"/>
        <v>00.08.01.00.00.12.0E.20.00.01.00.00</v>
      </c>
      <c r="O327" t="str">
        <f t="shared" si="1187"/>
        <v>00.08.01.00.00.12.0E.20.00.01.00.00.01</v>
      </c>
      <c r="V327">
        <f t="shared" si="1172"/>
        <v>0</v>
      </c>
      <c r="W327" t="str">
        <f t="shared" si="1172"/>
        <v>AR_4</v>
      </c>
      <c r="Z327" t="str">
        <f t="shared" si="1173"/>
        <v>00.08</v>
      </c>
      <c r="AA327" t="str">
        <f t="shared" ref="AA327:AK327" si="1188">CONCATENATE(Z327,".",AB239)</f>
        <v>00.08.01</v>
      </c>
      <c r="AB327" t="str">
        <f t="shared" si="1188"/>
        <v>00.08.01.00</v>
      </c>
      <c r="AC327" t="str">
        <f t="shared" si="1188"/>
        <v>00.08.01.00.00</v>
      </c>
      <c r="AD327" t="str">
        <f t="shared" si="1188"/>
        <v>00.08.01.00.00.14</v>
      </c>
      <c r="AE327" t="str">
        <f t="shared" si="1188"/>
        <v>00.08.01.00.00.14.00</v>
      </c>
      <c r="AF327" t="str">
        <f t="shared" si="1188"/>
        <v>00.08.01.00.00.14.00.00</v>
      </c>
      <c r="AG327" t="str">
        <f t="shared" si="1188"/>
        <v>00.08.01.00.00.14.00.00.00</v>
      </c>
      <c r="AH327" t="str">
        <f t="shared" si="1188"/>
        <v>00.08.01.00.00.14.00.00.00.00</v>
      </c>
      <c r="AI327" t="str">
        <f t="shared" si="1188"/>
        <v>00.08.01.00.00.14.00.00.00.00.00</v>
      </c>
      <c r="AJ327" t="str">
        <f t="shared" si="1188"/>
        <v>00.08.01.00.00.14.00.00.00.00.00.00</v>
      </c>
      <c r="AK327" t="str">
        <f t="shared" si="1188"/>
        <v>00.08.01.00.00.14.00.00.00.00.00.00.03</v>
      </c>
      <c r="AO327">
        <f t="shared" si="1175"/>
        <v>0</v>
      </c>
      <c r="AP327" t="str">
        <f t="shared" si="1175"/>
        <v>IT_4</v>
      </c>
      <c r="AS327" t="str">
        <f t="shared" si="1176"/>
        <v>00.01</v>
      </c>
      <c r="AT327" t="str">
        <f t="shared" ref="AT327:BD327" si="1189">CONCATENATE(AS327,".",AU239)</f>
        <v>00.01.00</v>
      </c>
      <c r="AU327" t="str">
        <f t="shared" si="1189"/>
        <v>00.01.00.00</v>
      </c>
      <c r="AV327" t="str">
        <f t="shared" si="1189"/>
        <v>00.01.00.00.00</v>
      </c>
      <c r="AW327" t="str">
        <f t="shared" si="1189"/>
        <v>00.01.00.00.00.00</v>
      </c>
      <c r="AX327" t="str">
        <f t="shared" si="1189"/>
        <v>00.01.00.00.00.00.04</v>
      </c>
      <c r="AY327" t="str">
        <f t="shared" si="1189"/>
        <v>00.01.00.00.00.00.04.00</v>
      </c>
      <c r="AZ327" t="str">
        <f t="shared" si="1189"/>
        <v>00.01.00.00.00.00.04.00.00</v>
      </c>
      <c r="BA327" t="str">
        <f t="shared" si="1189"/>
        <v>00.01.00.00.00.00.04.00.00.00</v>
      </c>
      <c r="BB327" t="str">
        <f t="shared" si="1189"/>
        <v>00.01.00.00.00.00.04.00.00.00.00</v>
      </c>
      <c r="BC327" t="str">
        <f t="shared" si="1189"/>
        <v>00.01.00.00.00.00.04.00.00.00.00.00</v>
      </c>
      <c r="BD327" t="str">
        <f t="shared" si="1189"/>
        <v>00.01.00.00.00.00.04.00.00.00.00.00.00</v>
      </c>
    </row>
    <row r="328" spans="1:56" hidden="1">
      <c r="A328">
        <f t="shared" si="1169"/>
        <v>0</v>
      </c>
      <c r="B328" t="str">
        <f t="shared" si="1169"/>
        <v>WP_5</v>
      </c>
      <c r="D328" t="str">
        <f t="shared" si="1170"/>
        <v>00.08</v>
      </c>
      <c r="E328" t="str">
        <f t="shared" ref="E328:O328" si="1190">CONCATENATE(D328,".",F240)</f>
        <v>00.08.01</v>
      </c>
      <c r="F328" t="str">
        <f t="shared" si="1190"/>
        <v>00.08.01.00</v>
      </c>
      <c r="G328" t="str">
        <f t="shared" si="1190"/>
        <v>00.08.01.00.00</v>
      </c>
      <c r="H328" t="str">
        <f t="shared" si="1190"/>
        <v>00.08.01.00.00.0A</v>
      </c>
      <c r="I328" t="str">
        <f t="shared" si="1190"/>
        <v>00.08.01.00.00.0A.01</v>
      </c>
      <c r="J328" t="str">
        <f t="shared" si="1190"/>
        <v>00.08.01.00.00.0A.01.0B</v>
      </c>
      <c r="K328" t="str">
        <f t="shared" si="1190"/>
        <v>00.08.01.00.00.0A.01.0B.00</v>
      </c>
      <c r="L328" t="str">
        <f t="shared" si="1190"/>
        <v>00.08.01.00.00.0A.01.0B.00.01</v>
      </c>
      <c r="M328" t="str">
        <f t="shared" si="1190"/>
        <v>00.08.01.00.00.0A.01.0B.00.01.00</v>
      </c>
      <c r="N328" t="str">
        <f t="shared" si="1190"/>
        <v>00.08.01.00.00.0A.01.0B.00.01.00.00</v>
      </c>
      <c r="O328" t="str">
        <f t="shared" si="1190"/>
        <v>00.08.01.00.00.0A.01.0B.00.01.00.00.01</v>
      </c>
      <c r="V328">
        <f t="shared" ref="V328:W334" si="1191">V17</f>
        <v>0</v>
      </c>
      <c r="W328" t="str">
        <f t="shared" si="1191"/>
        <v>AR_5</v>
      </c>
      <c r="Z328" t="str">
        <f t="shared" si="1173"/>
        <v>00.08</v>
      </c>
      <c r="AA328" t="str">
        <f t="shared" ref="AA328:AK328" si="1192">CONCATENATE(Z328,".",AB240)</f>
        <v>00.08.02</v>
      </c>
      <c r="AB328" t="str">
        <f t="shared" si="1192"/>
        <v>00.08.02.00</v>
      </c>
      <c r="AC328" t="str">
        <f t="shared" si="1192"/>
        <v>00.08.02.00.00</v>
      </c>
      <c r="AD328" t="str">
        <f t="shared" si="1192"/>
        <v>00.08.02.00.00.14</v>
      </c>
      <c r="AE328" t="str">
        <f t="shared" si="1192"/>
        <v>00.08.02.00.00.14.00</v>
      </c>
      <c r="AF328" t="str">
        <f t="shared" si="1192"/>
        <v>00.08.02.00.00.14.00.00</v>
      </c>
      <c r="AG328" t="str">
        <f t="shared" si="1192"/>
        <v>00.08.02.00.00.14.00.00.00</v>
      </c>
      <c r="AH328" t="str">
        <f t="shared" si="1192"/>
        <v>00.08.02.00.00.14.00.00.00.00</v>
      </c>
      <c r="AI328" t="str">
        <f t="shared" si="1192"/>
        <v>00.08.02.00.00.14.00.00.00.00.00</v>
      </c>
      <c r="AJ328" t="str">
        <f t="shared" si="1192"/>
        <v>00.08.02.00.00.14.00.00.00.00.00.00</v>
      </c>
      <c r="AK328" t="str">
        <f t="shared" si="1192"/>
        <v>00.08.02.00.00.14.00.00.00.00.00.00.03</v>
      </c>
      <c r="AO328">
        <f t="shared" si="1175"/>
        <v>0</v>
      </c>
      <c r="AP328" t="str">
        <f t="shared" si="1175"/>
        <v>IT_5</v>
      </c>
      <c r="AS328" t="str">
        <f t="shared" si="1176"/>
        <v>00.01</v>
      </c>
      <c r="AT328" t="str">
        <f t="shared" ref="AT328:BD328" si="1193">CONCATENATE(AS328,".",AU240)</f>
        <v>00.01.00</v>
      </c>
      <c r="AU328" t="str">
        <f t="shared" si="1193"/>
        <v>00.01.00.00</v>
      </c>
      <c r="AV328" t="str">
        <f t="shared" si="1193"/>
        <v>00.01.00.00.00</v>
      </c>
      <c r="AW328" t="str">
        <f t="shared" si="1193"/>
        <v>00.01.00.00.00.00</v>
      </c>
      <c r="AX328" t="str">
        <f t="shared" si="1193"/>
        <v>00.01.00.00.00.00.05</v>
      </c>
      <c r="AY328" t="str">
        <f t="shared" si="1193"/>
        <v>00.01.00.00.00.00.05.00</v>
      </c>
      <c r="AZ328" t="str">
        <f t="shared" si="1193"/>
        <v>00.01.00.00.00.00.05.00.00</v>
      </c>
      <c r="BA328" t="str">
        <f t="shared" si="1193"/>
        <v>00.01.00.00.00.00.05.00.00.00</v>
      </c>
      <c r="BB328" t="str">
        <f t="shared" si="1193"/>
        <v>00.01.00.00.00.00.05.00.00.00.00</v>
      </c>
      <c r="BC328" t="str">
        <f t="shared" si="1193"/>
        <v>00.01.00.00.00.00.05.00.00.00.00.00</v>
      </c>
      <c r="BD328" t="str">
        <f t="shared" si="1193"/>
        <v>00.01.00.00.00.00.05.00.00.00.00.00.00</v>
      </c>
    </row>
    <row r="329" spans="1:56" hidden="1">
      <c r="A329">
        <f t="shared" si="1169"/>
        <v>0</v>
      </c>
      <c r="B329" t="str">
        <f t="shared" si="1169"/>
        <v>WP_6</v>
      </c>
      <c r="D329" t="str">
        <f>CONCATENATE(D241,".",E241)</f>
        <v>00.08</v>
      </c>
      <c r="E329" t="str">
        <f t="shared" ref="E329:O329" si="1194">CONCATENATE(D329,".",F241)</f>
        <v>00.08.01</v>
      </c>
      <c r="F329" t="str">
        <f t="shared" si="1194"/>
        <v>00.08.01.00</v>
      </c>
      <c r="G329" t="str">
        <f t="shared" si="1194"/>
        <v>00.08.01.00.00</v>
      </c>
      <c r="H329" t="str">
        <f t="shared" si="1194"/>
        <v>00.08.01.00.00.0A</v>
      </c>
      <c r="I329" t="str">
        <f t="shared" si="1194"/>
        <v>00.08.01.00.00.0A.01</v>
      </c>
      <c r="J329" t="str">
        <f t="shared" si="1194"/>
        <v>00.08.01.00.00.0A.01.0B</v>
      </c>
      <c r="K329" t="str">
        <f t="shared" si="1194"/>
        <v>00.08.01.00.00.0A.01.0B.00</v>
      </c>
      <c r="L329" t="str">
        <f t="shared" si="1194"/>
        <v>00.08.01.00.00.0A.01.0B.00.01</v>
      </c>
      <c r="M329" t="str">
        <f t="shared" si="1194"/>
        <v>00.08.01.00.00.0A.01.0B.00.01.00</v>
      </c>
      <c r="N329" t="str">
        <f t="shared" si="1194"/>
        <v>00.08.01.00.00.0A.01.0B.00.01.00.00</v>
      </c>
      <c r="O329" t="str">
        <f t="shared" si="1194"/>
        <v>00.08.01.00.00.0A.01.0B.00.01.00.00.01</v>
      </c>
      <c r="V329">
        <f t="shared" si="1191"/>
        <v>0</v>
      </c>
      <c r="W329" t="str">
        <f t="shared" si="1191"/>
        <v>AR_6</v>
      </c>
      <c r="Z329" t="str">
        <f t="shared" ref="Z329:Z334" si="1195">CONCATENATE(Z241,".",AA241)</f>
        <v>05.08</v>
      </c>
      <c r="AA329" t="str">
        <f t="shared" ref="AA329:AK329" si="1196">CONCATENATE(Z329,".",AB241)</f>
        <v>05.08.02</v>
      </c>
      <c r="AB329" t="str">
        <f t="shared" si="1196"/>
        <v>05.08.02.00</v>
      </c>
      <c r="AC329" t="str">
        <f t="shared" si="1196"/>
        <v>05.08.02.00.00</v>
      </c>
      <c r="AD329" t="str">
        <f t="shared" si="1196"/>
        <v>05.08.02.00.00.14</v>
      </c>
      <c r="AE329" t="str">
        <f t="shared" si="1196"/>
        <v>05.08.02.00.00.14.00</v>
      </c>
      <c r="AF329" t="str">
        <f t="shared" si="1196"/>
        <v>05.08.02.00.00.14.00.00</v>
      </c>
      <c r="AG329" t="str">
        <f t="shared" si="1196"/>
        <v>05.08.02.00.00.14.00.00.00</v>
      </c>
      <c r="AH329" t="str">
        <f t="shared" si="1196"/>
        <v>05.08.02.00.00.14.00.00.00.00</v>
      </c>
      <c r="AI329" t="str">
        <f t="shared" si="1196"/>
        <v>05.08.02.00.00.14.00.00.00.00.00</v>
      </c>
      <c r="AJ329" t="str">
        <f t="shared" si="1196"/>
        <v>05.08.02.00.00.14.00.00.00.00.00.00</v>
      </c>
      <c r="AK329" t="str">
        <f t="shared" si="1196"/>
        <v>05.08.02.00.00.14.00.00.00.00.00.00.03</v>
      </c>
      <c r="AO329">
        <f t="shared" si="1175"/>
        <v>0</v>
      </c>
      <c r="AP329" t="str">
        <f t="shared" si="1175"/>
        <v>IT_6</v>
      </c>
      <c r="AS329" t="str">
        <f t="shared" si="1176"/>
        <v>00.01</v>
      </c>
      <c r="AT329" t="str">
        <f t="shared" ref="AT329:BD329" si="1197">CONCATENATE(AS329,".",AU241)</f>
        <v>00.01.00</v>
      </c>
      <c r="AU329" t="str">
        <f t="shared" si="1197"/>
        <v>00.01.00.00</v>
      </c>
      <c r="AV329" t="str">
        <f t="shared" si="1197"/>
        <v>00.01.00.00.00</v>
      </c>
      <c r="AW329" t="str">
        <f t="shared" si="1197"/>
        <v>00.01.00.00.00.00</v>
      </c>
      <c r="AX329" t="str">
        <f t="shared" si="1197"/>
        <v>00.01.00.00.00.00.06</v>
      </c>
      <c r="AY329" t="str">
        <f t="shared" si="1197"/>
        <v>00.01.00.00.00.00.06.00</v>
      </c>
      <c r="AZ329" t="str">
        <f t="shared" si="1197"/>
        <v>00.01.00.00.00.00.06.00.00</v>
      </c>
      <c r="BA329" t="str">
        <f t="shared" si="1197"/>
        <v>00.01.00.00.00.00.06.00.00.00</v>
      </c>
      <c r="BB329" t="str">
        <f t="shared" si="1197"/>
        <v>00.01.00.00.00.00.06.00.00.00.00</v>
      </c>
      <c r="BC329" t="str">
        <f t="shared" si="1197"/>
        <v>00.01.00.00.00.00.06.00.00.00.00.00</v>
      </c>
      <c r="BD329" t="str">
        <f t="shared" si="1197"/>
        <v>00.01.00.00.00.00.06.00.00.00.00.00.00</v>
      </c>
    </row>
    <row r="330" spans="1:56" hidden="1">
      <c r="B330" t="str">
        <f t="shared" si="1169"/>
        <v>WP_7</v>
      </c>
      <c r="D330" t="str">
        <f>CONCATENATE(D242,".",E242)</f>
        <v>00.08</v>
      </c>
      <c r="E330" t="str">
        <f t="shared" ref="E330:O330" si="1198">CONCATENATE(D330,".",F242)</f>
        <v>00.08.01</v>
      </c>
      <c r="F330" t="str">
        <f t="shared" si="1198"/>
        <v>00.08.01.00</v>
      </c>
      <c r="G330" t="str">
        <f t="shared" si="1198"/>
        <v>00.08.01.00.00</v>
      </c>
      <c r="H330" t="str">
        <f t="shared" si="1198"/>
        <v>00.08.01.00.00.22</v>
      </c>
      <c r="I330" t="str">
        <f t="shared" si="1198"/>
        <v>00.08.01.00.00.22.0E</v>
      </c>
      <c r="J330" t="str">
        <f t="shared" si="1198"/>
        <v>00.08.01.00.00.22.0E.20</v>
      </c>
      <c r="K330" t="str">
        <f t="shared" si="1198"/>
        <v>00.08.01.00.00.22.0E.20.00</v>
      </c>
      <c r="L330" t="str">
        <f t="shared" si="1198"/>
        <v>00.08.01.00.00.22.0E.20.00.01</v>
      </c>
      <c r="M330" t="str">
        <f t="shared" si="1198"/>
        <v>00.08.01.00.00.22.0E.20.00.01.00</v>
      </c>
      <c r="N330" t="str">
        <f t="shared" si="1198"/>
        <v>00.08.01.00.00.22.0E.20.00.01.00.00</v>
      </c>
      <c r="O330" t="str">
        <f t="shared" si="1198"/>
        <v>00.08.01.00.00.22.0E.20.00.01.00.00.01</v>
      </c>
      <c r="W330" t="str">
        <f t="shared" si="1191"/>
        <v>AR_7</v>
      </c>
      <c r="Z330" t="str">
        <f t="shared" si="1195"/>
        <v>00.01</v>
      </c>
      <c r="AA330" t="str">
        <f t="shared" ref="AA330:AK330" si="1199">CONCATENATE(Z330,".",AB242)</f>
        <v>00.01.01</v>
      </c>
      <c r="AB330" t="str">
        <f t="shared" si="1199"/>
        <v>00.01.01.00</v>
      </c>
      <c r="AC330" t="str">
        <f t="shared" si="1199"/>
        <v>00.01.01.00.00</v>
      </c>
      <c r="AD330" t="str">
        <f t="shared" si="1199"/>
        <v>00.01.01.00.00.00</v>
      </c>
      <c r="AE330" t="str">
        <f t="shared" si="1199"/>
        <v>00.01.01.00.00.00.00</v>
      </c>
      <c r="AF330" t="str">
        <f t="shared" si="1199"/>
        <v>00.01.01.00.00.00.00.00</v>
      </c>
      <c r="AG330" t="str">
        <f t="shared" si="1199"/>
        <v>00.01.01.00.00.00.00.00.00</v>
      </c>
      <c r="AH330" t="str">
        <f t="shared" si="1199"/>
        <v>00.01.01.00.00.00.00.00.00.00</v>
      </c>
      <c r="AI330" t="str">
        <f t="shared" si="1199"/>
        <v>00.01.01.00.00.00.00.00.00.00.00</v>
      </c>
      <c r="AJ330" t="str">
        <f t="shared" si="1199"/>
        <v>00.01.01.00.00.00.00.00.00.00.00.00</v>
      </c>
      <c r="AK330" t="str">
        <f t="shared" si="1199"/>
        <v>00.01.01.00.00.00.00.00.00.00.00.00.00</v>
      </c>
      <c r="AP330" t="str">
        <f>AP19</f>
        <v>IT_7</v>
      </c>
      <c r="AS330" t="str">
        <f t="shared" si="1176"/>
        <v>00.01</v>
      </c>
      <c r="AT330" t="str">
        <f t="shared" ref="AT330:BD330" si="1200">CONCATENATE(AS330,".",AU242)</f>
        <v>00.01.01</v>
      </c>
      <c r="AU330" t="str">
        <f t="shared" si="1200"/>
        <v>00.01.01.00</v>
      </c>
      <c r="AV330" t="str">
        <f t="shared" si="1200"/>
        <v>00.01.01.00.00</v>
      </c>
      <c r="AW330" t="str">
        <f t="shared" si="1200"/>
        <v>00.01.01.00.00.0A</v>
      </c>
      <c r="AX330" t="str">
        <f t="shared" si="1200"/>
        <v>00.01.01.00.00.0A.07</v>
      </c>
      <c r="AY330" t="str">
        <f t="shared" si="1200"/>
        <v>00.01.01.00.00.0A.07.00</v>
      </c>
      <c r="AZ330" t="str">
        <f t="shared" si="1200"/>
        <v>00.01.01.00.00.0A.07.00.00</v>
      </c>
      <c r="BA330" t="str">
        <f t="shared" si="1200"/>
        <v>00.01.01.00.00.0A.07.00.00.00</v>
      </c>
      <c r="BB330" t="str">
        <f t="shared" si="1200"/>
        <v>00.01.01.00.00.0A.07.00.00.00.00</v>
      </c>
      <c r="BC330" t="str">
        <f t="shared" si="1200"/>
        <v>00.01.01.00.00.0A.07.00.00.00.00.00</v>
      </c>
      <c r="BD330" t="str">
        <f t="shared" si="1200"/>
        <v>00.01.01.00.00.0A.07.00.00.00.00.00.06</v>
      </c>
    </row>
    <row r="331" spans="1:56" hidden="1">
      <c r="B331" t="str">
        <f t="shared" si="1169"/>
        <v>WP_8</v>
      </c>
      <c r="D331" t="str">
        <f>CONCATENATE(D243,".",E243)</f>
        <v>00.08</v>
      </c>
      <c r="E331" t="str">
        <f t="shared" ref="E331:O331" si="1201">CONCATENATE(D331,".",F243)</f>
        <v>00.08.01</v>
      </c>
      <c r="F331" t="str">
        <f t="shared" si="1201"/>
        <v>00.08.01.00</v>
      </c>
      <c r="G331" t="str">
        <f t="shared" si="1201"/>
        <v>00.08.01.00.00</v>
      </c>
      <c r="H331" t="str">
        <f t="shared" si="1201"/>
        <v>00.08.01.00.00.22</v>
      </c>
      <c r="I331" t="str">
        <f t="shared" si="1201"/>
        <v>00.08.01.00.00.22.0E</v>
      </c>
      <c r="J331" t="str">
        <f t="shared" si="1201"/>
        <v>00.08.01.00.00.22.0E.20</v>
      </c>
      <c r="K331" t="str">
        <f t="shared" si="1201"/>
        <v>00.08.01.00.00.22.0E.20.00</v>
      </c>
      <c r="L331" t="str">
        <f t="shared" si="1201"/>
        <v>00.08.01.00.00.22.0E.20.00.01</v>
      </c>
      <c r="M331" t="str">
        <f t="shared" si="1201"/>
        <v>00.08.01.00.00.22.0E.20.00.01.00</v>
      </c>
      <c r="N331" t="str">
        <f t="shared" si="1201"/>
        <v>00.08.01.00.00.22.0E.20.00.01.00.80</v>
      </c>
      <c r="O331" t="str">
        <f t="shared" si="1201"/>
        <v>00.08.01.00.00.22.0E.20.00.01.00.80.01</v>
      </c>
      <c r="W331" t="str">
        <f t="shared" si="1191"/>
        <v>AR_8</v>
      </c>
      <c r="Z331" t="str">
        <f t="shared" si="1195"/>
        <v>00.01</v>
      </c>
      <c r="AA331" t="str">
        <f t="shared" ref="AA331:AK331" si="1202">CONCATENATE(Z331,".",AB243)</f>
        <v>00.01.01</v>
      </c>
      <c r="AB331" t="str">
        <f t="shared" si="1202"/>
        <v>00.01.01.00</v>
      </c>
      <c r="AC331" t="str">
        <f t="shared" si="1202"/>
        <v>00.01.01.00.00</v>
      </c>
      <c r="AD331" t="str">
        <f t="shared" si="1202"/>
        <v>00.01.01.00.00.00</v>
      </c>
      <c r="AE331" t="str">
        <f t="shared" si="1202"/>
        <v>00.01.01.00.00.00.00</v>
      </c>
      <c r="AF331" t="str">
        <f t="shared" si="1202"/>
        <v>00.01.01.00.00.00.00.00</v>
      </c>
      <c r="AG331" t="str">
        <f t="shared" si="1202"/>
        <v>00.01.01.00.00.00.00.00.00</v>
      </c>
      <c r="AH331" t="str">
        <f t="shared" si="1202"/>
        <v>00.01.01.00.00.00.00.00.00.00</v>
      </c>
      <c r="AI331" t="str">
        <f t="shared" si="1202"/>
        <v>00.01.01.00.00.00.00.00.00.00.00</v>
      </c>
      <c r="AJ331" t="str">
        <f t="shared" si="1202"/>
        <v>00.01.01.00.00.00.00.00.00.00.00.00</v>
      </c>
      <c r="AK331" t="str">
        <f t="shared" si="1202"/>
        <v>00.01.01.00.00.00.00.00.00.00.00.00.00</v>
      </c>
      <c r="AP331" t="str">
        <f>AP20</f>
        <v>IT_8</v>
      </c>
      <c r="AS331" t="str">
        <f t="shared" si="1176"/>
        <v>00.01</v>
      </c>
      <c r="AT331" t="str">
        <f t="shared" ref="AT331:BD331" si="1203">CONCATENATE(AS331,".",AU243)</f>
        <v>00.01.01</v>
      </c>
      <c r="AU331" t="str">
        <f t="shared" si="1203"/>
        <v>00.01.01.00</v>
      </c>
      <c r="AV331" t="str">
        <f t="shared" si="1203"/>
        <v>00.01.01.00.00</v>
      </c>
      <c r="AW331" t="str">
        <f t="shared" si="1203"/>
        <v>00.01.01.00.00.00</v>
      </c>
      <c r="AX331" t="str">
        <f t="shared" si="1203"/>
        <v>00.01.01.00.00.00.08</v>
      </c>
      <c r="AY331" t="str">
        <f t="shared" si="1203"/>
        <v>00.01.01.00.00.00.08.00</v>
      </c>
      <c r="AZ331" t="str">
        <f t="shared" si="1203"/>
        <v>00.01.01.00.00.00.08.00.00</v>
      </c>
      <c r="BA331" t="str">
        <f t="shared" si="1203"/>
        <v>00.01.01.00.00.00.08.00.00.00</v>
      </c>
      <c r="BB331" t="str">
        <f t="shared" si="1203"/>
        <v>00.01.01.00.00.00.08.00.00.00.00</v>
      </c>
      <c r="BC331" t="str">
        <f t="shared" si="1203"/>
        <v>00.01.01.00.00.00.08.00.00.00.00.00</v>
      </c>
      <c r="BD331" t="str">
        <f t="shared" si="1203"/>
        <v>00.01.01.00.00.00.08.00.00.00.00.00.00</v>
      </c>
    </row>
    <row r="332" spans="1:56" hidden="1">
      <c r="B332" t="str">
        <f t="shared" si="1169"/>
        <v>WP_9</v>
      </c>
      <c r="D332" t="str">
        <f>CONCATENATE(D244,".",E244)</f>
        <v>00.01</v>
      </c>
      <c r="E332" t="str">
        <f t="shared" ref="E332:O332" si="1204">CONCATENATE(D332,".",F244)</f>
        <v>00.01.01</v>
      </c>
      <c r="F332" t="str">
        <f t="shared" si="1204"/>
        <v>00.01.01.00</v>
      </c>
      <c r="G332" t="str">
        <f t="shared" si="1204"/>
        <v>00.01.01.00.00</v>
      </c>
      <c r="H332" t="str">
        <f t="shared" si="1204"/>
        <v>00.01.01.00.00.06</v>
      </c>
      <c r="I332" t="str">
        <f t="shared" si="1204"/>
        <v>00.01.01.00.00.06.00</v>
      </c>
      <c r="J332" t="str">
        <f t="shared" si="1204"/>
        <v>00.01.01.00.00.06.00.05</v>
      </c>
      <c r="K332" t="str">
        <f t="shared" si="1204"/>
        <v>00.01.01.00.00.06.00.05.00</v>
      </c>
      <c r="L332" t="str">
        <f t="shared" si="1204"/>
        <v>00.01.01.00.00.06.00.05.00.0F</v>
      </c>
      <c r="M332" t="str">
        <f t="shared" si="1204"/>
        <v>00.01.01.00.00.06.00.05.00.0F.02</v>
      </c>
      <c r="N332" t="str">
        <f t="shared" si="1204"/>
        <v>00.01.01.00.00.06.00.05.00.0F.02.0C</v>
      </c>
      <c r="O332" t="str">
        <f t="shared" si="1204"/>
        <v>00.01.01.00.00.06.00.05.00.0F.02.0C.01</v>
      </c>
      <c r="W332" t="str">
        <f t="shared" si="1191"/>
        <v>AR_9</v>
      </c>
      <c r="Z332" t="str">
        <f t="shared" si="1195"/>
        <v>00.01</v>
      </c>
      <c r="AA332" t="str">
        <f t="shared" ref="AA332:AK332" si="1205">CONCATENATE(Z332,".",AB244)</f>
        <v>00.01.01</v>
      </c>
      <c r="AB332" t="str">
        <f t="shared" si="1205"/>
        <v>00.01.01.00</v>
      </c>
      <c r="AC332" t="str">
        <f t="shared" si="1205"/>
        <v>00.01.01.00.00</v>
      </c>
      <c r="AD332" t="str">
        <f t="shared" si="1205"/>
        <v>00.01.01.00.00.00</v>
      </c>
      <c r="AE332" t="str">
        <f t="shared" si="1205"/>
        <v>00.01.01.00.00.00.00</v>
      </c>
      <c r="AF332" t="str">
        <f t="shared" si="1205"/>
        <v>00.01.01.00.00.00.00.00</v>
      </c>
      <c r="AG332" t="str">
        <f t="shared" si="1205"/>
        <v>00.01.01.00.00.00.00.00.00</v>
      </c>
      <c r="AH332" t="str">
        <f t="shared" si="1205"/>
        <v>00.01.01.00.00.00.00.00.00.00</v>
      </c>
      <c r="AI332" t="str">
        <f t="shared" si="1205"/>
        <v>00.01.01.00.00.00.00.00.00.00.00</v>
      </c>
      <c r="AJ332" t="str">
        <f t="shared" si="1205"/>
        <v>00.01.01.00.00.00.00.00.00.00.00.00</v>
      </c>
      <c r="AK332" t="str">
        <f t="shared" si="1205"/>
        <v>00.01.01.00.00.00.00.00.00.00.00.00.02</v>
      </c>
      <c r="AP332" t="str">
        <f>AP21</f>
        <v>IT_9</v>
      </c>
      <c r="AS332" t="str">
        <f t="shared" si="1176"/>
        <v>00.01</v>
      </c>
      <c r="AT332" t="str">
        <f t="shared" ref="AT332:BD332" si="1206">CONCATENATE(AS332,".",AU244)</f>
        <v>00.01.01</v>
      </c>
      <c r="AU332" t="str">
        <f t="shared" si="1206"/>
        <v>00.01.01.00</v>
      </c>
      <c r="AV332" t="str">
        <f t="shared" si="1206"/>
        <v>00.01.01.00.00</v>
      </c>
      <c r="AW332" t="str">
        <f t="shared" si="1206"/>
        <v>00.01.01.00.00.00</v>
      </c>
      <c r="AX332" t="str">
        <f t="shared" si="1206"/>
        <v>00.01.01.00.00.00.09</v>
      </c>
      <c r="AY332" t="str">
        <f t="shared" si="1206"/>
        <v>00.01.01.00.00.00.09.00</v>
      </c>
      <c r="AZ332" t="str">
        <f t="shared" si="1206"/>
        <v>00.01.01.00.00.00.09.00.00</v>
      </c>
      <c r="BA332" t="str">
        <f t="shared" si="1206"/>
        <v>00.01.01.00.00.00.09.00.00.00</v>
      </c>
      <c r="BB332" t="str">
        <f t="shared" si="1206"/>
        <v>00.01.01.00.00.00.09.00.00.00.00</v>
      </c>
      <c r="BC332" t="str">
        <f t="shared" si="1206"/>
        <v>00.01.01.00.00.00.09.00.00.00.00.00</v>
      </c>
      <c r="BD332" t="str">
        <f t="shared" si="1206"/>
        <v>00.01.01.00.00.00.09.00.00.00.00.00.00</v>
      </c>
    </row>
    <row r="333" spans="1:56" hidden="1">
      <c r="B333" t="str">
        <f t="shared" si="1169"/>
        <v>WP_A</v>
      </c>
      <c r="D333" t="str">
        <f>CONCATENATE(D245,".",E245)</f>
        <v>00.01</v>
      </c>
      <c r="E333" t="str">
        <f t="shared" ref="E333:O333" si="1207">CONCATENATE(D333,".",F245)</f>
        <v>00.01.01</v>
      </c>
      <c r="F333" t="str">
        <f t="shared" si="1207"/>
        <v>00.01.01.00</v>
      </c>
      <c r="G333" t="str">
        <f t="shared" si="1207"/>
        <v>00.01.01.00.00</v>
      </c>
      <c r="H333" t="str">
        <f t="shared" si="1207"/>
        <v>00.01.01.00.00.06</v>
      </c>
      <c r="I333" t="str">
        <f t="shared" si="1207"/>
        <v>00.01.01.00.00.06.00</v>
      </c>
      <c r="J333" t="str">
        <f t="shared" si="1207"/>
        <v>00.01.01.00.00.06.00.05</v>
      </c>
      <c r="K333" t="str">
        <f t="shared" si="1207"/>
        <v>00.01.01.00.00.06.00.05.00</v>
      </c>
      <c r="L333" t="str">
        <f t="shared" si="1207"/>
        <v>00.01.01.00.00.06.00.05.00.0F</v>
      </c>
      <c r="M333" t="str">
        <f t="shared" si="1207"/>
        <v>00.01.01.00.00.06.00.05.00.0F.02</v>
      </c>
      <c r="N333" t="str">
        <f t="shared" si="1207"/>
        <v>00.01.01.00.00.06.00.05.00.0F.02.0D</v>
      </c>
      <c r="O333" t="str">
        <f t="shared" si="1207"/>
        <v>00.01.01.00.00.06.00.05.00.0F.02.0D.01</v>
      </c>
      <c r="W333" t="str">
        <f t="shared" si="1191"/>
        <v>AR_A</v>
      </c>
      <c r="Z333" t="str">
        <f t="shared" si="1195"/>
        <v>00.01</v>
      </c>
      <c r="AA333" t="str">
        <f t="shared" ref="AA333:AK333" si="1208">CONCATENATE(Z333,".",AB245)</f>
        <v>00.01.01</v>
      </c>
      <c r="AB333" t="str">
        <f t="shared" si="1208"/>
        <v>00.01.01.00</v>
      </c>
      <c r="AC333" t="str">
        <f t="shared" si="1208"/>
        <v>00.01.01.00.00</v>
      </c>
      <c r="AD333" t="str">
        <f t="shared" si="1208"/>
        <v>00.01.01.00.00.00</v>
      </c>
      <c r="AE333" t="str">
        <f t="shared" si="1208"/>
        <v>00.01.01.00.00.00.00</v>
      </c>
      <c r="AF333" t="str">
        <f t="shared" si="1208"/>
        <v>00.01.01.00.00.00.00.00</v>
      </c>
      <c r="AG333" t="str">
        <f t="shared" si="1208"/>
        <v>00.01.01.00.00.00.00.00.00</v>
      </c>
      <c r="AH333" t="str">
        <f t="shared" si="1208"/>
        <v>00.01.01.00.00.00.00.00.00.00</v>
      </c>
      <c r="AI333" t="str">
        <f t="shared" si="1208"/>
        <v>00.01.01.00.00.00.00.00.00.00.00</v>
      </c>
      <c r="AJ333" t="str">
        <f t="shared" si="1208"/>
        <v>00.01.01.00.00.00.00.00.00.00.00.00</v>
      </c>
      <c r="AK333" t="str">
        <f t="shared" si="1208"/>
        <v>00.01.01.00.00.00.00.00.00.00.00.00.04</v>
      </c>
      <c r="AP333" t="str">
        <f>AP22</f>
        <v>IT_A</v>
      </c>
      <c r="AS333" t="str">
        <f t="shared" si="1176"/>
        <v>42.01</v>
      </c>
      <c r="AT333" t="str">
        <f t="shared" ref="AT333:BD333" si="1209">CONCATENATE(AS333,".",AU245)</f>
        <v>42.01.00</v>
      </c>
      <c r="AU333" t="str">
        <f t="shared" si="1209"/>
        <v>42.01.00.00</v>
      </c>
      <c r="AV333" t="str">
        <f t="shared" si="1209"/>
        <v>42.01.00.00.00</v>
      </c>
      <c r="AW333" t="str">
        <f t="shared" si="1209"/>
        <v>42.01.00.00.00.00</v>
      </c>
      <c r="AX333" t="str">
        <f t="shared" si="1209"/>
        <v>42.01.00.00.00.00.0A</v>
      </c>
      <c r="AY333" t="str">
        <f t="shared" si="1209"/>
        <v>42.01.00.00.00.00.0A.00</v>
      </c>
      <c r="AZ333" t="str">
        <f t="shared" si="1209"/>
        <v>42.01.00.00.00.00.0A.00.00</v>
      </c>
      <c r="BA333" t="str">
        <f t="shared" si="1209"/>
        <v>42.01.00.00.00.00.0A.00.00.00</v>
      </c>
      <c r="BB333" t="str">
        <f t="shared" si="1209"/>
        <v>42.01.00.00.00.00.0A.00.00.00.00</v>
      </c>
      <c r="BC333" t="str">
        <f t="shared" si="1209"/>
        <v>42.01.00.00.00.00.0A.00.00.00.00.00</v>
      </c>
      <c r="BD333" t="str">
        <f t="shared" si="1209"/>
        <v>42.01.00.00.00.00.0A.00.00.00.00.00.00</v>
      </c>
    </row>
    <row r="334" spans="1:56" hidden="1">
      <c r="B334" t="str">
        <f t="shared" ref="B334:B354" si="1210">B23</f>
        <v>WP_B</v>
      </c>
      <c r="D334" t="str">
        <f t="shared" ref="D334:D354" si="1211">CONCATENATE(D246,".",E246)</f>
        <v>00.08</v>
      </c>
      <c r="E334" t="str">
        <f t="shared" ref="E334:O334" si="1212">CONCATENATE(D334,".",F246)</f>
        <v>00.08.01</v>
      </c>
      <c r="F334" t="str">
        <f t="shared" si="1212"/>
        <v>00.08.01.00</v>
      </c>
      <c r="G334" t="str">
        <f t="shared" si="1212"/>
        <v>00.08.01.00.00</v>
      </c>
      <c r="H334" t="str">
        <f t="shared" si="1212"/>
        <v>00.08.01.00.00.22</v>
      </c>
      <c r="I334" t="str">
        <f t="shared" si="1212"/>
        <v>00.08.01.00.00.22.0E</v>
      </c>
      <c r="J334" t="str">
        <f t="shared" si="1212"/>
        <v>00.08.01.00.00.22.0E.20</v>
      </c>
      <c r="K334" t="str">
        <f t="shared" si="1212"/>
        <v>00.08.01.00.00.22.0E.20.00</v>
      </c>
      <c r="L334" t="str">
        <f t="shared" si="1212"/>
        <v>00.08.01.00.00.22.0E.20.00.01</v>
      </c>
      <c r="M334" t="str">
        <f t="shared" si="1212"/>
        <v>00.08.01.00.00.22.0E.20.00.01.00</v>
      </c>
      <c r="N334" t="str">
        <f t="shared" si="1212"/>
        <v>00.08.01.00.00.22.0E.20.00.01.00.00</v>
      </c>
      <c r="O334" t="str">
        <f t="shared" si="1212"/>
        <v>00.08.01.00.00.22.0E.20.00.01.00.00.01</v>
      </c>
      <c r="W334" t="str">
        <f t="shared" si="1191"/>
        <v>AR_B</v>
      </c>
      <c r="Z334" t="str">
        <f t="shared" si="1195"/>
        <v>00.01</v>
      </c>
      <c r="AA334" t="str">
        <f t="shared" ref="AA334:AK334" si="1213">CONCATENATE(Z334,".",AB246)</f>
        <v>00.01.01</v>
      </c>
      <c r="AB334" t="str">
        <f t="shared" si="1213"/>
        <v>00.01.01.00</v>
      </c>
      <c r="AC334" t="str">
        <f t="shared" si="1213"/>
        <v>00.01.01.00.00</v>
      </c>
      <c r="AD334" t="str">
        <f t="shared" si="1213"/>
        <v>00.01.01.00.00.00</v>
      </c>
      <c r="AE334" t="str">
        <f t="shared" si="1213"/>
        <v>00.01.01.00.00.00.00</v>
      </c>
      <c r="AF334" t="str">
        <f t="shared" si="1213"/>
        <v>00.01.01.00.00.00.00.00</v>
      </c>
      <c r="AG334" t="str">
        <f t="shared" si="1213"/>
        <v>00.01.01.00.00.00.00.00.00</v>
      </c>
      <c r="AH334" t="str">
        <f t="shared" si="1213"/>
        <v>00.01.01.00.00.00.00.00.00.00</v>
      </c>
      <c r="AI334" t="str">
        <f t="shared" si="1213"/>
        <v>00.01.01.00.00.00.00.00.00.00.00</v>
      </c>
      <c r="AJ334" t="str">
        <f t="shared" si="1213"/>
        <v>00.01.01.00.00.00.00.00.00.00.00.00</v>
      </c>
      <c r="AK334" t="str">
        <f t="shared" si="1213"/>
        <v>00.01.01.00.00.00.00.00.00.00.00.00.05</v>
      </c>
      <c r="AP334" t="str">
        <f t="shared" ref="AP334:AP397" si="1214">AP23</f>
        <v>IT_B</v>
      </c>
      <c r="AS334" t="str">
        <f t="shared" ref="AS334:AS354" si="1215">CONCATENATE(AS246,".",AT246)</f>
        <v>00.01</v>
      </c>
      <c r="AT334" t="str">
        <f t="shared" ref="AT334:BD334" si="1216">CONCATENATE(AS334,".",AU246)</f>
        <v>00.01.01</v>
      </c>
      <c r="AU334" t="str">
        <f t="shared" si="1216"/>
        <v>00.01.01.00</v>
      </c>
      <c r="AV334" t="str">
        <f t="shared" si="1216"/>
        <v>00.01.01.00.00</v>
      </c>
      <c r="AW334" t="str">
        <f t="shared" si="1216"/>
        <v>00.01.01.00.00.00</v>
      </c>
      <c r="AX334" t="str">
        <f t="shared" si="1216"/>
        <v>00.01.01.00.00.00.0B</v>
      </c>
      <c r="AY334" t="str">
        <f t="shared" si="1216"/>
        <v>00.01.01.00.00.00.0B.00</v>
      </c>
      <c r="AZ334" t="str">
        <f t="shared" si="1216"/>
        <v>00.01.01.00.00.00.0B.00.00</v>
      </c>
      <c r="BA334" t="str">
        <f t="shared" si="1216"/>
        <v>00.01.01.00.00.00.0B.00.00.00</v>
      </c>
      <c r="BB334" t="str">
        <f t="shared" si="1216"/>
        <v>00.01.01.00.00.00.0B.00.00.00.00</v>
      </c>
      <c r="BC334" t="str">
        <f t="shared" si="1216"/>
        <v>00.01.01.00.00.00.0B.00.00.00.00.00</v>
      </c>
      <c r="BD334" t="str">
        <f t="shared" si="1216"/>
        <v>00.01.01.00.00.00.0B.00.00.00.00.00.00</v>
      </c>
    </row>
    <row r="335" spans="1:56" hidden="1">
      <c r="B335" t="str">
        <f t="shared" si="1210"/>
        <v>WP_C</v>
      </c>
      <c r="D335" t="str">
        <f t="shared" si="1211"/>
        <v>00.08</v>
      </c>
      <c r="E335" t="str">
        <f t="shared" ref="E335:O335" si="1217">CONCATENATE(D335,".",F247)</f>
        <v>00.08.01</v>
      </c>
      <c r="F335" t="str">
        <f t="shared" si="1217"/>
        <v>00.08.01.00</v>
      </c>
      <c r="G335" t="str">
        <f t="shared" si="1217"/>
        <v>00.08.01.00.00</v>
      </c>
      <c r="H335" t="str">
        <f t="shared" si="1217"/>
        <v>00.08.01.00.00.22</v>
      </c>
      <c r="I335" t="str">
        <f t="shared" si="1217"/>
        <v>00.08.01.00.00.22.0E</v>
      </c>
      <c r="J335" t="str">
        <f t="shared" si="1217"/>
        <v>00.08.01.00.00.22.0E.20</v>
      </c>
      <c r="K335" t="str">
        <f t="shared" si="1217"/>
        <v>00.08.01.00.00.22.0E.20.00</v>
      </c>
      <c r="L335" t="str">
        <f t="shared" si="1217"/>
        <v>00.08.01.00.00.22.0E.20.00.01</v>
      </c>
      <c r="M335" t="str">
        <f t="shared" si="1217"/>
        <v>00.08.01.00.00.22.0E.20.00.01.00</v>
      </c>
      <c r="N335" t="str">
        <f t="shared" si="1217"/>
        <v>00.08.01.00.00.22.0E.20.00.01.00.00</v>
      </c>
      <c r="O335" t="str">
        <f t="shared" si="1217"/>
        <v>00.08.01.00.00.22.0E.20.00.01.00.00.01</v>
      </c>
      <c r="W335" t="str">
        <f t="shared" ref="W335:W398" si="1218">W24</f>
        <v>AR_C</v>
      </c>
      <c r="Z335" t="str">
        <f t="shared" ref="Z335:Z351" si="1219">CONCATENATE(Z247,".",AA247)</f>
        <v>00.01</v>
      </c>
      <c r="AA335" t="str">
        <f t="shared" ref="AA335:AK335" si="1220">CONCATENATE(Z335,".",AB247)</f>
        <v>00.01.01</v>
      </c>
      <c r="AB335" t="str">
        <f t="shared" si="1220"/>
        <v>00.01.01.00</v>
      </c>
      <c r="AC335" t="str">
        <f t="shared" si="1220"/>
        <v>00.01.01.00.00</v>
      </c>
      <c r="AD335" t="str">
        <f t="shared" si="1220"/>
        <v>00.01.01.00.00.00</v>
      </c>
      <c r="AE335" t="str">
        <f t="shared" si="1220"/>
        <v>00.01.01.00.00.00.00</v>
      </c>
      <c r="AF335" t="str">
        <f t="shared" si="1220"/>
        <v>00.01.01.00.00.00.00.00</v>
      </c>
      <c r="AG335" t="str">
        <f t="shared" si="1220"/>
        <v>00.01.01.00.00.00.00.00.00</v>
      </c>
      <c r="AH335" t="str">
        <f t="shared" si="1220"/>
        <v>00.01.01.00.00.00.00.00.00.00</v>
      </c>
      <c r="AI335" t="str">
        <f t="shared" si="1220"/>
        <v>00.01.01.00.00.00.00.00.00.00.00</v>
      </c>
      <c r="AJ335" t="str">
        <f t="shared" si="1220"/>
        <v>00.01.01.00.00.00.00.00.00.00.00.00</v>
      </c>
      <c r="AK335" t="str">
        <f t="shared" si="1220"/>
        <v>00.01.01.00.00.00.00.00.00.00.00.00.00</v>
      </c>
      <c r="AP335" t="str">
        <f t="shared" si="1214"/>
        <v>IT_C</v>
      </c>
      <c r="AS335" t="str">
        <f t="shared" si="1215"/>
        <v>00.01</v>
      </c>
      <c r="AT335" t="str">
        <f t="shared" ref="AT335:BD335" si="1221">CONCATENATE(AS335,".",AU247)</f>
        <v>00.01.01</v>
      </c>
      <c r="AU335" t="str">
        <f t="shared" si="1221"/>
        <v>00.01.01.00</v>
      </c>
      <c r="AV335" t="str">
        <f t="shared" si="1221"/>
        <v>00.01.01.00.00</v>
      </c>
      <c r="AW335" t="str">
        <f t="shared" si="1221"/>
        <v>00.01.01.00.00.00</v>
      </c>
      <c r="AX335" t="str">
        <f t="shared" si="1221"/>
        <v>00.01.01.00.00.00.0C</v>
      </c>
      <c r="AY335" t="str">
        <f t="shared" si="1221"/>
        <v>00.01.01.00.00.00.0C.00</v>
      </c>
      <c r="AZ335" t="str">
        <f t="shared" si="1221"/>
        <v>00.01.01.00.00.00.0C.00.00</v>
      </c>
      <c r="BA335" t="str">
        <f t="shared" si="1221"/>
        <v>00.01.01.00.00.00.0C.00.00.00</v>
      </c>
      <c r="BB335" t="str">
        <f t="shared" si="1221"/>
        <v>00.01.01.00.00.00.0C.00.00.00.00</v>
      </c>
      <c r="BC335" t="str">
        <f t="shared" si="1221"/>
        <v>00.01.01.00.00.00.0C.00.00.00.00.00</v>
      </c>
      <c r="BD335" t="str">
        <f t="shared" si="1221"/>
        <v>00.01.01.00.00.00.0C.00.00.00.00.00.00</v>
      </c>
    </row>
    <row r="336" spans="1:56" hidden="1">
      <c r="B336" t="str">
        <f t="shared" si="1210"/>
        <v>WP_D</v>
      </c>
      <c r="D336" t="str">
        <f t="shared" si="1211"/>
        <v>00.08</v>
      </c>
      <c r="E336" t="str">
        <f t="shared" ref="E336:O336" si="1222">CONCATENATE(D336,".",F248)</f>
        <v>00.08.01</v>
      </c>
      <c r="F336" t="str">
        <f t="shared" si="1222"/>
        <v>00.08.01.00</v>
      </c>
      <c r="G336" t="str">
        <f t="shared" si="1222"/>
        <v>00.08.01.00.00</v>
      </c>
      <c r="H336" t="str">
        <f t="shared" si="1222"/>
        <v>00.08.01.00.00.22</v>
      </c>
      <c r="I336" t="str">
        <f t="shared" si="1222"/>
        <v>00.08.01.00.00.22.0E</v>
      </c>
      <c r="J336" t="str">
        <f t="shared" si="1222"/>
        <v>00.08.01.00.00.22.0E.20</v>
      </c>
      <c r="K336" t="str">
        <f t="shared" si="1222"/>
        <v>00.08.01.00.00.22.0E.20.00</v>
      </c>
      <c r="L336" t="str">
        <f t="shared" si="1222"/>
        <v>00.08.01.00.00.22.0E.20.00.01</v>
      </c>
      <c r="M336" t="str">
        <f t="shared" si="1222"/>
        <v>00.08.01.00.00.22.0E.20.00.01.00</v>
      </c>
      <c r="N336" t="str">
        <f t="shared" si="1222"/>
        <v>00.08.01.00.00.22.0E.20.00.01.00.00</v>
      </c>
      <c r="O336" t="str">
        <f t="shared" si="1222"/>
        <v>00.08.01.00.00.22.0E.20.00.01.00.00.01</v>
      </c>
      <c r="W336" t="str">
        <f t="shared" si="1218"/>
        <v>AR_D</v>
      </c>
      <c r="Z336" t="str">
        <f t="shared" si="1219"/>
        <v>00.01</v>
      </c>
      <c r="AA336" t="str">
        <f t="shared" ref="AA336:AK336" si="1223">CONCATENATE(Z336,".",AB248)</f>
        <v>00.01.01</v>
      </c>
      <c r="AB336" t="str">
        <f t="shared" si="1223"/>
        <v>00.01.01.00</v>
      </c>
      <c r="AC336" t="str">
        <f t="shared" si="1223"/>
        <v>00.01.01.00.00</v>
      </c>
      <c r="AD336" t="str">
        <f t="shared" si="1223"/>
        <v>00.01.01.00.00.00</v>
      </c>
      <c r="AE336" t="str">
        <f t="shared" si="1223"/>
        <v>00.01.01.00.00.00.00</v>
      </c>
      <c r="AF336" t="str">
        <f t="shared" si="1223"/>
        <v>00.01.01.00.00.00.00.00</v>
      </c>
      <c r="AG336" t="str">
        <f t="shared" si="1223"/>
        <v>00.01.01.00.00.00.00.00.00</v>
      </c>
      <c r="AH336" t="str">
        <f t="shared" si="1223"/>
        <v>00.01.01.00.00.00.00.00.00.00</v>
      </c>
      <c r="AI336" t="str">
        <f t="shared" si="1223"/>
        <v>00.01.01.00.00.00.00.00.00.00.00</v>
      </c>
      <c r="AJ336" t="str">
        <f t="shared" si="1223"/>
        <v>00.01.01.00.00.00.00.00.00.00.00.00</v>
      </c>
      <c r="AK336" t="str">
        <f t="shared" si="1223"/>
        <v>00.01.01.00.00.00.00.00.00.00.00.00.00</v>
      </c>
      <c r="AP336" t="str">
        <f t="shared" si="1214"/>
        <v>IT_D</v>
      </c>
      <c r="AS336" t="str">
        <f t="shared" si="1215"/>
        <v>00.01</v>
      </c>
      <c r="AT336" t="str">
        <f t="shared" ref="AT336:BD336" si="1224">CONCATENATE(AS336,".",AU248)</f>
        <v>00.01.01</v>
      </c>
      <c r="AU336" t="str">
        <f t="shared" si="1224"/>
        <v>00.01.01.00</v>
      </c>
      <c r="AV336" t="str">
        <f t="shared" si="1224"/>
        <v>00.01.01.00.00</v>
      </c>
      <c r="AW336" t="str">
        <f t="shared" si="1224"/>
        <v>00.01.01.00.00.00</v>
      </c>
      <c r="AX336" t="str">
        <f t="shared" si="1224"/>
        <v>00.01.01.00.00.00.0D</v>
      </c>
      <c r="AY336" t="str">
        <f t="shared" si="1224"/>
        <v>00.01.01.00.00.00.0D.00</v>
      </c>
      <c r="AZ336" t="str">
        <f t="shared" si="1224"/>
        <v>00.01.01.00.00.00.0D.00.00</v>
      </c>
      <c r="BA336" t="str">
        <f t="shared" si="1224"/>
        <v>00.01.01.00.00.00.0D.00.00.00</v>
      </c>
      <c r="BB336" t="str">
        <f t="shared" si="1224"/>
        <v>00.01.01.00.00.00.0D.00.00.00.00</v>
      </c>
      <c r="BC336" t="str">
        <f t="shared" si="1224"/>
        <v>00.01.01.00.00.00.0D.00.00.00.00.00</v>
      </c>
      <c r="BD336" t="str">
        <f t="shared" si="1224"/>
        <v>00.01.01.00.00.00.0D.00.00.00.00.00.00</v>
      </c>
    </row>
    <row r="337" spans="2:56" hidden="1">
      <c r="B337" t="str">
        <f t="shared" si="1210"/>
        <v>WP_E</v>
      </c>
      <c r="D337" t="str">
        <f t="shared" si="1211"/>
        <v>00.08</v>
      </c>
      <c r="E337" t="str">
        <f t="shared" ref="E337:O337" si="1225">CONCATENATE(D337,".",F249)</f>
        <v>00.08.01</v>
      </c>
      <c r="F337" t="str">
        <f t="shared" si="1225"/>
        <v>00.08.01.00</v>
      </c>
      <c r="G337" t="str">
        <f t="shared" si="1225"/>
        <v>00.08.01.00.00</v>
      </c>
      <c r="H337" t="str">
        <f t="shared" si="1225"/>
        <v>00.08.01.00.00.22</v>
      </c>
      <c r="I337" t="str">
        <f t="shared" si="1225"/>
        <v>00.08.01.00.00.22.0E</v>
      </c>
      <c r="J337" t="str">
        <f t="shared" si="1225"/>
        <v>00.08.01.00.00.22.0E.20</v>
      </c>
      <c r="K337" t="str">
        <f t="shared" si="1225"/>
        <v>00.08.01.00.00.22.0E.20.00</v>
      </c>
      <c r="L337" t="str">
        <f t="shared" si="1225"/>
        <v>00.08.01.00.00.22.0E.20.00.01</v>
      </c>
      <c r="M337" t="str">
        <f t="shared" si="1225"/>
        <v>00.08.01.00.00.22.0E.20.00.01.00</v>
      </c>
      <c r="N337" t="str">
        <f t="shared" si="1225"/>
        <v>00.08.01.00.00.22.0E.20.00.01.00.00</v>
      </c>
      <c r="O337" t="str">
        <f t="shared" si="1225"/>
        <v>00.08.01.00.00.22.0E.20.00.01.00.00.01</v>
      </c>
      <c r="W337" t="str">
        <f t="shared" si="1218"/>
        <v>AR_E</v>
      </c>
      <c r="Z337" t="str">
        <f t="shared" si="1219"/>
        <v>00.01</v>
      </c>
      <c r="AA337" t="str">
        <f t="shared" ref="AA337:AK337" si="1226">CONCATENATE(Z337,".",AB249)</f>
        <v>00.01.01</v>
      </c>
      <c r="AB337" t="str">
        <f t="shared" si="1226"/>
        <v>00.01.01.00</v>
      </c>
      <c r="AC337" t="str">
        <f t="shared" si="1226"/>
        <v>00.01.01.00.00</v>
      </c>
      <c r="AD337" t="str">
        <f t="shared" si="1226"/>
        <v>00.01.01.00.00.00</v>
      </c>
      <c r="AE337" t="str">
        <f t="shared" si="1226"/>
        <v>00.01.01.00.00.00.00</v>
      </c>
      <c r="AF337" t="str">
        <f t="shared" si="1226"/>
        <v>00.01.01.00.00.00.00.00</v>
      </c>
      <c r="AG337" t="str">
        <f t="shared" si="1226"/>
        <v>00.01.01.00.00.00.00.00.00</v>
      </c>
      <c r="AH337" t="str">
        <f t="shared" si="1226"/>
        <v>00.01.01.00.00.00.00.00.00.00</v>
      </c>
      <c r="AI337" t="str">
        <f t="shared" si="1226"/>
        <v>00.01.01.00.00.00.00.00.00.00.00</v>
      </c>
      <c r="AJ337" t="str">
        <f t="shared" si="1226"/>
        <v>00.01.01.00.00.00.00.00.00.00.00.00</v>
      </c>
      <c r="AK337" t="str">
        <f t="shared" si="1226"/>
        <v>00.01.01.00.00.00.00.00.00.00.00.00.00</v>
      </c>
      <c r="AP337" t="str">
        <f t="shared" si="1214"/>
        <v>IT_E</v>
      </c>
      <c r="AS337" t="str">
        <f t="shared" si="1215"/>
        <v>00.01</v>
      </c>
      <c r="AT337" t="str">
        <f t="shared" ref="AT337:BD337" si="1227">CONCATENATE(AS337,".",AU249)</f>
        <v>00.01.01</v>
      </c>
      <c r="AU337" t="str">
        <f t="shared" si="1227"/>
        <v>00.01.01.00</v>
      </c>
      <c r="AV337" t="str">
        <f t="shared" si="1227"/>
        <v>00.01.01.00.00</v>
      </c>
      <c r="AW337" t="str">
        <f t="shared" si="1227"/>
        <v>00.01.01.00.00.00</v>
      </c>
      <c r="AX337" t="str">
        <f t="shared" si="1227"/>
        <v>00.01.01.00.00.00.0E</v>
      </c>
      <c r="AY337" t="str">
        <f t="shared" si="1227"/>
        <v>00.01.01.00.00.00.0E.00</v>
      </c>
      <c r="AZ337" t="str">
        <f t="shared" si="1227"/>
        <v>00.01.01.00.00.00.0E.00.00</v>
      </c>
      <c r="BA337" t="str">
        <f t="shared" si="1227"/>
        <v>00.01.01.00.00.00.0E.00.00.00</v>
      </c>
      <c r="BB337" t="str">
        <f t="shared" si="1227"/>
        <v>00.01.01.00.00.00.0E.00.00.00.00</v>
      </c>
      <c r="BC337" t="str">
        <f t="shared" si="1227"/>
        <v>00.01.01.00.00.00.0E.00.00.00.00.00</v>
      </c>
      <c r="BD337" t="str">
        <f t="shared" si="1227"/>
        <v>00.01.01.00.00.00.0E.00.00.00.00.00.00</v>
      </c>
    </row>
    <row r="338" spans="2:56" hidden="1">
      <c r="B338" t="str">
        <f t="shared" si="1210"/>
        <v>WP_F</v>
      </c>
      <c r="D338" t="str">
        <f t="shared" si="1211"/>
        <v>00.08</v>
      </c>
      <c r="E338" t="str">
        <f t="shared" ref="E338:O338" si="1228">CONCATENATE(D338,".",F250)</f>
        <v>00.08.01</v>
      </c>
      <c r="F338" t="str">
        <f t="shared" si="1228"/>
        <v>00.08.01.00</v>
      </c>
      <c r="G338" t="str">
        <f t="shared" si="1228"/>
        <v>00.08.01.00.00</v>
      </c>
      <c r="H338" t="str">
        <f t="shared" si="1228"/>
        <v>00.08.01.00.00.22</v>
      </c>
      <c r="I338" t="str">
        <f t="shared" si="1228"/>
        <v>00.08.01.00.00.22.0E</v>
      </c>
      <c r="J338" t="str">
        <f t="shared" si="1228"/>
        <v>00.08.01.00.00.22.0E.20</v>
      </c>
      <c r="K338" t="str">
        <f t="shared" si="1228"/>
        <v>00.08.01.00.00.22.0E.20.00</v>
      </c>
      <c r="L338" t="str">
        <f t="shared" si="1228"/>
        <v>00.08.01.00.00.22.0E.20.00.01</v>
      </c>
      <c r="M338" t="str">
        <f t="shared" si="1228"/>
        <v>00.08.01.00.00.22.0E.20.00.01.00</v>
      </c>
      <c r="N338" t="str">
        <f t="shared" si="1228"/>
        <v>00.08.01.00.00.22.0E.20.00.01.00.00</v>
      </c>
      <c r="O338" t="str">
        <f t="shared" si="1228"/>
        <v>00.08.01.00.00.22.0E.20.00.01.00.00.01</v>
      </c>
      <c r="W338" t="str">
        <f t="shared" si="1218"/>
        <v>AR_F</v>
      </c>
      <c r="Z338" t="str">
        <f t="shared" si="1219"/>
        <v>00.01</v>
      </c>
      <c r="AA338" t="str">
        <f t="shared" ref="AA338:AK338" si="1229">CONCATENATE(Z338,".",AB250)</f>
        <v>00.01.01</v>
      </c>
      <c r="AB338" t="str">
        <f t="shared" si="1229"/>
        <v>00.01.01.00</v>
      </c>
      <c r="AC338" t="str">
        <f t="shared" si="1229"/>
        <v>00.01.01.00.00</v>
      </c>
      <c r="AD338" t="str">
        <f t="shared" si="1229"/>
        <v>00.01.01.00.00.00</v>
      </c>
      <c r="AE338" t="str">
        <f t="shared" si="1229"/>
        <v>00.01.01.00.00.00.00</v>
      </c>
      <c r="AF338" t="str">
        <f t="shared" si="1229"/>
        <v>00.01.01.00.00.00.00.00</v>
      </c>
      <c r="AG338" t="str">
        <f t="shared" si="1229"/>
        <v>00.01.01.00.00.00.00.00.00</v>
      </c>
      <c r="AH338" t="str">
        <f t="shared" si="1229"/>
        <v>00.01.01.00.00.00.00.00.00.00</v>
      </c>
      <c r="AI338" t="str">
        <f t="shared" si="1229"/>
        <v>00.01.01.00.00.00.00.00.00.00.00</v>
      </c>
      <c r="AJ338" t="str">
        <f t="shared" si="1229"/>
        <v>00.01.01.00.00.00.00.00.00.00.00.00</v>
      </c>
      <c r="AK338" t="str">
        <f t="shared" si="1229"/>
        <v>00.01.01.00.00.00.00.00.00.00.00.00.00</v>
      </c>
      <c r="AP338" t="str">
        <f t="shared" si="1214"/>
        <v>IT_F</v>
      </c>
      <c r="AS338" t="str">
        <f t="shared" si="1215"/>
        <v>00.01</v>
      </c>
      <c r="AT338" t="str">
        <f t="shared" ref="AT338:BD338" si="1230">CONCATENATE(AS338,".",AU250)</f>
        <v>00.01.01</v>
      </c>
      <c r="AU338" t="str">
        <f t="shared" si="1230"/>
        <v>00.01.01.00</v>
      </c>
      <c r="AV338" t="str">
        <f t="shared" si="1230"/>
        <v>00.01.01.00.00</v>
      </c>
      <c r="AW338" t="str">
        <f t="shared" si="1230"/>
        <v>00.01.01.00.00.00</v>
      </c>
      <c r="AX338" t="str">
        <f t="shared" si="1230"/>
        <v>00.01.01.00.00.00.0F</v>
      </c>
      <c r="AY338" t="str">
        <f t="shared" si="1230"/>
        <v>00.01.01.00.00.00.0F.00</v>
      </c>
      <c r="AZ338" t="str">
        <f t="shared" si="1230"/>
        <v>00.01.01.00.00.00.0F.00.00</v>
      </c>
      <c r="BA338" t="str">
        <f t="shared" si="1230"/>
        <v>00.01.01.00.00.00.0F.00.00.00</v>
      </c>
      <c r="BB338" t="str">
        <f t="shared" si="1230"/>
        <v>00.01.01.00.00.00.0F.00.00.00.00</v>
      </c>
      <c r="BC338" t="str">
        <f t="shared" si="1230"/>
        <v>00.01.01.00.00.00.0F.00.00.00.00.00</v>
      </c>
      <c r="BD338" t="str">
        <f t="shared" si="1230"/>
        <v>00.01.01.00.00.00.0F.00.00.00.00.00.00</v>
      </c>
    </row>
    <row r="339" spans="2:56" hidden="1">
      <c r="B339" t="str">
        <f t="shared" si="1210"/>
        <v>WP_10</v>
      </c>
      <c r="D339" t="str">
        <f t="shared" si="1211"/>
        <v>00.08</v>
      </c>
      <c r="E339" t="str">
        <f t="shared" ref="E339:O339" si="1231">CONCATENATE(D339,".",F251)</f>
        <v>00.08.01</v>
      </c>
      <c r="F339" t="str">
        <f t="shared" si="1231"/>
        <v>00.08.01.00</v>
      </c>
      <c r="G339" t="str">
        <f t="shared" si="1231"/>
        <v>00.08.01.00.00</v>
      </c>
      <c r="H339" t="str">
        <f t="shared" si="1231"/>
        <v>00.08.01.00.00.22</v>
      </c>
      <c r="I339" t="str">
        <f t="shared" si="1231"/>
        <v>00.08.01.00.00.22.0E</v>
      </c>
      <c r="J339" t="str">
        <f t="shared" si="1231"/>
        <v>00.08.01.00.00.22.0E.20</v>
      </c>
      <c r="K339" t="str">
        <f t="shared" si="1231"/>
        <v>00.08.01.00.00.22.0E.20.00</v>
      </c>
      <c r="L339" t="str">
        <f t="shared" si="1231"/>
        <v>00.08.01.00.00.22.0E.20.00.01</v>
      </c>
      <c r="M339" t="str">
        <f t="shared" si="1231"/>
        <v>00.08.01.00.00.22.0E.20.00.01.00</v>
      </c>
      <c r="N339" t="str">
        <f t="shared" si="1231"/>
        <v>00.08.01.00.00.22.0E.20.00.01.00.00</v>
      </c>
      <c r="O339" t="str">
        <f t="shared" si="1231"/>
        <v>00.08.01.00.00.22.0E.20.00.01.00.00.01</v>
      </c>
      <c r="W339" t="str">
        <f t="shared" si="1218"/>
        <v>AR_10</v>
      </c>
      <c r="Z339" t="str">
        <f t="shared" si="1219"/>
        <v>00.01</v>
      </c>
      <c r="AA339" t="str">
        <f t="shared" ref="AA339:AK339" si="1232">CONCATENATE(Z339,".",AB251)</f>
        <v>00.01.01</v>
      </c>
      <c r="AB339" t="str">
        <f t="shared" si="1232"/>
        <v>00.01.01.00</v>
      </c>
      <c r="AC339" t="str">
        <f t="shared" si="1232"/>
        <v>00.01.01.00.00</v>
      </c>
      <c r="AD339" t="str">
        <f t="shared" si="1232"/>
        <v>00.01.01.00.00.00</v>
      </c>
      <c r="AE339" t="str">
        <f t="shared" si="1232"/>
        <v>00.01.01.00.00.00.00</v>
      </c>
      <c r="AF339" t="str">
        <f t="shared" si="1232"/>
        <v>00.01.01.00.00.00.00.00</v>
      </c>
      <c r="AG339" t="str">
        <f t="shared" si="1232"/>
        <v>00.01.01.00.00.00.00.00.00</v>
      </c>
      <c r="AH339" t="str">
        <f t="shared" si="1232"/>
        <v>00.01.01.00.00.00.00.00.00.00</v>
      </c>
      <c r="AI339" t="str">
        <f t="shared" si="1232"/>
        <v>00.01.01.00.00.00.00.00.00.00.00</v>
      </c>
      <c r="AJ339" t="str">
        <f t="shared" si="1232"/>
        <v>00.01.01.00.00.00.00.00.00.00.00.00</v>
      </c>
      <c r="AK339" t="str">
        <f t="shared" si="1232"/>
        <v>00.01.01.00.00.00.00.00.00.00.00.00.00</v>
      </c>
      <c r="AP339" t="str">
        <f t="shared" si="1214"/>
        <v>IT_10</v>
      </c>
      <c r="AS339" t="str">
        <f t="shared" si="1215"/>
        <v>00.01</v>
      </c>
      <c r="AT339" t="str">
        <f t="shared" ref="AT339:BD339" si="1233">CONCATENATE(AS339,".",AU251)</f>
        <v>00.01.01</v>
      </c>
      <c r="AU339" t="str">
        <f t="shared" si="1233"/>
        <v>00.01.01.00</v>
      </c>
      <c r="AV339" t="str">
        <f t="shared" si="1233"/>
        <v>00.01.01.00.00</v>
      </c>
      <c r="AW339" t="str">
        <f t="shared" si="1233"/>
        <v>00.01.01.00.00.00</v>
      </c>
      <c r="AX339" t="str">
        <f t="shared" si="1233"/>
        <v>00.01.01.00.00.00.10</v>
      </c>
      <c r="AY339" t="str">
        <f t="shared" si="1233"/>
        <v>00.01.01.00.00.00.10.00</v>
      </c>
      <c r="AZ339" t="str">
        <f t="shared" si="1233"/>
        <v>00.01.01.00.00.00.10.00.00</v>
      </c>
      <c r="BA339" t="str">
        <f t="shared" si="1233"/>
        <v>00.01.01.00.00.00.10.00.00.00</v>
      </c>
      <c r="BB339" t="str">
        <f t="shared" si="1233"/>
        <v>00.01.01.00.00.00.10.00.00.00.00</v>
      </c>
      <c r="BC339" t="str">
        <f t="shared" si="1233"/>
        <v>00.01.01.00.00.00.10.00.00.00.00.00</v>
      </c>
      <c r="BD339" t="str">
        <f t="shared" si="1233"/>
        <v>00.01.01.00.00.00.10.00.00.00.00.00.00</v>
      </c>
    </row>
    <row r="340" spans="2:56" hidden="1">
      <c r="B340" t="str">
        <f t="shared" si="1210"/>
        <v>WP_11</v>
      </c>
      <c r="D340" t="str">
        <f t="shared" si="1211"/>
        <v>00.08</v>
      </c>
      <c r="E340" t="str">
        <f t="shared" ref="E340:O340" si="1234">CONCATENATE(D340,".",F252)</f>
        <v>00.08.01</v>
      </c>
      <c r="F340" t="str">
        <f t="shared" si="1234"/>
        <v>00.08.01.00</v>
      </c>
      <c r="G340" t="str">
        <f t="shared" si="1234"/>
        <v>00.08.01.00.00</v>
      </c>
      <c r="H340" t="str">
        <f t="shared" si="1234"/>
        <v>00.08.01.00.00.22</v>
      </c>
      <c r="I340" t="str">
        <f t="shared" si="1234"/>
        <v>00.08.01.00.00.22.0E</v>
      </c>
      <c r="J340" t="str">
        <f t="shared" si="1234"/>
        <v>00.08.01.00.00.22.0E.20</v>
      </c>
      <c r="K340" t="str">
        <f t="shared" si="1234"/>
        <v>00.08.01.00.00.22.0E.20.00</v>
      </c>
      <c r="L340" t="str">
        <f t="shared" si="1234"/>
        <v>00.08.01.00.00.22.0E.20.00.01</v>
      </c>
      <c r="M340" t="str">
        <f t="shared" si="1234"/>
        <v>00.08.01.00.00.22.0E.20.00.01.00</v>
      </c>
      <c r="N340" t="str">
        <f t="shared" si="1234"/>
        <v>00.08.01.00.00.22.0E.20.00.01.00.00</v>
      </c>
      <c r="O340" t="str">
        <f t="shared" si="1234"/>
        <v>00.08.01.00.00.22.0E.20.00.01.00.00.01</v>
      </c>
      <c r="W340" t="str">
        <f t="shared" si="1218"/>
        <v>AR_11</v>
      </c>
      <c r="Z340" t="str">
        <f t="shared" si="1219"/>
        <v>00.01</v>
      </c>
      <c r="AA340" t="str">
        <f t="shared" ref="AA340:AK340" si="1235">CONCATENATE(Z340,".",AB252)</f>
        <v>00.01.01</v>
      </c>
      <c r="AB340" t="str">
        <f t="shared" si="1235"/>
        <v>00.01.01.00</v>
      </c>
      <c r="AC340" t="str">
        <f t="shared" si="1235"/>
        <v>00.01.01.00.00</v>
      </c>
      <c r="AD340" t="str">
        <f t="shared" si="1235"/>
        <v>00.01.01.00.00.00</v>
      </c>
      <c r="AE340" t="str">
        <f t="shared" si="1235"/>
        <v>00.01.01.00.00.00.00</v>
      </c>
      <c r="AF340" t="str">
        <f t="shared" si="1235"/>
        <v>00.01.01.00.00.00.00.00</v>
      </c>
      <c r="AG340" t="str">
        <f t="shared" si="1235"/>
        <v>00.01.01.00.00.00.00.00.00</v>
      </c>
      <c r="AH340" t="str">
        <f t="shared" si="1235"/>
        <v>00.01.01.00.00.00.00.00.00.00</v>
      </c>
      <c r="AI340" t="str">
        <f t="shared" si="1235"/>
        <v>00.01.01.00.00.00.00.00.00.00.00</v>
      </c>
      <c r="AJ340" t="str">
        <f t="shared" si="1235"/>
        <v>00.01.01.00.00.00.00.00.00.00.00.00</v>
      </c>
      <c r="AK340" t="str">
        <f t="shared" si="1235"/>
        <v>00.01.01.00.00.00.00.00.00.00.00.00.00</v>
      </c>
      <c r="AP340" t="str">
        <f t="shared" si="1214"/>
        <v>IT_11</v>
      </c>
      <c r="AS340" t="str">
        <f t="shared" si="1215"/>
        <v>00.01</v>
      </c>
      <c r="AT340" t="str">
        <f t="shared" ref="AT340:BD340" si="1236">CONCATENATE(AS340,".",AU252)</f>
        <v>00.01.01</v>
      </c>
      <c r="AU340" t="str">
        <f t="shared" si="1236"/>
        <v>00.01.01.00</v>
      </c>
      <c r="AV340" t="str">
        <f t="shared" si="1236"/>
        <v>00.01.01.00.00</v>
      </c>
      <c r="AW340" t="str">
        <f t="shared" si="1236"/>
        <v>00.01.01.00.00.00</v>
      </c>
      <c r="AX340" t="str">
        <f t="shared" si="1236"/>
        <v>00.01.01.00.00.00.11</v>
      </c>
      <c r="AY340" t="str">
        <f t="shared" si="1236"/>
        <v>00.01.01.00.00.00.11.00</v>
      </c>
      <c r="AZ340" t="str">
        <f t="shared" si="1236"/>
        <v>00.01.01.00.00.00.11.00.00</v>
      </c>
      <c r="BA340" t="str">
        <f t="shared" si="1236"/>
        <v>00.01.01.00.00.00.11.00.00.00</v>
      </c>
      <c r="BB340" t="str">
        <f t="shared" si="1236"/>
        <v>00.01.01.00.00.00.11.00.00.00.00</v>
      </c>
      <c r="BC340" t="str">
        <f t="shared" si="1236"/>
        <v>00.01.01.00.00.00.11.00.00.00.00.00</v>
      </c>
      <c r="BD340" t="str">
        <f t="shared" si="1236"/>
        <v>00.01.01.00.00.00.11.00.00.00.00.00.00</v>
      </c>
    </row>
    <row r="341" spans="2:56" hidden="1">
      <c r="B341" t="str">
        <f t="shared" si="1210"/>
        <v>WP_12</v>
      </c>
      <c r="D341" t="str">
        <f t="shared" si="1211"/>
        <v>00.08</v>
      </c>
      <c r="E341" t="str">
        <f t="shared" ref="E341:O341" si="1237">CONCATENATE(D341,".",F253)</f>
        <v>00.08.01</v>
      </c>
      <c r="F341" t="str">
        <f t="shared" si="1237"/>
        <v>00.08.01.00</v>
      </c>
      <c r="G341" t="str">
        <f t="shared" si="1237"/>
        <v>00.08.01.00.00</v>
      </c>
      <c r="H341" t="str">
        <f t="shared" si="1237"/>
        <v>00.08.01.00.00.22</v>
      </c>
      <c r="I341" t="str">
        <f t="shared" si="1237"/>
        <v>00.08.01.00.00.22.0E</v>
      </c>
      <c r="J341" t="str">
        <f t="shared" si="1237"/>
        <v>00.08.01.00.00.22.0E.20</v>
      </c>
      <c r="K341" t="str">
        <f t="shared" si="1237"/>
        <v>00.08.01.00.00.22.0E.20.00</v>
      </c>
      <c r="L341" t="str">
        <f t="shared" si="1237"/>
        <v>00.08.01.00.00.22.0E.20.00.01</v>
      </c>
      <c r="M341" t="str">
        <f t="shared" si="1237"/>
        <v>00.08.01.00.00.22.0E.20.00.01.00</v>
      </c>
      <c r="N341" t="str">
        <f t="shared" si="1237"/>
        <v>00.08.01.00.00.22.0E.20.00.01.00.00</v>
      </c>
      <c r="O341" t="str">
        <f t="shared" si="1237"/>
        <v>00.08.01.00.00.22.0E.20.00.01.00.00.01</v>
      </c>
      <c r="W341" t="str">
        <f t="shared" si="1218"/>
        <v>AR_12</v>
      </c>
      <c r="Z341" t="str">
        <f t="shared" si="1219"/>
        <v>00.01</v>
      </c>
      <c r="AA341" t="str">
        <f t="shared" ref="AA341:AK341" si="1238">CONCATENATE(Z341,".",AB253)</f>
        <v>00.01.01</v>
      </c>
      <c r="AB341" t="str">
        <f t="shared" si="1238"/>
        <v>00.01.01.00</v>
      </c>
      <c r="AC341" t="str">
        <f t="shared" si="1238"/>
        <v>00.01.01.00.00</v>
      </c>
      <c r="AD341" t="str">
        <f t="shared" si="1238"/>
        <v>00.01.01.00.00.00</v>
      </c>
      <c r="AE341" t="str">
        <f t="shared" si="1238"/>
        <v>00.01.01.00.00.00.00</v>
      </c>
      <c r="AF341" t="str">
        <f t="shared" si="1238"/>
        <v>00.01.01.00.00.00.00.00</v>
      </c>
      <c r="AG341" t="str">
        <f t="shared" si="1238"/>
        <v>00.01.01.00.00.00.00.00.00</v>
      </c>
      <c r="AH341" t="str">
        <f t="shared" si="1238"/>
        <v>00.01.01.00.00.00.00.00.00.00</v>
      </c>
      <c r="AI341" t="str">
        <f t="shared" si="1238"/>
        <v>00.01.01.00.00.00.00.00.00.00.00</v>
      </c>
      <c r="AJ341" t="str">
        <f t="shared" si="1238"/>
        <v>00.01.01.00.00.00.00.00.00.00.00.00</v>
      </c>
      <c r="AK341" t="str">
        <f t="shared" si="1238"/>
        <v>00.01.01.00.00.00.00.00.00.00.00.00.00</v>
      </c>
      <c r="AP341" t="str">
        <f t="shared" si="1214"/>
        <v>IT_12</v>
      </c>
      <c r="AS341" t="str">
        <f t="shared" si="1215"/>
        <v>00.01</v>
      </c>
      <c r="AT341" t="str">
        <f t="shared" ref="AT341:BD341" si="1239">CONCATENATE(AS341,".",AU253)</f>
        <v>00.01.01</v>
      </c>
      <c r="AU341" t="str">
        <f t="shared" si="1239"/>
        <v>00.01.01.00</v>
      </c>
      <c r="AV341" t="str">
        <f t="shared" si="1239"/>
        <v>00.01.01.00.00</v>
      </c>
      <c r="AW341" t="str">
        <f t="shared" si="1239"/>
        <v>00.01.01.00.00.00</v>
      </c>
      <c r="AX341" t="str">
        <f t="shared" si="1239"/>
        <v>00.01.01.00.00.00.12</v>
      </c>
      <c r="AY341" t="str">
        <f t="shared" si="1239"/>
        <v>00.01.01.00.00.00.12.00</v>
      </c>
      <c r="AZ341" t="str">
        <f t="shared" si="1239"/>
        <v>00.01.01.00.00.00.12.00.00</v>
      </c>
      <c r="BA341" t="str">
        <f t="shared" si="1239"/>
        <v>00.01.01.00.00.00.12.00.00.00</v>
      </c>
      <c r="BB341" t="str">
        <f t="shared" si="1239"/>
        <v>00.01.01.00.00.00.12.00.00.00.00</v>
      </c>
      <c r="BC341" t="str">
        <f t="shared" si="1239"/>
        <v>00.01.01.00.00.00.12.00.00.00.00.00</v>
      </c>
      <c r="BD341" t="str">
        <f t="shared" si="1239"/>
        <v>00.01.01.00.00.00.12.00.00.00.00.00.00</v>
      </c>
    </row>
    <row r="342" spans="2:56" hidden="1">
      <c r="B342" t="str">
        <f t="shared" si="1210"/>
        <v>WP_13</v>
      </c>
      <c r="D342" t="str">
        <f t="shared" si="1211"/>
        <v>00.08</v>
      </c>
      <c r="E342" t="str">
        <f t="shared" ref="E342:O342" si="1240">CONCATENATE(D342,".",F254)</f>
        <v>00.08.01</v>
      </c>
      <c r="F342" t="str">
        <f t="shared" si="1240"/>
        <v>00.08.01.00</v>
      </c>
      <c r="G342" t="str">
        <f t="shared" si="1240"/>
        <v>00.08.01.00.00</v>
      </c>
      <c r="H342" t="str">
        <f t="shared" si="1240"/>
        <v>00.08.01.00.00.22</v>
      </c>
      <c r="I342" t="str">
        <f t="shared" si="1240"/>
        <v>00.08.01.00.00.22.0E</v>
      </c>
      <c r="J342" t="str">
        <f t="shared" si="1240"/>
        <v>00.08.01.00.00.22.0E.20</v>
      </c>
      <c r="K342" t="str">
        <f t="shared" si="1240"/>
        <v>00.08.01.00.00.22.0E.20.00</v>
      </c>
      <c r="L342" t="str">
        <f t="shared" si="1240"/>
        <v>00.08.01.00.00.22.0E.20.00.01</v>
      </c>
      <c r="M342" t="str">
        <f t="shared" si="1240"/>
        <v>00.08.01.00.00.22.0E.20.00.01.00</v>
      </c>
      <c r="N342" t="str">
        <f t="shared" si="1240"/>
        <v>00.08.01.00.00.22.0E.20.00.01.00.00</v>
      </c>
      <c r="O342" t="str">
        <f t="shared" si="1240"/>
        <v>00.08.01.00.00.22.0E.20.00.01.00.00.01</v>
      </c>
      <c r="W342" t="str">
        <f t="shared" si="1218"/>
        <v>AR_13</v>
      </c>
      <c r="Z342" t="str">
        <f t="shared" si="1219"/>
        <v>00.01</v>
      </c>
      <c r="AA342" t="str">
        <f t="shared" ref="AA342:AK342" si="1241">CONCATENATE(Z342,".",AB254)</f>
        <v>00.01.01</v>
      </c>
      <c r="AB342" t="str">
        <f t="shared" si="1241"/>
        <v>00.01.01.00</v>
      </c>
      <c r="AC342" t="str">
        <f t="shared" si="1241"/>
        <v>00.01.01.00.00</v>
      </c>
      <c r="AD342" t="str">
        <f t="shared" si="1241"/>
        <v>00.01.01.00.00.00</v>
      </c>
      <c r="AE342" t="str">
        <f t="shared" si="1241"/>
        <v>00.01.01.00.00.00.00</v>
      </c>
      <c r="AF342" t="str">
        <f t="shared" si="1241"/>
        <v>00.01.01.00.00.00.00.00</v>
      </c>
      <c r="AG342" t="str">
        <f t="shared" si="1241"/>
        <v>00.01.01.00.00.00.00.00.00</v>
      </c>
      <c r="AH342" t="str">
        <f t="shared" si="1241"/>
        <v>00.01.01.00.00.00.00.00.00.00</v>
      </c>
      <c r="AI342" t="str">
        <f t="shared" si="1241"/>
        <v>00.01.01.00.00.00.00.00.00.00.00</v>
      </c>
      <c r="AJ342" t="str">
        <f t="shared" si="1241"/>
        <v>00.01.01.00.00.00.00.00.00.00.00.00</v>
      </c>
      <c r="AK342" t="str">
        <f t="shared" si="1241"/>
        <v>00.01.01.00.00.00.00.00.00.00.00.00.00</v>
      </c>
      <c r="AP342" t="str">
        <f t="shared" si="1214"/>
        <v>IT_13</v>
      </c>
      <c r="AS342" t="str">
        <f t="shared" si="1215"/>
        <v>00.01</v>
      </c>
      <c r="AT342" t="str">
        <f t="shared" ref="AT342:BD342" si="1242">CONCATENATE(AS342,".",AU254)</f>
        <v>00.01.01</v>
      </c>
      <c r="AU342" t="str">
        <f t="shared" si="1242"/>
        <v>00.01.01.00</v>
      </c>
      <c r="AV342" t="str">
        <f t="shared" si="1242"/>
        <v>00.01.01.00.00</v>
      </c>
      <c r="AW342" t="str">
        <f t="shared" si="1242"/>
        <v>00.01.01.00.00.00</v>
      </c>
      <c r="AX342" t="str">
        <f t="shared" si="1242"/>
        <v>00.01.01.00.00.00.13</v>
      </c>
      <c r="AY342" t="str">
        <f t="shared" si="1242"/>
        <v>00.01.01.00.00.00.13.00</v>
      </c>
      <c r="AZ342" t="str">
        <f t="shared" si="1242"/>
        <v>00.01.01.00.00.00.13.00.00</v>
      </c>
      <c r="BA342" t="str">
        <f t="shared" si="1242"/>
        <v>00.01.01.00.00.00.13.00.00.00</v>
      </c>
      <c r="BB342" t="str">
        <f t="shared" si="1242"/>
        <v>00.01.01.00.00.00.13.00.00.00.00</v>
      </c>
      <c r="BC342" t="str">
        <f t="shared" si="1242"/>
        <v>00.01.01.00.00.00.13.00.00.00.00.00</v>
      </c>
      <c r="BD342" t="str">
        <f t="shared" si="1242"/>
        <v>00.01.01.00.00.00.13.00.00.00.00.00.00</v>
      </c>
    </row>
    <row r="343" spans="2:56" hidden="1">
      <c r="B343" t="str">
        <f t="shared" si="1210"/>
        <v>WP_14</v>
      </c>
      <c r="D343" t="str">
        <f t="shared" si="1211"/>
        <v>00.08</v>
      </c>
      <c r="E343" t="str">
        <f t="shared" ref="E343:O343" si="1243">CONCATENATE(D343,".",F255)</f>
        <v>00.08.01</v>
      </c>
      <c r="F343" t="str">
        <f t="shared" si="1243"/>
        <v>00.08.01.00</v>
      </c>
      <c r="G343" t="str">
        <f t="shared" si="1243"/>
        <v>00.08.01.00.00</v>
      </c>
      <c r="H343" t="str">
        <f t="shared" si="1243"/>
        <v>00.08.01.00.00.22</v>
      </c>
      <c r="I343" t="str">
        <f t="shared" si="1243"/>
        <v>00.08.01.00.00.22.0E</v>
      </c>
      <c r="J343" t="str">
        <f t="shared" si="1243"/>
        <v>00.08.01.00.00.22.0E.20</v>
      </c>
      <c r="K343" t="str">
        <f t="shared" si="1243"/>
        <v>00.08.01.00.00.22.0E.20.00</v>
      </c>
      <c r="L343" t="str">
        <f t="shared" si="1243"/>
        <v>00.08.01.00.00.22.0E.20.00.01</v>
      </c>
      <c r="M343" t="str">
        <f t="shared" si="1243"/>
        <v>00.08.01.00.00.22.0E.20.00.01.00</v>
      </c>
      <c r="N343" t="str">
        <f t="shared" si="1243"/>
        <v>00.08.01.00.00.22.0E.20.00.01.00.00</v>
      </c>
      <c r="O343" t="str">
        <f t="shared" si="1243"/>
        <v>00.08.01.00.00.22.0E.20.00.01.00.00.01</v>
      </c>
      <c r="W343" t="str">
        <f t="shared" si="1218"/>
        <v>AR_14</v>
      </c>
      <c r="Z343" t="str">
        <f t="shared" si="1219"/>
        <v>00.01</v>
      </c>
      <c r="AA343" t="str">
        <f t="shared" ref="AA343:AK343" si="1244">CONCATENATE(Z343,".",AB255)</f>
        <v>00.01.01</v>
      </c>
      <c r="AB343" t="str">
        <f t="shared" si="1244"/>
        <v>00.01.01.00</v>
      </c>
      <c r="AC343" t="str">
        <f t="shared" si="1244"/>
        <v>00.01.01.00.00</v>
      </c>
      <c r="AD343" t="str">
        <f t="shared" si="1244"/>
        <v>00.01.01.00.00.00</v>
      </c>
      <c r="AE343" t="str">
        <f t="shared" si="1244"/>
        <v>00.01.01.00.00.00.00</v>
      </c>
      <c r="AF343" t="str">
        <f t="shared" si="1244"/>
        <v>00.01.01.00.00.00.00.00</v>
      </c>
      <c r="AG343" t="str">
        <f t="shared" si="1244"/>
        <v>00.01.01.00.00.00.00.00.00</v>
      </c>
      <c r="AH343" t="str">
        <f t="shared" si="1244"/>
        <v>00.01.01.00.00.00.00.00.00.00</v>
      </c>
      <c r="AI343" t="str">
        <f t="shared" si="1244"/>
        <v>00.01.01.00.00.00.00.00.00.00.00</v>
      </c>
      <c r="AJ343" t="str">
        <f t="shared" si="1244"/>
        <v>00.01.01.00.00.00.00.00.00.00.00.00</v>
      </c>
      <c r="AK343" t="str">
        <f t="shared" si="1244"/>
        <v>00.01.01.00.00.00.00.00.00.00.00.00.00</v>
      </c>
      <c r="AP343" t="str">
        <f t="shared" si="1214"/>
        <v>IT_14</v>
      </c>
      <c r="AS343" t="str">
        <f t="shared" si="1215"/>
        <v>00.01</v>
      </c>
      <c r="AT343" t="str">
        <f t="shared" ref="AT343:BD343" si="1245">CONCATENATE(AS343,".",AU255)</f>
        <v>00.01.01</v>
      </c>
      <c r="AU343" t="str">
        <f t="shared" si="1245"/>
        <v>00.01.01.00</v>
      </c>
      <c r="AV343" t="str">
        <f t="shared" si="1245"/>
        <v>00.01.01.00.00</v>
      </c>
      <c r="AW343" t="str">
        <f t="shared" si="1245"/>
        <v>00.01.01.00.00.00</v>
      </c>
      <c r="AX343" t="str">
        <f t="shared" si="1245"/>
        <v>00.01.01.00.00.00.14</v>
      </c>
      <c r="AY343" t="str">
        <f t="shared" si="1245"/>
        <v>00.01.01.00.00.00.14.00</v>
      </c>
      <c r="AZ343" t="str">
        <f t="shared" si="1245"/>
        <v>00.01.01.00.00.00.14.00.00</v>
      </c>
      <c r="BA343" t="str">
        <f t="shared" si="1245"/>
        <v>00.01.01.00.00.00.14.00.00.00</v>
      </c>
      <c r="BB343" t="str">
        <f t="shared" si="1245"/>
        <v>00.01.01.00.00.00.14.00.00.00.00</v>
      </c>
      <c r="BC343" t="str">
        <f t="shared" si="1245"/>
        <v>00.01.01.00.00.00.14.00.00.00.00.00</v>
      </c>
      <c r="BD343" t="str">
        <f t="shared" si="1245"/>
        <v>00.01.01.00.00.00.14.00.00.00.00.00.00</v>
      </c>
    </row>
    <row r="344" spans="2:56" hidden="1">
      <c r="B344" t="str">
        <f t="shared" si="1210"/>
        <v>WP_15</v>
      </c>
      <c r="D344" t="str">
        <f t="shared" si="1211"/>
        <v>00.08</v>
      </c>
      <c r="E344" t="str">
        <f t="shared" ref="E344:O344" si="1246">CONCATENATE(D344,".",F256)</f>
        <v>00.08.01</v>
      </c>
      <c r="F344" t="str">
        <f t="shared" si="1246"/>
        <v>00.08.01.00</v>
      </c>
      <c r="G344" t="str">
        <f t="shared" si="1246"/>
        <v>00.08.01.00.00</v>
      </c>
      <c r="H344" t="str">
        <f t="shared" si="1246"/>
        <v>00.08.01.00.00.22</v>
      </c>
      <c r="I344" t="str">
        <f t="shared" si="1246"/>
        <v>00.08.01.00.00.22.0E</v>
      </c>
      <c r="J344" t="str">
        <f t="shared" si="1246"/>
        <v>00.08.01.00.00.22.0E.20</v>
      </c>
      <c r="K344" t="str">
        <f t="shared" si="1246"/>
        <v>00.08.01.00.00.22.0E.20.00</v>
      </c>
      <c r="L344" t="str">
        <f t="shared" si="1246"/>
        <v>00.08.01.00.00.22.0E.20.00.01</v>
      </c>
      <c r="M344" t="str">
        <f t="shared" si="1246"/>
        <v>00.08.01.00.00.22.0E.20.00.01.00</v>
      </c>
      <c r="N344" t="str">
        <f t="shared" si="1246"/>
        <v>00.08.01.00.00.22.0E.20.00.01.00.00</v>
      </c>
      <c r="O344" t="str">
        <f t="shared" si="1246"/>
        <v>00.08.01.00.00.22.0E.20.00.01.00.00.01</v>
      </c>
      <c r="W344" t="str">
        <f t="shared" si="1218"/>
        <v>AR_15</v>
      </c>
      <c r="Z344" t="str">
        <f t="shared" si="1219"/>
        <v>00.01</v>
      </c>
      <c r="AA344" t="str">
        <f t="shared" ref="AA344:AK344" si="1247">CONCATENATE(Z344,".",AB256)</f>
        <v>00.01.01</v>
      </c>
      <c r="AB344" t="str">
        <f t="shared" si="1247"/>
        <v>00.01.01.00</v>
      </c>
      <c r="AC344" t="str">
        <f t="shared" si="1247"/>
        <v>00.01.01.00.00</v>
      </c>
      <c r="AD344" t="str">
        <f t="shared" si="1247"/>
        <v>00.01.01.00.00.00</v>
      </c>
      <c r="AE344" t="str">
        <f t="shared" si="1247"/>
        <v>00.01.01.00.00.00.00</v>
      </c>
      <c r="AF344" t="str">
        <f t="shared" si="1247"/>
        <v>00.01.01.00.00.00.00.00</v>
      </c>
      <c r="AG344" t="str">
        <f t="shared" si="1247"/>
        <v>00.01.01.00.00.00.00.00.00</v>
      </c>
      <c r="AH344" t="str">
        <f t="shared" si="1247"/>
        <v>00.01.01.00.00.00.00.00.00.00</v>
      </c>
      <c r="AI344" t="str">
        <f t="shared" si="1247"/>
        <v>00.01.01.00.00.00.00.00.00.00.00</v>
      </c>
      <c r="AJ344" t="str">
        <f t="shared" si="1247"/>
        <v>00.01.01.00.00.00.00.00.00.00.00.00</v>
      </c>
      <c r="AK344" t="str">
        <f t="shared" si="1247"/>
        <v>00.01.01.00.00.00.00.00.00.00.00.00.00</v>
      </c>
      <c r="AP344" t="str">
        <f t="shared" si="1214"/>
        <v>IT_15</v>
      </c>
      <c r="AS344" t="str">
        <f t="shared" si="1215"/>
        <v>00.01</v>
      </c>
      <c r="AT344" t="str">
        <f t="shared" ref="AT344:BD344" si="1248">CONCATENATE(AS344,".",AU256)</f>
        <v>00.01.01</v>
      </c>
      <c r="AU344" t="str">
        <f t="shared" si="1248"/>
        <v>00.01.01.00</v>
      </c>
      <c r="AV344" t="str">
        <f t="shared" si="1248"/>
        <v>00.01.01.00.00</v>
      </c>
      <c r="AW344" t="str">
        <f t="shared" si="1248"/>
        <v>00.01.01.00.00.00</v>
      </c>
      <c r="AX344" t="str">
        <f t="shared" si="1248"/>
        <v>00.01.01.00.00.00.15</v>
      </c>
      <c r="AY344" t="str">
        <f t="shared" si="1248"/>
        <v>00.01.01.00.00.00.15.00</v>
      </c>
      <c r="AZ344" t="str">
        <f t="shared" si="1248"/>
        <v>00.01.01.00.00.00.15.00.00</v>
      </c>
      <c r="BA344" t="str">
        <f t="shared" si="1248"/>
        <v>00.01.01.00.00.00.15.00.00.00</v>
      </c>
      <c r="BB344" t="str">
        <f t="shared" si="1248"/>
        <v>00.01.01.00.00.00.15.00.00.00.00</v>
      </c>
      <c r="BC344" t="str">
        <f t="shared" si="1248"/>
        <v>00.01.01.00.00.00.15.00.00.00.00.00</v>
      </c>
      <c r="BD344" t="str">
        <f t="shared" si="1248"/>
        <v>00.01.01.00.00.00.15.00.00.00.00.00.00</v>
      </c>
    </row>
    <row r="345" spans="2:56" hidden="1">
      <c r="B345" t="str">
        <f t="shared" si="1210"/>
        <v>WP_16</v>
      </c>
      <c r="D345" t="str">
        <f t="shared" si="1211"/>
        <v>00.08</v>
      </c>
      <c r="E345" t="str">
        <f t="shared" ref="E345:O345" si="1249">CONCATENATE(D345,".",F257)</f>
        <v>00.08.01</v>
      </c>
      <c r="F345" t="str">
        <f t="shared" si="1249"/>
        <v>00.08.01.00</v>
      </c>
      <c r="G345" t="str">
        <f t="shared" si="1249"/>
        <v>00.08.01.00.00</v>
      </c>
      <c r="H345" t="str">
        <f t="shared" si="1249"/>
        <v>00.08.01.00.00.22</v>
      </c>
      <c r="I345" t="str">
        <f t="shared" si="1249"/>
        <v>00.08.01.00.00.22.0E</v>
      </c>
      <c r="J345" t="str">
        <f t="shared" si="1249"/>
        <v>00.08.01.00.00.22.0E.20</v>
      </c>
      <c r="K345" t="str">
        <f t="shared" si="1249"/>
        <v>00.08.01.00.00.22.0E.20.00</v>
      </c>
      <c r="L345" t="str">
        <f t="shared" si="1249"/>
        <v>00.08.01.00.00.22.0E.20.00.01</v>
      </c>
      <c r="M345" t="str">
        <f t="shared" si="1249"/>
        <v>00.08.01.00.00.22.0E.20.00.01.00</v>
      </c>
      <c r="N345" t="str">
        <f t="shared" si="1249"/>
        <v>00.08.01.00.00.22.0E.20.00.01.00.00</v>
      </c>
      <c r="O345" t="str">
        <f t="shared" si="1249"/>
        <v>00.08.01.00.00.22.0E.20.00.01.00.00.01</v>
      </c>
      <c r="W345" t="str">
        <f t="shared" si="1218"/>
        <v>AR_16</v>
      </c>
      <c r="Z345" t="str">
        <f t="shared" si="1219"/>
        <v>00.01</v>
      </c>
      <c r="AA345" t="str">
        <f t="shared" ref="AA345:AK345" si="1250">CONCATENATE(Z345,".",AB257)</f>
        <v>00.01.01</v>
      </c>
      <c r="AB345" t="str">
        <f t="shared" si="1250"/>
        <v>00.01.01.00</v>
      </c>
      <c r="AC345" t="str">
        <f t="shared" si="1250"/>
        <v>00.01.01.00.00</v>
      </c>
      <c r="AD345" t="str">
        <f t="shared" si="1250"/>
        <v>00.01.01.00.00.00</v>
      </c>
      <c r="AE345" t="str">
        <f t="shared" si="1250"/>
        <v>00.01.01.00.00.00.00</v>
      </c>
      <c r="AF345" t="str">
        <f t="shared" si="1250"/>
        <v>00.01.01.00.00.00.00.00</v>
      </c>
      <c r="AG345" t="str">
        <f t="shared" si="1250"/>
        <v>00.01.01.00.00.00.00.00.00</v>
      </c>
      <c r="AH345" t="str">
        <f t="shared" si="1250"/>
        <v>00.01.01.00.00.00.00.00.00.00</v>
      </c>
      <c r="AI345" t="str">
        <f t="shared" si="1250"/>
        <v>00.01.01.00.00.00.00.00.00.00.00</v>
      </c>
      <c r="AJ345" t="str">
        <f t="shared" si="1250"/>
        <v>00.01.01.00.00.00.00.00.00.00.00.00</v>
      </c>
      <c r="AK345" t="str">
        <f t="shared" si="1250"/>
        <v>00.01.01.00.00.00.00.00.00.00.00.00.00</v>
      </c>
      <c r="AP345" t="str">
        <f t="shared" si="1214"/>
        <v>IT_16</v>
      </c>
      <c r="AS345" t="str">
        <f t="shared" si="1215"/>
        <v>00.01</v>
      </c>
      <c r="AT345" t="str">
        <f t="shared" ref="AT345:BD345" si="1251">CONCATENATE(AS345,".",AU257)</f>
        <v>00.01.01</v>
      </c>
      <c r="AU345" t="str">
        <f t="shared" si="1251"/>
        <v>00.01.01.00</v>
      </c>
      <c r="AV345" t="str">
        <f t="shared" si="1251"/>
        <v>00.01.01.00.00</v>
      </c>
      <c r="AW345" t="str">
        <f t="shared" si="1251"/>
        <v>00.01.01.00.00.00</v>
      </c>
      <c r="AX345" t="str">
        <f t="shared" si="1251"/>
        <v>00.01.01.00.00.00.16</v>
      </c>
      <c r="AY345" t="str">
        <f t="shared" si="1251"/>
        <v>00.01.01.00.00.00.16.00</v>
      </c>
      <c r="AZ345" t="str">
        <f t="shared" si="1251"/>
        <v>00.01.01.00.00.00.16.00.00</v>
      </c>
      <c r="BA345" t="str">
        <f t="shared" si="1251"/>
        <v>00.01.01.00.00.00.16.00.00.00</v>
      </c>
      <c r="BB345" t="str">
        <f t="shared" si="1251"/>
        <v>00.01.01.00.00.00.16.00.00.00.00</v>
      </c>
      <c r="BC345" t="str">
        <f t="shared" si="1251"/>
        <v>00.01.01.00.00.00.16.00.00.00.00.00</v>
      </c>
      <c r="BD345" t="str">
        <f t="shared" si="1251"/>
        <v>00.01.01.00.00.00.16.00.00.00.00.00.00</v>
      </c>
    </row>
    <row r="346" spans="2:56" hidden="1">
      <c r="B346" t="str">
        <f t="shared" si="1210"/>
        <v>WP_17</v>
      </c>
      <c r="D346" t="str">
        <f t="shared" si="1211"/>
        <v>00.08</v>
      </c>
      <c r="E346" t="str">
        <f t="shared" ref="E346:O346" si="1252">CONCATENATE(D346,".",F258)</f>
        <v>00.08.01</v>
      </c>
      <c r="F346" t="str">
        <f t="shared" si="1252"/>
        <v>00.08.01.00</v>
      </c>
      <c r="G346" t="str">
        <f t="shared" si="1252"/>
        <v>00.08.01.00.00</v>
      </c>
      <c r="H346" t="str">
        <f t="shared" si="1252"/>
        <v>00.08.01.00.00.22</v>
      </c>
      <c r="I346" t="str">
        <f t="shared" si="1252"/>
        <v>00.08.01.00.00.22.0E</v>
      </c>
      <c r="J346" t="str">
        <f t="shared" si="1252"/>
        <v>00.08.01.00.00.22.0E.20</v>
      </c>
      <c r="K346" t="str">
        <f t="shared" si="1252"/>
        <v>00.08.01.00.00.22.0E.20.00</v>
      </c>
      <c r="L346" t="str">
        <f t="shared" si="1252"/>
        <v>00.08.01.00.00.22.0E.20.00.01</v>
      </c>
      <c r="M346" t="str">
        <f t="shared" si="1252"/>
        <v>00.08.01.00.00.22.0E.20.00.01.00</v>
      </c>
      <c r="N346" t="str">
        <f t="shared" si="1252"/>
        <v>00.08.01.00.00.22.0E.20.00.01.00.00</v>
      </c>
      <c r="O346" t="str">
        <f t="shared" si="1252"/>
        <v>00.08.01.00.00.22.0E.20.00.01.00.00.01</v>
      </c>
      <c r="W346" t="str">
        <f t="shared" si="1218"/>
        <v>AR_17</v>
      </c>
      <c r="Z346" t="str">
        <f t="shared" si="1219"/>
        <v>00.01</v>
      </c>
      <c r="AA346" t="str">
        <f t="shared" ref="AA346:AK346" si="1253">CONCATENATE(Z346,".",AB258)</f>
        <v>00.01.01</v>
      </c>
      <c r="AB346" t="str">
        <f t="shared" si="1253"/>
        <v>00.01.01.00</v>
      </c>
      <c r="AC346" t="str">
        <f t="shared" si="1253"/>
        <v>00.01.01.00.00</v>
      </c>
      <c r="AD346" t="str">
        <f t="shared" si="1253"/>
        <v>00.01.01.00.00.00</v>
      </c>
      <c r="AE346" t="str">
        <f t="shared" si="1253"/>
        <v>00.01.01.00.00.00.00</v>
      </c>
      <c r="AF346" t="str">
        <f t="shared" si="1253"/>
        <v>00.01.01.00.00.00.00.00</v>
      </c>
      <c r="AG346" t="str">
        <f t="shared" si="1253"/>
        <v>00.01.01.00.00.00.00.00.00</v>
      </c>
      <c r="AH346" t="str">
        <f t="shared" si="1253"/>
        <v>00.01.01.00.00.00.00.00.00.00</v>
      </c>
      <c r="AI346" t="str">
        <f t="shared" si="1253"/>
        <v>00.01.01.00.00.00.00.00.00.00.00</v>
      </c>
      <c r="AJ346" t="str">
        <f t="shared" si="1253"/>
        <v>00.01.01.00.00.00.00.00.00.00.00.00</v>
      </c>
      <c r="AK346" t="str">
        <f t="shared" si="1253"/>
        <v>00.01.01.00.00.00.00.00.00.00.00.00.00</v>
      </c>
      <c r="AP346" t="str">
        <f t="shared" si="1214"/>
        <v>IT_17</v>
      </c>
      <c r="AS346" t="str">
        <f t="shared" si="1215"/>
        <v>00.01</v>
      </c>
      <c r="AT346" t="str">
        <f t="shared" ref="AT346:BD346" si="1254">CONCATENATE(AS346,".",AU258)</f>
        <v>00.01.01</v>
      </c>
      <c r="AU346" t="str">
        <f t="shared" si="1254"/>
        <v>00.01.01.00</v>
      </c>
      <c r="AV346" t="str">
        <f t="shared" si="1254"/>
        <v>00.01.01.00.00</v>
      </c>
      <c r="AW346" t="str">
        <f t="shared" si="1254"/>
        <v>00.01.01.00.00.00</v>
      </c>
      <c r="AX346" t="str">
        <f t="shared" si="1254"/>
        <v>00.01.01.00.00.00.17</v>
      </c>
      <c r="AY346" t="str">
        <f t="shared" si="1254"/>
        <v>00.01.01.00.00.00.17.00</v>
      </c>
      <c r="AZ346" t="str">
        <f t="shared" si="1254"/>
        <v>00.01.01.00.00.00.17.00.00</v>
      </c>
      <c r="BA346" t="str">
        <f t="shared" si="1254"/>
        <v>00.01.01.00.00.00.17.00.00.00</v>
      </c>
      <c r="BB346" t="str">
        <f t="shared" si="1254"/>
        <v>00.01.01.00.00.00.17.00.00.00.00</v>
      </c>
      <c r="BC346" t="str">
        <f t="shared" si="1254"/>
        <v>00.01.01.00.00.00.17.00.00.00.00.00</v>
      </c>
      <c r="BD346" t="str">
        <f t="shared" si="1254"/>
        <v>00.01.01.00.00.00.17.00.00.00.00.00.00</v>
      </c>
    </row>
    <row r="347" spans="2:56" hidden="1">
      <c r="B347" t="str">
        <f t="shared" si="1210"/>
        <v>WP_18</v>
      </c>
      <c r="D347" t="str">
        <f t="shared" si="1211"/>
        <v>00.08</v>
      </c>
      <c r="E347" t="str">
        <f t="shared" ref="E347:O347" si="1255">CONCATENATE(D347,".",F259)</f>
        <v>00.08.01</v>
      </c>
      <c r="F347" t="str">
        <f t="shared" si="1255"/>
        <v>00.08.01.00</v>
      </c>
      <c r="G347" t="str">
        <f t="shared" si="1255"/>
        <v>00.08.01.00.00</v>
      </c>
      <c r="H347" t="str">
        <f t="shared" si="1255"/>
        <v>00.08.01.00.00.22</v>
      </c>
      <c r="I347" t="str">
        <f t="shared" si="1255"/>
        <v>00.08.01.00.00.22.0E</v>
      </c>
      <c r="J347" t="str">
        <f t="shared" si="1255"/>
        <v>00.08.01.00.00.22.0E.20</v>
      </c>
      <c r="K347" t="str">
        <f t="shared" si="1255"/>
        <v>00.08.01.00.00.22.0E.20.00</v>
      </c>
      <c r="L347" t="str">
        <f t="shared" si="1255"/>
        <v>00.08.01.00.00.22.0E.20.00.01</v>
      </c>
      <c r="M347" t="str">
        <f t="shared" si="1255"/>
        <v>00.08.01.00.00.22.0E.20.00.01.00</v>
      </c>
      <c r="N347" t="str">
        <f t="shared" si="1255"/>
        <v>00.08.01.00.00.22.0E.20.00.01.00.00</v>
      </c>
      <c r="O347" t="str">
        <f t="shared" si="1255"/>
        <v>00.08.01.00.00.22.0E.20.00.01.00.00.01</v>
      </c>
      <c r="W347" t="str">
        <f t="shared" si="1218"/>
        <v>AR_18</v>
      </c>
      <c r="Z347" t="str">
        <f t="shared" si="1219"/>
        <v>00.01</v>
      </c>
      <c r="AA347" t="str">
        <f t="shared" ref="AA347:AK347" si="1256">CONCATENATE(Z347,".",AB259)</f>
        <v>00.01.01</v>
      </c>
      <c r="AB347" t="str">
        <f t="shared" si="1256"/>
        <v>00.01.01.00</v>
      </c>
      <c r="AC347" t="str">
        <f t="shared" si="1256"/>
        <v>00.01.01.00.00</v>
      </c>
      <c r="AD347" t="str">
        <f t="shared" si="1256"/>
        <v>00.01.01.00.00.00</v>
      </c>
      <c r="AE347" t="str">
        <f t="shared" si="1256"/>
        <v>00.01.01.00.00.00.00</v>
      </c>
      <c r="AF347" t="str">
        <f t="shared" si="1256"/>
        <v>00.01.01.00.00.00.00.00</v>
      </c>
      <c r="AG347" t="str">
        <f t="shared" si="1256"/>
        <v>00.01.01.00.00.00.00.00.00</v>
      </c>
      <c r="AH347" t="str">
        <f t="shared" si="1256"/>
        <v>00.01.01.00.00.00.00.00.00.00</v>
      </c>
      <c r="AI347" t="str">
        <f t="shared" si="1256"/>
        <v>00.01.01.00.00.00.00.00.00.00.00</v>
      </c>
      <c r="AJ347" t="str">
        <f t="shared" si="1256"/>
        <v>00.01.01.00.00.00.00.00.00.00.00.00</v>
      </c>
      <c r="AK347" t="str">
        <f t="shared" si="1256"/>
        <v>00.01.01.00.00.00.00.00.00.00.00.00.00</v>
      </c>
      <c r="AP347" t="str">
        <f t="shared" si="1214"/>
        <v>IT_18</v>
      </c>
      <c r="AS347" t="str">
        <f t="shared" si="1215"/>
        <v>00.01</v>
      </c>
      <c r="AT347" t="str">
        <f t="shared" ref="AT347:BD347" si="1257">CONCATENATE(AS347,".",AU259)</f>
        <v>00.01.01</v>
      </c>
      <c r="AU347" t="str">
        <f t="shared" si="1257"/>
        <v>00.01.01.00</v>
      </c>
      <c r="AV347" t="str">
        <f t="shared" si="1257"/>
        <v>00.01.01.00.00</v>
      </c>
      <c r="AW347" t="str">
        <f t="shared" si="1257"/>
        <v>00.01.01.00.00.00</v>
      </c>
      <c r="AX347" t="str">
        <f t="shared" si="1257"/>
        <v>00.01.01.00.00.00.18</v>
      </c>
      <c r="AY347" t="str">
        <f t="shared" si="1257"/>
        <v>00.01.01.00.00.00.18.00</v>
      </c>
      <c r="AZ347" t="str">
        <f t="shared" si="1257"/>
        <v>00.01.01.00.00.00.18.00.00</v>
      </c>
      <c r="BA347" t="str">
        <f t="shared" si="1257"/>
        <v>00.01.01.00.00.00.18.00.00.00</v>
      </c>
      <c r="BB347" t="str">
        <f t="shared" si="1257"/>
        <v>00.01.01.00.00.00.18.00.00.00.00</v>
      </c>
      <c r="BC347" t="str">
        <f t="shared" si="1257"/>
        <v>00.01.01.00.00.00.18.00.00.00.00.00</v>
      </c>
      <c r="BD347" t="str">
        <f t="shared" si="1257"/>
        <v>00.01.01.00.00.00.18.00.00.00.00.00.00</v>
      </c>
    </row>
    <row r="348" spans="2:56" hidden="1">
      <c r="B348" t="str">
        <f t="shared" si="1210"/>
        <v>WP_19</v>
      </c>
      <c r="D348" t="str">
        <f t="shared" si="1211"/>
        <v>00.08</v>
      </c>
      <c r="E348" t="str">
        <f t="shared" ref="E348:O348" si="1258">CONCATENATE(D348,".",F260)</f>
        <v>00.08.01</v>
      </c>
      <c r="F348" t="str">
        <f t="shared" si="1258"/>
        <v>00.08.01.00</v>
      </c>
      <c r="G348" t="str">
        <f t="shared" si="1258"/>
        <v>00.08.01.00.00</v>
      </c>
      <c r="H348" t="str">
        <f t="shared" si="1258"/>
        <v>00.08.01.00.00.22</v>
      </c>
      <c r="I348" t="str">
        <f t="shared" si="1258"/>
        <v>00.08.01.00.00.22.0E</v>
      </c>
      <c r="J348" t="str">
        <f t="shared" si="1258"/>
        <v>00.08.01.00.00.22.0E.20</v>
      </c>
      <c r="K348" t="str">
        <f t="shared" si="1258"/>
        <v>00.08.01.00.00.22.0E.20.00</v>
      </c>
      <c r="L348" t="str">
        <f t="shared" si="1258"/>
        <v>00.08.01.00.00.22.0E.20.00.01</v>
      </c>
      <c r="M348" t="str">
        <f t="shared" si="1258"/>
        <v>00.08.01.00.00.22.0E.20.00.01.00</v>
      </c>
      <c r="N348" t="str">
        <f t="shared" si="1258"/>
        <v>00.08.01.00.00.22.0E.20.00.01.00.00</v>
      </c>
      <c r="O348" t="str">
        <f t="shared" si="1258"/>
        <v>00.08.01.00.00.22.0E.20.00.01.00.00.01</v>
      </c>
      <c r="W348" t="str">
        <f t="shared" si="1218"/>
        <v>AR_19</v>
      </c>
      <c r="Z348" t="str">
        <f t="shared" si="1219"/>
        <v>00.01</v>
      </c>
      <c r="AA348" t="str">
        <f t="shared" ref="AA348:AK348" si="1259">CONCATENATE(Z348,".",AB260)</f>
        <v>00.01.01</v>
      </c>
      <c r="AB348" t="str">
        <f t="shared" si="1259"/>
        <v>00.01.01.00</v>
      </c>
      <c r="AC348" t="str">
        <f t="shared" si="1259"/>
        <v>00.01.01.00.00</v>
      </c>
      <c r="AD348" t="str">
        <f t="shared" si="1259"/>
        <v>00.01.01.00.00.00</v>
      </c>
      <c r="AE348" t="str">
        <f t="shared" si="1259"/>
        <v>00.01.01.00.00.00.00</v>
      </c>
      <c r="AF348" t="str">
        <f t="shared" si="1259"/>
        <v>00.01.01.00.00.00.00.00</v>
      </c>
      <c r="AG348" t="str">
        <f t="shared" si="1259"/>
        <v>00.01.01.00.00.00.00.00.00</v>
      </c>
      <c r="AH348" t="str">
        <f t="shared" si="1259"/>
        <v>00.01.01.00.00.00.00.00.00.00</v>
      </c>
      <c r="AI348" t="str">
        <f t="shared" si="1259"/>
        <v>00.01.01.00.00.00.00.00.00.00.00</v>
      </c>
      <c r="AJ348" t="str">
        <f t="shared" si="1259"/>
        <v>00.01.01.00.00.00.00.00.00.00.00.00</v>
      </c>
      <c r="AK348" t="str">
        <f t="shared" si="1259"/>
        <v>00.01.01.00.00.00.00.00.00.00.00.00.00</v>
      </c>
      <c r="AP348" t="str">
        <f t="shared" si="1214"/>
        <v>IT_19</v>
      </c>
      <c r="AS348" t="str">
        <f t="shared" si="1215"/>
        <v>00.01</v>
      </c>
      <c r="AT348" t="str">
        <f t="shared" ref="AT348:BD348" si="1260">CONCATENATE(AS348,".",AU260)</f>
        <v>00.01.01</v>
      </c>
      <c r="AU348" t="str">
        <f t="shared" si="1260"/>
        <v>00.01.01.00</v>
      </c>
      <c r="AV348" t="str">
        <f t="shared" si="1260"/>
        <v>00.01.01.00.00</v>
      </c>
      <c r="AW348" t="str">
        <f t="shared" si="1260"/>
        <v>00.01.01.00.00.00</v>
      </c>
      <c r="AX348" t="str">
        <f t="shared" si="1260"/>
        <v>00.01.01.00.00.00.19</v>
      </c>
      <c r="AY348" t="str">
        <f t="shared" si="1260"/>
        <v>00.01.01.00.00.00.19.00</v>
      </c>
      <c r="AZ348" t="str">
        <f t="shared" si="1260"/>
        <v>00.01.01.00.00.00.19.00.00</v>
      </c>
      <c r="BA348" t="str">
        <f t="shared" si="1260"/>
        <v>00.01.01.00.00.00.19.00.00.00</v>
      </c>
      <c r="BB348" t="str">
        <f t="shared" si="1260"/>
        <v>00.01.01.00.00.00.19.00.00.00.00</v>
      </c>
      <c r="BC348" t="str">
        <f t="shared" si="1260"/>
        <v>00.01.01.00.00.00.19.00.00.00.00.00</v>
      </c>
      <c r="BD348" t="str">
        <f t="shared" si="1260"/>
        <v>00.01.01.00.00.00.19.00.00.00.00.00.00</v>
      </c>
    </row>
    <row r="349" spans="2:56" hidden="1">
      <c r="B349" t="str">
        <f t="shared" si="1210"/>
        <v>WP_1A</v>
      </c>
      <c r="D349" t="str">
        <f t="shared" si="1211"/>
        <v>00.08</v>
      </c>
      <c r="E349" t="str">
        <f t="shared" ref="E349:O349" si="1261">CONCATENATE(D349,".",F261)</f>
        <v>00.08.01</v>
      </c>
      <c r="F349" t="str">
        <f t="shared" si="1261"/>
        <v>00.08.01.00</v>
      </c>
      <c r="G349" t="str">
        <f t="shared" si="1261"/>
        <v>00.08.01.00.00</v>
      </c>
      <c r="H349" t="str">
        <f t="shared" si="1261"/>
        <v>00.08.01.00.00.22</v>
      </c>
      <c r="I349" t="str">
        <f t="shared" si="1261"/>
        <v>00.08.01.00.00.22.0E</v>
      </c>
      <c r="J349" t="str">
        <f t="shared" si="1261"/>
        <v>00.08.01.00.00.22.0E.20</v>
      </c>
      <c r="K349" t="str">
        <f t="shared" si="1261"/>
        <v>00.08.01.00.00.22.0E.20.00</v>
      </c>
      <c r="L349" t="str">
        <f t="shared" si="1261"/>
        <v>00.08.01.00.00.22.0E.20.00.01</v>
      </c>
      <c r="M349" t="str">
        <f t="shared" si="1261"/>
        <v>00.08.01.00.00.22.0E.20.00.01.00</v>
      </c>
      <c r="N349" t="str">
        <f t="shared" si="1261"/>
        <v>00.08.01.00.00.22.0E.20.00.01.00.00</v>
      </c>
      <c r="O349" t="str">
        <f t="shared" si="1261"/>
        <v>00.08.01.00.00.22.0E.20.00.01.00.00.01</v>
      </c>
      <c r="W349" t="str">
        <f t="shared" si="1218"/>
        <v>AR_1A</v>
      </c>
      <c r="Z349" t="str">
        <f t="shared" si="1219"/>
        <v>00.01</v>
      </c>
      <c r="AA349" t="str">
        <f t="shared" ref="AA349:AK349" si="1262">CONCATENATE(Z349,".",AB261)</f>
        <v>00.01.01</v>
      </c>
      <c r="AB349" t="str">
        <f t="shared" si="1262"/>
        <v>00.01.01.00</v>
      </c>
      <c r="AC349" t="str">
        <f t="shared" si="1262"/>
        <v>00.01.01.00.00</v>
      </c>
      <c r="AD349" t="str">
        <f t="shared" si="1262"/>
        <v>00.01.01.00.00.00</v>
      </c>
      <c r="AE349" t="str">
        <f t="shared" si="1262"/>
        <v>00.01.01.00.00.00.00</v>
      </c>
      <c r="AF349" t="str">
        <f t="shared" si="1262"/>
        <v>00.01.01.00.00.00.00.00</v>
      </c>
      <c r="AG349" t="str">
        <f t="shared" si="1262"/>
        <v>00.01.01.00.00.00.00.00.00</v>
      </c>
      <c r="AH349" t="str">
        <f t="shared" si="1262"/>
        <v>00.01.01.00.00.00.00.00.00.00</v>
      </c>
      <c r="AI349" t="str">
        <f t="shared" si="1262"/>
        <v>00.01.01.00.00.00.00.00.00.00.00</v>
      </c>
      <c r="AJ349" t="str">
        <f t="shared" si="1262"/>
        <v>00.01.01.00.00.00.00.00.00.00.00.00</v>
      </c>
      <c r="AK349" t="str">
        <f t="shared" si="1262"/>
        <v>00.01.01.00.00.00.00.00.00.00.00.00.00</v>
      </c>
      <c r="AP349" t="str">
        <f t="shared" si="1214"/>
        <v>IT_1A</v>
      </c>
      <c r="AS349" t="str">
        <f t="shared" si="1215"/>
        <v>00.01</v>
      </c>
      <c r="AT349" t="str">
        <f t="shared" ref="AT349:BD349" si="1263">CONCATENATE(AS349,".",AU261)</f>
        <v>00.01.01</v>
      </c>
      <c r="AU349" t="str">
        <f t="shared" si="1263"/>
        <v>00.01.01.00</v>
      </c>
      <c r="AV349" t="str">
        <f t="shared" si="1263"/>
        <v>00.01.01.00.00</v>
      </c>
      <c r="AW349" t="str">
        <f t="shared" si="1263"/>
        <v>00.01.01.00.00.00</v>
      </c>
      <c r="AX349" t="str">
        <f t="shared" si="1263"/>
        <v>00.01.01.00.00.00.1A</v>
      </c>
      <c r="AY349" t="str">
        <f t="shared" si="1263"/>
        <v>00.01.01.00.00.00.1A.00</v>
      </c>
      <c r="AZ349" t="str">
        <f t="shared" si="1263"/>
        <v>00.01.01.00.00.00.1A.00.00</v>
      </c>
      <c r="BA349" t="str">
        <f t="shared" si="1263"/>
        <v>00.01.01.00.00.00.1A.00.00.00</v>
      </c>
      <c r="BB349" t="str">
        <f t="shared" si="1263"/>
        <v>00.01.01.00.00.00.1A.00.00.00.00</v>
      </c>
      <c r="BC349" t="str">
        <f t="shared" si="1263"/>
        <v>00.01.01.00.00.00.1A.00.00.00.00.00</v>
      </c>
      <c r="BD349" t="str">
        <f t="shared" si="1263"/>
        <v>00.01.01.00.00.00.1A.00.00.00.00.00.00</v>
      </c>
    </row>
    <row r="350" spans="2:56" hidden="1">
      <c r="B350" t="str">
        <f t="shared" si="1210"/>
        <v>WP_1B</v>
      </c>
      <c r="D350" t="str">
        <f t="shared" si="1211"/>
        <v>00.08</v>
      </c>
      <c r="E350" t="str">
        <f t="shared" ref="E350:O350" si="1264">CONCATENATE(D350,".",F262)</f>
        <v>00.08.01</v>
      </c>
      <c r="F350" t="str">
        <f t="shared" si="1264"/>
        <v>00.08.01.00</v>
      </c>
      <c r="G350" t="str">
        <f t="shared" si="1264"/>
        <v>00.08.01.00.00</v>
      </c>
      <c r="H350" t="str">
        <f t="shared" si="1264"/>
        <v>00.08.01.00.00.22</v>
      </c>
      <c r="I350" t="str">
        <f t="shared" si="1264"/>
        <v>00.08.01.00.00.22.0E</v>
      </c>
      <c r="J350" t="str">
        <f t="shared" si="1264"/>
        <v>00.08.01.00.00.22.0E.20</v>
      </c>
      <c r="K350" t="str">
        <f t="shared" si="1264"/>
        <v>00.08.01.00.00.22.0E.20.00</v>
      </c>
      <c r="L350" t="str">
        <f t="shared" si="1264"/>
        <v>00.08.01.00.00.22.0E.20.00.01</v>
      </c>
      <c r="M350" t="str">
        <f t="shared" si="1264"/>
        <v>00.08.01.00.00.22.0E.20.00.01.00</v>
      </c>
      <c r="N350" t="str">
        <f t="shared" si="1264"/>
        <v>00.08.01.00.00.22.0E.20.00.01.00.00</v>
      </c>
      <c r="O350" t="str">
        <f t="shared" si="1264"/>
        <v>00.08.01.00.00.22.0E.20.00.01.00.00.01</v>
      </c>
      <c r="W350" t="str">
        <f t="shared" si="1218"/>
        <v>AR_1B</v>
      </c>
      <c r="Z350" t="str">
        <f t="shared" si="1219"/>
        <v>00.01</v>
      </c>
      <c r="AA350" t="str">
        <f t="shared" ref="AA350:AK350" si="1265">CONCATENATE(Z350,".",AB262)</f>
        <v>00.01.01</v>
      </c>
      <c r="AB350" t="str">
        <f t="shared" si="1265"/>
        <v>00.01.01.00</v>
      </c>
      <c r="AC350" t="str">
        <f t="shared" si="1265"/>
        <v>00.01.01.00.00</v>
      </c>
      <c r="AD350" t="str">
        <f t="shared" si="1265"/>
        <v>00.01.01.00.00.00</v>
      </c>
      <c r="AE350" t="str">
        <f t="shared" si="1265"/>
        <v>00.01.01.00.00.00.00</v>
      </c>
      <c r="AF350" t="str">
        <f t="shared" si="1265"/>
        <v>00.01.01.00.00.00.00.00</v>
      </c>
      <c r="AG350" t="str">
        <f t="shared" si="1265"/>
        <v>00.01.01.00.00.00.00.00.00</v>
      </c>
      <c r="AH350" t="str">
        <f t="shared" si="1265"/>
        <v>00.01.01.00.00.00.00.00.00.00</v>
      </c>
      <c r="AI350" t="str">
        <f t="shared" si="1265"/>
        <v>00.01.01.00.00.00.00.00.00.00.00</v>
      </c>
      <c r="AJ350" t="str">
        <f t="shared" si="1265"/>
        <v>00.01.01.00.00.00.00.00.00.00.00.00</v>
      </c>
      <c r="AK350" t="str">
        <f t="shared" si="1265"/>
        <v>00.01.01.00.00.00.00.00.00.00.00.00.00</v>
      </c>
      <c r="AP350" t="str">
        <f t="shared" si="1214"/>
        <v>IT_1B</v>
      </c>
      <c r="AS350" t="str">
        <f t="shared" si="1215"/>
        <v>00.01</v>
      </c>
      <c r="AT350" t="str">
        <f t="shared" ref="AT350:BD350" si="1266">CONCATENATE(AS350,".",AU262)</f>
        <v>00.01.01</v>
      </c>
      <c r="AU350" t="str">
        <f t="shared" si="1266"/>
        <v>00.01.01.00</v>
      </c>
      <c r="AV350" t="str">
        <f t="shared" si="1266"/>
        <v>00.01.01.00.00</v>
      </c>
      <c r="AW350" t="str">
        <f t="shared" si="1266"/>
        <v>00.01.01.00.00.00</v>
      </c>
      <c r="AX350" t="str">
        <f t="shared" si="1266"/>
        <v>00.01.01.00.00.00.1B</v>
      </c>
      <c r="AY350" t="str">
        <f t="shared" si="1266"/>
        <v>00.01.01.00.00.00.1B.00</v>
      </c>
      <c r="AZ350" t="str">
        <f t="shared" si="1266"/>
        <v>00.01.01.00.00.00.1B.00.00</v>
      </c>
      <c r="BA350" t="str">
        <f t="shared" si="1266"/>
        <v>00.01.01.00.00.00.1B.00.00.00</v>
      </c>
      <c r="BB350" t="str">
        <f t="shared" si="1266"/>
        <v>00.01.01.00.00.00.1B.00.00.00.00</v>
      </c>
      <c r="BC350" t="str">
        <f t="shared" si="1266"/>
        <v>00.01.01.00.00.00.1B.00.00.00.00.00</v>
      </c>
      <c r="BD350" t="str">
        <f t="shared" si="1266"/>
        <v>00.01.01.00.00.00.1B.00.00.00.00.00.00</v>
      </c>
    </row>
    <row r="351" spans="2:56" hidden="1">
      <c r="B351" t="str">
        <f t="shared" si="1210"/>
        <v>WP_1C</v>
      </c>
      <c r="D351" t="str">
        <f t="shared" si="1211"/>
        <v>00.08</v>
      </c>
      <c r="E351" t="str">
        <f t="shared" ref="E351:O351" si="1267">CONCATENATE(D351,".",F263)</f>
        <v>00.08.01</v>
      </c>
      <c r="F351" t="str">
        <f t="shared" si="1267"/>
        <v>00.08.01.00</v>
      </c>
      <c r="G351" t="str">
        <f t="shared" si="1267"/>
        <v>00.08.01.00.00</v>
      </c>
      <c r="H351" t="str">
        <f t="shared" si="1267"/>
        <v>00.08.01.00.00.22</v>
      </c>
      <c r="I351" t="str">
        <f t="shared" si="1267"/>
        <v>00.08.01.00.00.22.0E</v>
      </c>
      <c r="J351" t="str">
        <f t="shared" si="1267"/>
        <v>00.08.01.00.00.22.0E.20</v>
      </c>
      <c r="K351" t="str">
        <f t="shared" si="1267"/>
        <v>00.08.01.00.00.22.0E.20.00</v>
      </c>
      <c r="L351" t="str">
        <f t="shared" si="1267"/>
        <v>00.08.01.00.00.22.0E.20.00.01</v>
      </c>
      <c r="M351" t="str">
        <f t="shared" si="1267"/>
        <v>00.08.01.00.00.22.0E.20.00.01.00</v>
      </c>
      <c r="N351" t="str">
        <f t="shared" si="1267"/>
        <v>00.08.01.00.00.22.0E.20.00.01.00.00</v>
      </c>
      <c r="O351" t="str">
        <f t="shared" si="1267"/>
        <v>00.08.01.00.00.22.0E.20.00.01.00.00.01</v>
      </c>
      <c r="W351" t="str">
        <f t="shared" si="1218"/>
        <v>AR_1C</v>
      </c>
      <c r="Z351" t="str">
        <f t="shared" si="1219"/>
        <v>00.01</v>
      </c>
      <c r="AA351" t="str">
        <f t="shared" ref="AA351:AK351" si="1268">CONCATENATE(Z351,".",AB263)</f>
        <v>00.01.01</v>
      </c>
      <c r="AB351" t="str">
        <f t="shared" si="1268"/>
        <v>00.01.01.00</v>
      </c>
      <c r="AC351" t="str">
        <f t="shared" si="1268"/>
        <v>00.01.01.00.00</v>
      </c>
      <c r="AD351" t="str">
        <f t="shared" si="1268"/>
        <v>00.01.01.00.00.00</v>
      </c>
      <c r="AE351" t="str">
        <f t="shared" si="1268"/>
        <v>00.01.01.00.00.00.00</v>
      </c>
      <c r="AF351" t="str">
        <f t="shared" si="1268"/>
        <v>00.01.01.00.00.00.00.00</v>
      </c>
      <c r="AG351" t="str">
        <f t="shared" si="1268"/>
        <v>00.01.01.00.00.00.00.00.00</v>
      </c>
      <c r="AH351" t="str">
        <f t="shared" si="1268"/>
        <v>00.01.01.00.00.00.00.00.00.00</v>
      </c>
      <c r="AI351" t="str">
        <f t="shared" si="1268"/>
        <v>00.01.01.00.00.00.00.00.00.00.00</v>
      </c>
      <c r="AJ351" t="str">
        <f t="shared" si="1268"/>
        <v>00.01.01.00.00.00.00.00.00.00.00.00</v>
      </c>
      <c r="AK351" t="str">
        <f t="shared" si="1268"/>
        <v>00.01.01.00.00.00.00.00.00.00.00.00.00</v>
      </c>
      <c r="AP351" t="str">
        <f t="shared" si="1214"/>
        <v>IT_1C</v>
      </c>
      <c r="AS351" t="str">
        <f t="shared" si="1215"/>
        <v>00.01</v>
      </c>
      <c r="AT351" t="str">
        <f t="shared" ref="AT351:BD351" si="1269">CONCATENATE(AS351,".",AU263)</f>
        <v>00.01.01</v>
      </c>
      <c r="AU351" t="str">
        <f t="shared" si="1269"/>
        <v>00.01.01.00</v>
      </c>
      <c r="AV351" t="str">
        <f t="shared" si="1269"/>
        <v>00.01.01.00.00</v>
      </c>
      <c r="AW351" t="str">
        <f t="shared" si="1269"/>
        <v>00.01.01.00.00.00</v>
      </c>
      <c r="AX351" t="str">
        <f t="shared" si="1269"/>
        <v>00.01.01.00.00.00.1C</v>
      </c>
      <c r="AY351" t="str">
        <f t="shared" si="1269"/>
        <v>00.01.01.00.00.00.1C.00</v>
      </c>
      <c r="AZ351" t="str">
        <f t="shared" si="1269"/>
        <v>00.01.01.00.00.00.1C.00.00</v>
      </c>
      <c r="BA351" t="str">
        <f t="shared" si="1269"/>
        <v>00.01.01.00.00.00.1C.00.00.00</v>
      </c>
      <c r="BB351" t="str">
        <f t="shared" si="1269"/>
        <v>00.01.01.00.00.00.1C.00.00.00.00</v>
      </c>
      <c r="BC351" t="str">
        <f t="shared" si="1269"/>
        <v>00.01.01.00.00.00.1C.00.00.00.00.00</v>
      </c>
      <c r="BD351" t="str">
        <f t="shared" si="1269"/>
        <v>00.01.01.00.00.00.1C.00.00.00.00.00.00</v>
      </c>
    </row>
    <row r="352" spans="2:56" hidden="1">
      <c r="B352" t="str">
        <f t="shared" si="1210"/>
        <v>WP_1D</v>
      </c>
      <c r="D352" t="str">
        <f t="shared" si="1211"/>
        <v>00.08</v>
      </c>
      <c r="E352" t="str">
        <f t="shared" ref="E352:O352" si="1270">CONCATENATE(D352,".",F264)</f>
        <v>00.08.01</v>
      </c>
      <c r="F352" t="str">
        <f t="shared" si="1270"/>
        <v>00.08.01.00</v>
      </c>
      <c r="G352" t="str">
        <f t="shared" si="1270"/>
        <v>00.08.01.00.00</v>
      </c>
      <c r="H352" t="str">
        <f t="shared" si="1270"/>
        <v>00.08.01.00.00.22</v>
      </c>
      <c r="I352" t="str">
        <f t="shared" si="1270"/>
        <v>00.08.01.00.00.22.0E</v>
      </c>
      <c r="J352" t="str">
        <f t="shared" si="1270"/>
        <v>00.08.01.00.00.22.0E.20</v>
      </c>
      <c r="K352" t="str">
        <f t="shared" si="1270"/>
        <v>00.08.01.00.00.22.0E.20.00</v>
      </c>
      <c r="L352" t="str">
        <f t="shared" si="1270"/>
        <v>00.08.01.00.00.22.0E.20.00.01</v>
      </c>
      <c r="M352" t="str">
        <f t="shared" si="1270"/>
        <v>00.08.01.00.00.22.0E.20.00.01.00</v>
      </c>
      <c r="N352" t="str">
        <f t="shared" si="1270"/>
        <v>00.08.01.00.00.22.0E.20.00.01.00.00</v>
      </c>
      <c r="O352" t="str">
        <f t="shared" si="1270"/>
        <v>00.08.01.00.00.22.0E.20.00.01.00.00.01</v>
      </c>
      <c r="W352" t="str">
        <f t="shared" si="1218"/>
        <v>AR_1D</v>
      </c>
      <c r="Z352" t="str">
        <f>CONCATENATE(Z264,".",AA264)</f>
        <v>00.01</v>
      </c>
      <c r="AA352" t="str">
        <f t="shared" ref="AA352:AK352" si="1271">CONCATENATE(Z352,".",AB264)</f>
        <v>00.01.01</v>
      </c>
      <c r="AB352" t="str">
        <f t="shared" si="1271"/>
        <v>00.01.01.00</v>
      </c>
      <c r="AC352" t="str">
        <f t="shared" si="1271"/>
        <v>00.01.01.00.00</v>
      </c>
      <c r="AD352" t="str">
        <f t="shared" si="1271"/>
        <v>00.01.01.00.00.00</v>
      </c>
      <c r="AE352" t="str">
        <f t="shared" si="1271"/>
        <v>00.01.01.00.00.00.00</v>
      </c>
      <c r="AF352" t="str">
        <f t="shared" si="1271"/>
        <v>00.01.01.00.00.00.00.00</v>
      </c>
      <c r="AG352" t="str">
        <f t="shared" si="1271"/>
        <v>00.01.01.00.00.00.00.00.00</v>
      </c>
      <c r="AH352" t="str">
        <f t="shared" si="1271"/>
        <v>00.01.01.00.00.00.00.00.00.00</v>
      </c>
      <c r="AI352" t="str">
        <f t="shared" si="1271"/>
        <v>00.01.01.00.00.00.00.00.00.00.00</v>
      </c>
      <c r="AJ352" t="str">
        <f t="shared" si="1271"/>
        <v>00.01.01.00.00.00.00.00.00.00.00.00</v>
      </c>
      <c r="AK352" t="str">
        <f t="shared" si="1271"/>
        <v>00.01.01.00.00.00.00.00.00.00.00.00.00</v>
      </c>
      <c r="AP352" t="str">
        <f t="shared" si="1214"/>
        <v>IT_1D</v>
      </c>
      <c r="AS352" t="str">
        <f t="shared" si="1215"/>
        <v>00.01</v>
      </c>
      <c r="AT352" t="str">
        <f t="shared" ref="AT352:BD352" si="1272">CONCATENATE(AS352,".",AU264)</f>
        <v>00.01.01</v>
      </c>
      <c r="AU352" t="str">
        <f t="shared" si="1272"/>
        <v>00.01.01.00</v>
      </c>
      <c r="AV352" t="str">
        <f t="shared" si="1272"/>
        <v>00.01.01.00.00</v>
      </c>
      <c r="AW352" t="str">
        <f t="shared" si="1272"/>
        <v>00.01.01.00.00.00</v>
      </c>
      <c r="AX352" t="str">
        <f t="shared" si="1272"/>
        <v>00.01.01.00.00.00.1D</v>
      </c>
      <c r="AY352" t="str">
        <f t="shared" si="1272"/>
        <v>00.01.01.00.00.00.1D.00</v>
      </c>
      <c r="AZ352" t="str">
        <f t="shared" si="1272"/>
        <v>00.01.01.00.00.00.1D.00.00</v>
      </c>
      <c r="BA352" t="str">
        <f t="shared" si="1272"/>
        <v>00.01.01.00.00.00.1D.00.00.00</v>
      </c>
      <c r="BB352" t="str">
        <f t="shared" si="1272"/>
        <v>00.01.01.00.00.00.1D.00.00.00.00</v>
      </c>
      <c r="BC352" t="str">
        <f t="shared" si="1272"/>
        <v>00.01.01.00.00.00.1D.00.00.00.00.00</v>
      </c>
      <c r="BD352" t="str">
        <f t="shared" si="1272"/>
        <v>00.01.01.00.00.00.1D.00.00.00.00.00.00</v>
      </c>
    </row>
    <row r="353" spans="2:56" hidden="1">
      <c r="B353" t="str">
        <f t="shared" si="1210"/>
        <v>WP_1E</v>
      </c>
      <c r="D353" t="str">
        <f t="shared" si="1211"/>
        <v>00.08</v>
      </c>
      <c r="E353" t="str">
        <f t="shared" ref="E353:O353" si="1273">CONCATENATE(D353,".",F265)</f>
        <v>00.08.01</v>
      </c>
      <c r="F353" t="str">
        <f t="shared" si="1273"/>
        <v>00.08.01.00</v>
      </c>
      <c r="G353" t="str">
        <f t="shared" si="1273"/>
        <v>00.08.01.00.00</v>
      </c>
      <c r="H353" t="str">
        <f t="shared" si="1273"/>
        <v>00.08.01.00.00.22</v>
      </c>
      <c r="I353" t="str">
        <f t="shared" si="1273"/>
        <v>00.08.01.00.00.22.0E</v>
      </c>
      <c r="J353" t="str">
        <f t="shared" si="1273"/>
        <v>00.08.01.00.00.22.0E.20</v>
      </c>
      <c r="K353" t="str">
        <f t="shared" si="1273"/>
        <v>00.08.01.00.00.22.0E.20.00</v>
      </c>
      <c r="L353" t="str">
        <f t="shared" si="1273"/>
        <v>00.08.01.00.00.22.0E.20.00.01</v>
      </c>
      <c r="M353" t="str">
        <f t="shared" si="1273"/>
        <v>00.08.01.00.00.22.0E.20.00.01.00</v>
      </c>
      <c r="N353" t="str">
        <f t="shared" si="1273"/>
        <v>00.08.01.00.00.22.0E.20.00.01.00.00</v>
      </c>
      <c r="O353" t="str">
        <f t="shared" si="1273"/>
        <v>00.08.01.00.00.22.0E.20.00.01.00.00.01</v>
      </c>
      <c r="W353" t="str">
        <f t="shared" si="1218"/>
        <v>AR_1E</v>
      </c>
      <c r="Z353" t="str">
        <f>CONCATENATE(Z265,".",AA265)</f>
        <v>00.01</v>
      </c>
      <c r="AA353" t="str">
        <f t="shared" ref="AA353:AK353" si="1274">CONCATENATE(Z353,".",AB265)</f>
        <v>00.01.01</v>
      </c>
      <c r="AB353" t="str">
        <f t="shared" si="1274"/>
        <v>00.01.01.00</v>
      </c>
      <c r="AC353" t="str">
        <f t="shared" si="1274"/>
        <v>00.01.01.00.00</v>
      </c>
      <c r="AD353" t="str">
        <f t="shared" si="1274"/>
        <v>00.01.01.00.00.00</v>
      </c>
      <c r="AE353" t="str">
        <f t="shared" si="1274"/>
        <v>00.01.01.00.00.00.00</v>
      </c>
      <c r="AF353" t="str">
        <f t="shared" si="1274"/>
        <v>00.01.01.00.00.00.00.00</v>
      </c>
      <c r="AG353" t="str">
        <f t="shared" si="1274"/>
        <v>00.01.01.00.00.00.00.00.00</v>
      </c>
      <c r="AH353" t="str">
        <f t="shared" si="1274"/>
        <v>00.01.01.00.00.00.00.00.00.00</v>
      </c>
      <c r="AI353" t="str">
        <f t="shared" si="1274"/>
        <v>00.01.01.00.00.00.00.00.00.00.00</v>
      </c>
      <c r="AJ353" t="str">
        <f t="shared" si="1274"/>
        <v>00.01.01.00.00.00.00.00.00.00.00.00</v>
      </c>
      <c r="AK353" t="str">
        <f t="shared" si="1274"/>
        <v>00.01.01.00.00.00.00.00.00.00.00.00.00</v>
      </c>
      <c r="AP353" t="str">
        <f t="shared" si="1214"/>
        <v>IT_1E</v>
      </c>
      <c r="AS353" t="str">
        <f t="shared" si="1215"/>
        <v>00.01</v>
      </c>
      <c r="AT353" t="str">
        <f t="shared" ref="AT353:BD353" si="1275">CONCATENATE(AS353,".",AU265)</f>
        <v>00.01.01</v>
      </c>
      <c r="AU353" t="str">
        <f t="shared" si="1275"/>
        <v>00.01.01.00</v>
      </c>
      <c r="AV353" t="str">
        <f t="shared" si="1275"/>
        <v>00.01.01.00.00</v>
      </c>
      <c r="AW353" t="str">
        <f t="shared" si="1275"/>
        <v>00.01.01.00.00.00</v>
      </c>
      <c r="AX353" t="str">
        <f t="shared" si="1275"/>
        <v>00.01.01.00.00.00.00</v>
      </c>
      <c r="AY353" t="str">
        <f t="shared" si="1275"/>
        <v>00.01.01.00.00.00.00.00</v>
      </c>
      <c r="AZ353" t="str">
        <f t="shared" si="1275"/>
        <v>00.01.01.00.00.00.00.00.00</v>
      </c>
      <c r="BA353" t="str">
        <f t="shared" si="1275"/>
        <v>00.01.01.00.00.00.00.00.00.00</v>
      </c>
      <c r="BB353" t="str">
        <f t="shared" si="1275"/>
        <v>00.01.01.00.00.00.00.00.00.00.00</v>
      </c>
      <c r="BC353" t="str">
        <f t="shared" si="1275"/>
        <v>00.01.01.00.00.00.00.00.00.00.00.00</v>
      </c>
      <c r="BD353" t="str">
        <f t="shared" si="1275"/>
        <v>00.01.01.00.00.00.00.00.00.00.00.00.00</v>
      </c>
    </row>
    <row r="354" spans="2:56" hidden="1">
      <c r="B354" t="str">
        <f t="shared" si="1210"/>
        <v>WP_1F</v>
      </c>
      <c r="D354" t="str">
        <f t="shared" si="1211"/>
        <v>00.08</v>
      </c>
      <c r="E354" t="str">
        <f t="shared" ref="E354:O354" si="1276">CONCATENATE(D354,".",F266)</f>
        <v>00.08.01</v>
      </c>
      <c r="F354" t="str">
        <f t="shared" si="1276"/>
        <v>00.08.01.00</v>
      </c>
      <c r="G354" t="str">
        <f t="shared" si="1276"/>
        <v>00.08.01.00.00</v>
      </c>
      <c r="H354" t="str">
        <f t="shared" si="1276"/>
        <v>00.08.01.00.00.22</v>
      </c>
      <c r="I354" t="str">
        <f t="shared" si="1276"/>
        <v>00.08.01.00.00.22.0E</v>
      </c>
      <c r="J354" t="str">
        <f t="shared" si="1276"/>
        <v>00.08.01.00.00.22.0E.20</v>
      </c>
      <c r="K354" t="str">
        <f t="shared" si="1276"/>
        <v>00.08.01.00.00.22.0E.20.00</v>
      </c>
      <c r="L354" t="str">
        <f t="shared" si="1276"/>
        <v>00.08.01.00.00.22.0E.20.00.01</v>
      </c>
      <c r="M354" t="str">
        <f t="shared" si="1276"/>
        <v>00.08.01.00.00.22.0E.20.00.01.00</v>
      </c>
      <c r="N354" t="str">
        <f t="shared" si="1276"/>
        <v>00.08.01.00.00.22.0E.20.00.01.00.00</v>
      </c>
      <c r="O354" t="str">
        <f t="shared" si="1276"/>
        <v>00.08.01.00.00.22.0E.20.00.01.00.00.01</v>
      </c>
      <c r="W354" t="str">
        <f t="shared" si="1218"/>
        <v>AR_1F</v>
      </c>
      <c r="Z354" t="str">
        <f>CONCATENATE(Z266,".",AA266)</f>
        <v>00.01</v>
      </c>
      <c r="AA354" t="str">
        <f t="shared" ref="AA354:AK354" si="1277">CONCATENATE(Z354,".",AB266)</f>
        <v>00.01.01</v>
      </c>
      <c r="AB354" t="str">
        <f t="shared" si="1277"/>
        <v>00.01.01.00</v>
      </c>
      <c r="AC354" t="str">
        <f t="shared" si="1277"/>
        <v>00.01.01.00.00</v>
      </c>
      <c r="AD354" t="str">
        <f t="shared" si="1277"/>
        <v>00.01.01.00.00.00</v>
      </c>
      <c r="AE354" t="str">
        <f t="shared" si="1277"/>
        <v>00.01.01.00.00.00.00</v>
      </c>
      <c r="AF354" t="str">
        <f t="shared" si="1277"/>
        <v>00.01.01.00.00.00.00.00</v>
      </c>
      <c r="AG354" t="str">
        <f t="shared" si="1277"/>
        <v>00.01.01.00.00.00.00.00.00</v>
      </c>
      <c r="AH354" t="str">
        <f t="shared" si="1277"/>
        <v>00.01.01.00.00.00.00.00.00.00</v>
      </c>
      <c r="AI354" t="str">
        <f t="shared" si="1277"/>
        <v>00.01.01.00.00.00.00.00.00.00.00</v>
      </c>
      <c r="AJ354" t="str">
        <f t="shared" si="1277"/>
        <v>00.01.01.00.00.00.00.00.00.00.00.00</v>
      </c>
      <c r="AK354" t="str">
        <f t="shared" si="1277"/>
        <v>00.01.01.00.00.00.00.00.00.00.00.00.00</v>
      </c>
      <c r="AP354" t="str">
        <f t="shared" si="1214"/>
        <v>IT_1F</v>
      </c>
      <c r="AS354" t="str">
        <f t="shared" si="1215"/>
        <v>00.01</v>
      </c>
      <c r="AT354" t="str">
        <f t="shared" ref="AT354:BD354" si="1278">CONCATENATE(AS354,".",AU266)</f>
        <v>00.01.01</v>
      </c>
      <c r="AU354" t="str">
        <f t="shared" si="1278"/>
        <v>00.01.01.00</v>
      </c>
      <c r="AV354" t="str">
        <f t="shared" si="1278"/>
        <v>00.01.01.00.00</v>
      </c>
      <c r="AW354" t="str">
        <f t="shared" si="1278"/>
        <v>00.01.01.00.00.00</v>
      </c>
      <c r="AX354" t="str">
        <f t="shared" si="1278"/>
        <v>00.01.01.00.00.00.00</v>
      </c>
      <c r="AY354" t="str">
        <f t="shared" si="1278"/>
        <v>00.01.01.00.00.00.00.00</v>
      </c>
      <c r="AZ354" t="str">
        <f t="shared" si="1278"/>
        <v>00.01.01.00.00.00.00.00.00</v>
      </c>
      <c r="BA354" t="str">
        <f t="shared" si="1278"/>
        <v>00.01.01.00.00.00.00.00.00.00</v>
      </c>
      <c r="BB354" t="str">
        <f t="shared" si="1278"/>
        <v>00.01.01.00.00.00.00.00.00.00.00</v>
      </c>
      <c r="BC354" t="str">
        <f t="shared" si="1278"/>
        <v>00.01.01.00.00.00.00.00.00.00.00.00</v>
      </c>
      <c r="BD354" t="str">
        <f t="shared" si="1278"/>
        <v>00.01.01.00.00.00.00.00.00.00.00.00.00</v>
      </c>
    </row>
    <row r="355" spans="2:56" hidden="1">
      <c r="B355" t="str">
        <f>B44</f>
        <v>WP_20</v>
      </c>
      <c r="D355" t="str">
        <f>CONCATENATE(D267,".",E267)</f>
        <v>00.08</v>
      </c>
      <c r="E355" t="str">
        <f t="shared" ref="E355:O355" si="1279">CONCATENATE(D355,".",F267)</f>
        <v>00.08.01</v>
      </c>
      <c r="F355" t="str">
        <f t="shared" si="1279"/>
        <v>00.08.01.00</v>
      </c>
      <c r="G355" t="str">
        <f t="shared" si="1279"/>
        <v>00.08.01.00.00</v>
      </c>
      <c r="H355" t="str">
        <f t="shared" si="1279"/>
        <v>00.08.01.00.00.22</v>
      </c>
      <c r="I355" t="str">
        <f t="shared" si="1279"/>
        <v>00.08.01.00.00.22.0E</v>
      </c>
      <c r="J355" t="str">
        <f t="shared" si="1279"/>
        <v>00.08.01.00.00.22.0E.20</v>
      </c>
      <c r="K355" t="str">
        <f t="shared" si="1279"/>
        <v>00.08.01.00.00.22.0E.20.00</v>
      </c>
      <c r="L355" t="str">
        <f t="shared" si="1279"/>
        <v>00.08.01.00.00.22.0E.20.00.01</v>
      </c>
      <c r="M355" t="str">
        <f t="shared" si="1279"/>
        <v>00.08.01.00.00.22.0E.20.00.01.00</v>
      </c>
      <c r="N355" t="str">
        <f t="shared" si="1279"/>
        <v>00.08.01.00.00.22.0E.20.00.01.00.00</v>
      </c>
      <c r="O355" t="str">
        <f t="shared" si="1279"/>
        <v>00.08.01.00.00.22.0E.20.00.01.00.00.01</v>
      </c>
      <c r="W355" t="str">
        <f t="shared" si="1218"/>
        <v>AR_20</v>
      </c>
      <c r="Z355" t="str">
        <f>CONCATENATE(Z267,".",AA267)</f>
        <v>00.01</v>
      </c>
      <c r="AA355" t="str">
        <f t="shared" ref="AA355:AK355" si="1280">CONCATENATE(Z355,".",AB267)</f>
        <v>00.01.01</v>
      </c>
      <c r="AB355" t="str">
        <f t="shared" si="1280"/>
        <v>00.01.01.00</v>
      </c>
      <c r="AC355" t="str">
        <f t="shared" si="1280"/>
        <v>00.01.01.00.00</v>
      </c>
      <c r="AD355" t="str">
        <f t="shared" si="1280"/>
        <v>00.01.01.00.00.00</v>
      </c>
      <c r="AE355" t="str">
        <f t="shared" si="1280"/>
        <v>00.01.01.00.00.00.00</v>
      </c>
      <c r="AF355" t="str">
        <f t="shared" si="1280"/>
        <v>00.01.01.00.00.00.00.00</v>
      </c>
      <c r="AG355" t="str">
        <f t="shared" si="1280"/>
        <v>00.01.01.00.00.00.00.00.00</v>
      </c>
      <c r="AH355" t="str">
        <f t="shared" si="1280"/>
        <v>00.01.01.00.00.00.00.00.00.00</v>
      </c>
      <c r="AI355" t="str">
        <f t="shared" si="1280"/>
        <v>00.01.01.00.00.00.00.00.00.00.00</v>
      </c>
      <c r="AJ355" t="str">
        <f t="shared" si="1280"/>
        <v>00.01.01.00.00.00.00.00.00.00.00.00</v>
      </c>
      <c r="AK355" t="str">
        <f t="shared" si="1280"/>
        <v>00.01.01.00.00.00.00.00.00.00.00.00.00</v>
      </c>
      <c r="AP355" t="str">
        <f t="shared" si="1214"/>
        <v>IT_20</v>
      </c>
      <c r="AS355" t="str">
        <f t="shared" ref="AS355" si="1281">CONCATENATE(AS267,".",AT267)</f>
        <v>00.01</v>
      </c>
      <c r="AT355" t="str">
        <f t="shared" ref="AT355:BD355" si="1282">CONCATENATE(AS355,".",AU267)</f>
        <v>00.01.01</v>
      </c>
      <c r="AU355" t="str">
        <f t="shared" si="1282"/>
        <v>00.01.01.00</v>
      </c>
      <c r="AV355" t="str">
        <f t="shared" si="1282"/>
        <v>00.01.01.00.00</v>
      </c>
      <c r="AW355" t="str">
        <f t="shared" si="1282"/>
        <v>00.01.01.00.00.00</v>
      </c>
      <c r="AX355" t="str">
        <f t="shared" si="1282"/>
        <v>00.01.01.00.00.00.00</v>
      </c>
      <c r="AY355" t="str">
        <f t="shared" si="1282"/>
        <v>00.01.01.00.00.00.00.00</v>
      </c>
      <c r="AZ355" t="str">
        <f t="shared" si="1282"/>
        <v>00.01.01.00.00.00.00.00.00</v>
      </c>
      <c r="BA355" t="str">
        <f t="shared" si="1282"/>
        <v>00.01.01.00.00.00.00.00.00.00</v>
      </c>
      <c r="BB355" t="str">
        <f t="shared" si="1282"/>
        <v>00.01.01.00.00.00.00.00.00.00.00</v>
      </c>
      <c r="BC355" t="str">
        <f t="shared" si="1282"/>
        <v>00.01.01.00.00.00.00.00.00.00.00.00</v>
      </c>
      <c r="BD355" t="str">
        <f t="shared" si="1282"/>
        <v>00.01.01.00.00.00.00.00.00.00.00.00.00</v>
      </c>
    </row>
    <row r="356" spans="2:56" hidden="1">
      <c r="B356" t="str">
        <f t="shared" ref="B356:B402" si="1283">B45</f>
        <v>WP_21</v>
      </c>
      <c r="D356" t="str">
        <f t="shared" ref="D356:D402" si="1284">CONCATENATE(D268,".",E268)</f>
        <v>00.08</v>
      </c>
      <c r="E356" t="str">
        <f t="shared" ref="E356:O356" si="1285">CONCATENATE(D356,".",F268)</f>
        <v>00.08.01</v>
      </c>
      <c r="F356" t="str">
        <f t="shared" si="1285"/>
        <v>00.08.01.00</v>
      </c>
      <c r="G356" t="str">
        <f t="shared" si="1285"/>
        <v>00.08.01.00.00</v>
      </c>
      <c r="H356" t="str">
        <f t="shared" si="1285"/>
        <v>00.08.01.00.00.22</v>
      </c>
      <c r="I356" t="str">
        <f t="shared" si="1285"/>
        <v>00.08.01.00.00.22.0E</v>
      </c>
      <c r="J356" t="str">
        <f t="shared" si="1285"/>
        <v>00.08.01.00.00.22.0E.20</v>
      </c>
      <c r="K356" t="str">
        <f t="shared" si="1285"/>
        <v>00.08.01.00.00.22.0E.20.00</v>
      </c>
      <c r="L356" t="str">
        <f t="shared" si="1285"/>
        <v>00.08.01.00.00.22.0E.20.00.01</v>
      </c>
      <c r="M356" t="str">
        <f t="shared" si="1285"/>
        <v>00.08.01.00.00.22.0E.20.00.01.00</v>
      </c>
      <c r="N356" t="str">
        <f t="shared" si="1285"/>
        <v>00.08.01.00.00.22.0E.20.00.01.00.00</v>
      </c>
      <c r="O356" t="str">
        <f t="shared" si="1285"/>
        <v>00.08.01.00.00.22.0E.20.00.01.00.00.01</v>
      </c>
      <c r="W356" t="str">
        <f t="shared" si="1218"/>
        <v>AR_21</v>
      </c>
      <c r="Z356" t="str">
        <f t="shared" ref="Z356:Z402" si="1286">CONCATENATE(Z268,".",AA268)</f>
        <v>00.01</v>
      </c>
      <c r="AA356" t="str">
        <f t="shared" ref="AA356:AK356" si="1287">CONCATENATE(Z356,".",AB268)</f>
        <v>00.01.01</v>
      </c>
      <c r="AB356" t="str">
        <f t="shared" si="1287"/>
        <v>00.01.01.00</v>
      </c>
      <c r="AC356" t="str">
        <f t="shared" si="1287"/>
        <v>00.01.01.00.00</v>
      </c>
      <c r="AD356" t="str">
        <f t="shared" si="1287"/>
        <v>00.01.01.00.00.00</v>
      </c>
      <c r="AE356" t="str">
        <f t="shared" si="1287"/>
        <v>00.01.01.00.00.00.00</v>
      </c>
      <c r="AF356" t="str">
        <f t="shared" si="1287"/>
        <v>00.01.01.00.00.00.00.00</v>
      </c>
      <c r="AG356" t="str">
        <f t="shared" si="1287"/>
        <v>00.01.01.00.00.00.00.00.00</v>
      </c>
      <c r="AH356" t="str">
        <f t="shared" si="1287"/>
        <v>00.01.01.00.00.00.00.00.00.00</v>
      </c>
      <c r="AI356" t="str">
        <f t="shared" si="1287"/>
        <v>00.01.01.00.00.00.00.00.00.00.00</v>
      </c>
      <c r="AJ356" t="str">
        <f t="shared" si="1287"/>
        <v>00.01.01.00.00.00.00.00.00.00.00.00</v>
      </c>
      <c r="AK356" t="str">
        <f t="shared" si="1287"/>
        <v>00.01.01.00.00.00.00.00.00.00.00.00.00</v>
      </c>
      <c r="AP356" t="str">
        <f t="shared" si="1214"/>
        <v>IT_21</v>
      </c>
      <c r="AS356" t="str">
        <f t="shared" ref="AS356:AS402" si="1288">CONCATENATE(AS268,".",AT268)</f>
        <v>00.01</v>
      </c>
      <c r="AT356" t="str">
        <f t="shared" ref="AT356:BD356" si="1289">CONCATENATE(AS356,".",AU268)</f>
        <v>00.01.01</v>
      </c>
      <c r="AU356" t="str">
        <f t="shared" si="1289"/>
        <v>00.01.01.00</v>
      </c>
      <c r="AV356" t="str">
        <f t="shared" si="1289"/>
        <v>00.01.01.00.00</v>
      </c>
      <c r="AW356" t="str">
        <f t="shared" si="1289"/>
        <v>00.01.01.00.00.00</v>
      </c>
      <c r="AX356" t="str">
        <f t="shared" si="1289"/>
        <v>00.01.01.00.00.00.00</v>
      </c>
      <c r="AY356" t="str">
        <f t="shared" si="1289"/>
        <v>00.01.01.00.00.00.00.00</v>
      </c>
      <c r="AZ356" t="str">
        <f t="shared" si="1289"/>
        <v>00.01.01.00.00.00.00.00.00</v>
      </c>
      <c r="BA356" t="str">
        <f t="shared" si="1289"/>
        <v>00.01.01.00.00.00.00.00.00.00</v>
      </c>
      <c r="BB356" t="str">
        <f t="shared" si="1289"/>
        <v>00.01.01.00.00.00.00.00.00.00.00</v>
      </c>
      <c r="BC356" t="str">
        <f t="shared" si="1289"/>
        <v>00.01.01.00.00.00.00.00.00.00.00.00</v>
      </c>
      <c r="BD356" t="str">
        <f t="shared" si="1289"/>
        <v>00.01.01.00.00.00.00.00.00.00.00.00.00</v>
      </c>
    </row>
    <row r="357" spans="2:56" hidden="1">
      <c r="B357" t="str">
        <f t="shared" si="1283"/>
        <v>WP_22</v>
      </c>
      <c r="D357" t="str">
        <f t="shared" si="1284"/>
        <v>00.08</v>
      </c>
      <c r="E357" t="str">
        <f t="shared" ref="E357:O357" si="1290">CONCATENATE(D357,".",F269)</f>
        <v>00.08.01</v>
      </c>
      <c r="F357" t="str">
        <f t="shared" si="1290"/>
        <v>00.08.01.00</v>
      </c>
      <c r="G357" t="str">
        <f t="shared" si="1290"/>
        <v>00.08.01.00.00</v>
      </c>
      <c r="H357" t="str">
        <f t="shared" si="1290"/>
        <v>00.08.01.00.00.22</v>
      </c>
      <c r="I357" t="str">
        <f t="shared" si="1290"/>
        <v>00.08.01.00.00.22.0E</v>
      </c>
      <c r="J357" t="str">
        <f t="shared" si="1290"/>
        <v>00.08.01.00.00.22.0E.20</v>
      </c>
      <c r="K357" t="str">
        <f t="shared" si="1290"/>
        <v>00.08.01.00.00.22.0E.20.00</v>
      </c>
      <c r="L357" t="str">
        <f t="shared" si="1290"/>
        <v>00.08.01.00.00.22.0E.20.00.01</v>
      </c>
      <c r="M357" t="str">
        <f t="shared" si="1290"/>
        <v>00.08.01.00.00.22.0E.20.00.01.00</v>
      </c>
      <c r="N357" t="str">
        <f t="shared" si="1290"/>
        <v>00.08.01.00.00.22.0E.20.00.01.00.00</v>
      </c>
      <c r="O357" t="str">
        <f t="shared" si="1290"/>
        <v>00.08.01.00.00.22.0E.20.00.01.00.00.01</v>
      </c>
      <c r="W357" t="str">
        <f t="shared" si="1218"/>
        <v>AR_22</v>
      </c>
      <c r="Z357" t="str">
        <f t="shared" si="1286"/>
        <v>00.01</v>
      </c>
      <c r="AA357" t="str">
        <f t="shared" ref="AA357:AK357" si="1291">CONCATENATE(Z357,".",AB269)</f>
        <v>00.01.01</v>
      </c>
      <c r="AB357" t="str">
        <f t="shared" si="1291"/>
        <v>00.01.01.00</v>
      </c>
      <c r="AC357" t="str">
        <f t="shared" si="1291"/>
        <v>00.01.01.00.00</v>
      </c>
      <c r="AD357" t="str">
        <f t="shared" si="1291"/>
        <v>00.01.01.00.00.00</v>
      </c>
      <c r="AE357" t="str">
        <f t="shared" si="1291"/>
        <v>00.01.01.00.00.00.00</v>
      </c>
      <c r="AF357" t="str">
        <f t="shared" si="1291"/>
        <v>00.01.01.00.00.00.00.00</v>
      </c>
      <c r="AG357" t="str">
        <f t="shared" si="1291"/>
        <v>00.01.01.00.00.00.00.00.00</v>
      </c>
      <c r="AH357" t="str">
        <f t="shared" si="1291"/>
        <v>00.01.01.00.00.00.00.00.00.00</v>
      </c>
      <c r="AI357" t="str">
        <f t="shared" si="1291"/>
        <v>00.01.01.00.00.00.00.00.00.00.00</v>
      </c>
      <c r="AJ357" t="str">
        <f t="shared" si="1291"/>
        <v>00.01.01.00.00.00.00.00.00.00.00.00</v>
      </c>
      <c r="AK357" t="str">
        <f t="shared" si="1291"/>
        <v>00.01.01.00.00.00.00.00.00.00.00.00.00</v>
      </c>
      <c r="AP357" t="str">
        <f t="shared" si="1214"/>
        <v>IT_22</v>
      </c>
      <c r="AS357" t="str">
        <f t="shared" si="1288"/>
        <v>00.01</v>
      </c>
      <c r="AT357" t="str">
        <f t="shared" ref="AT357:BD357" si="1292">CONCATENATE(AS357,".",AU269)</f>
        <v>00.01.01</v>
      </c>
      <c r="AU357" t="str">
        <f t="shared" si="1292"/>
        <v>00.01.01.00</v>
      </c>
      <c r="AV357" t="str">
        <f t="shared" si="1292"/>
        <v>00.01.01.00.00</v>
      </c>
      <c r="AW357" t="str">
        <f t="shared" si="1292"/>
        <v>00.01.01.00.00.00</v>
      </c>
      <c r="AX357" t="str">
        <f t="shared" si="1292"/>
        <v>00.01.01.00.00.00.00</v>
      </c>
      <c r="AY357" t="str">
        <f t="shared" si="1292"/>
        <v>00.01.01.00.00.00.00.00</v>
      </c>
      <c r="AZ357" t="str">
        <f t="shared" si="1292"/>
        <v>00.01.01.00.00.00.00.00.00</v>
      </c>
      <c r="BA357" t="str">
        <f t="shared" si="1292"/>
        <v>00.01.01.00.00.00.00.00.00.00</v>
      </c>
      <c r="BB357" t="str">
        <f t="shared" si="1292"/>
        <v>00.01.01.00.00.00.00.00.00.00.00</v>
      </c>
      <c r="BC357" t="str">
        <f t="shared" si="1292"/>
        <v>00.01.01.00.00.00.00.00.00.00.00.00</v>
      </c>
      <c r="BD357" t="str">
        <f t="shared" si="1292"/>
        <v>00.01.01.00.00.00.00.00.00.00.00.00.00</v>
      </c>
    </row>
    <row r="358" spans="2:56" hidden="1">
      <c r="B358" t="str">
        <f t="shared" si="1283"/>
        <v>WP_23</v>
      </c>
      <c r="D358" t="str">
        <f t="shared" si="1284"/>
        <v>00.08</v>
      </c>
      <c r="E358" t="str">
        <f t="shared" ref="E358:O358" si="1293">CONCATENATE(D358,".",F270)</f>
        <v>00.08.01</v>
      </c>
      <c r="F358" t="str">
        <f t="shared" si="1293"/>
        <v>00.08.01.00</v>
      </c>
      <c r="G358" t="str">
        <f t="shared" si="1293"/>
        <v>00.08.01.00.00</v>
      </c>
      <c r="H358" t="str">
        <f t="shared" si="1293"/>
        <v>00.08.01.00.00.22</v>
      </c>
      <c r="I358" t="str">
        <f t="shared" si="1293"/>
        <v>00.08.01.00.00.22.0E</v>
      </c>
      <c r="J358" t="str">
        <f t="shared" si="1293"/>
        <v>00.08.01.00.00.22.0E.20</v>
      </c>
      <c r="K358" t="str">
        <f t="shared" si="1293"/>
        <v>00.08.01.00.00.22.0E.20.00</v>
      </c>
      <c r="L358" t="str">
        <f t="shared" si="1293"/>
        <v>00.08.01.00.00.22.0E.20.00.01</v>
      </c>
      <c r="M358" t="str">
        <f t="shared" si="1293"/>
        <v>00.08.01.00.00.22.0E.20.00.01.00</v>
      </c>
      <c r="N358" t="str">
        <f t="shared" si="1293"/>
        <v>00.08.01.00.00.22.0E.20.00.01.00.00</v>
      </c>
      <c r="O358" t="str">
        <f t="shared" si="1293"/>
        <v>00.08.01.00.00.22.0E.20.00.01.00.00.01</v>
      </c>
      <c r="W358" t="str">
        <f t="shared" si="1218"/>
        <v>AR_23</v>
      </c>
      <c r="Z358" t="str">
        <f t="shared" si="1286"/>
        <v>00.01</v>
      </c>
      <c r="AA358" t="str">
        <f t="shared" ref="AA358:AK358" si="1294">CONCATENATE(Z358,".",AB270)</f>
        <v>00.01.01</v>
      </c>
      <c r="AB358" t="str">
        <f t="shared" si="1294"/>
        <v>00.01.01.00</v>
      </c>
      <c r="AC358" t="str">
        <f t="shared" si="1294"/>
        <v>00.01.01.00.00</v>
      </c>
      <c r="AD358" t="str">
        <f t="shared" si="1294"/>
        <v>00.01.01.00.00.00</v>
      </c>
      <c r="AE358" t="str">
        <f t="shared" si="1294"/>
        <v>00.01.01.00.00.00.00</v>
      </c>
      <c r="AF358" t="str">
        <f t="shared" si="1294"/>
        <v>00.01.01.00.00.00.00.00</v>
      </c>
      <c r="AG358" t="str">
        <f t="shared" si="1294"/>
        <v>00.01.01.00.00.00.00.00.00</v>
      </c>
      <c r="AH358" t="str">
        <f t="shared" si="1294"/>
        <v>00.01.01.00.00.00.00.00.00.00</v>
      </c>
      <c r="AI358" t="str">
        <f t="shared" si="1294"/>
        <v>00.01.01.00.00.00.00.00.00.00.00</v>
      </c>
      <c r="AJ358" t="str">
        <f t="shared" si="1294"/>
        <v>00.01.01.00.00.00.00.00.00.00.00.00</v>
      </c>
      <c r="AK358" t="str">
        <f t="shared" si="1294"/>
        <v>00.01.01.00.00.00.00.00.00.00.00.00.00</v>
      </c>
      <c r="AP358" t="str">
        <f t="shared" si="1214"/>
        <v>IT_23</v>
      </c>
      <c r="AS358" t="str">
        <f t="shared" si="1288"/>
        <v>00.01</v>
      </c>
      <c r="AT358" t="str">
        <f t="shared" ref="AT358:BD358" si="1295">CONCATENATE(AS358,".",AU270)</f>
        <v>00.01.01</v>
      </c>
      <c r="AU358" t="str">
        <f t="shared" si="1295"/>
        <v>00.01.01.00</v>
      </c>
      <c r="AV358" t="str">
        <f t="shared" si="1295"/>
        <v>00.01.01.00.00</v>
      </c>
      <c r="AW358" t="str">
        <f t="shared" si="1295"/>
        <v>00.01.01.00.00.00</v>
      </c>
      <c r="AX358" t="str">
        <f t="shared" si="1295"/>
        <v>00.01.01.00.00.00.00</v>
      </c>
      <c r="AY358" t="str">
        <f t="shared" si="1295"/>
        <v>00.01.01.00.00.00.00.00</v>
      </c>
      <c r="AZ358" t="str">
        <f t="shared" si="1295"/>
        <v>00.01.01.00.00.00.00.00.00</v>
      </c>
      <c r="BA358" t="str">
        <f t="shared" si="1295"/>
        <v>00.01.01.00.00.00.00.00.00.00</v>
      </c>
      <c r="BB358" t="str">
        <f t="shared" si="1295"/>
        <v>00.01.01.00.00.00.00.00.00.00.00</v>
      </c>
      <c r="BC358" t="str">
        <f t="shared" si="1295"/>
        <v>00.01.01.00.00.00.00.00.00.00.00.00</v>
      </c>
      <c r="BD358" t="str">
        <f t="shared" si="1295"/>
        <v>00.01.01.00.00.00.00.00.00.00.00.00.00</v>
      </c>
    </row>
    <row r="359" spans="2:56" hidden="1">
      <c r="B359" t="str">
        <f t="shared" si="1283"/>
        <v>WP_24</v>
      </c>
      <c r="D359" t="str">
        <f t="shared" si="1284"/>
        <v>00.08</v>
      </c>
      <c r="E359" t="str">
        <f t="shared" ref="E359:O359" si="1296">CONCATENATE(D359,".",F271)</f>
        <v>00.08.01</v>
      </c>
      <c r="F359" t="str">
        <f t="shared" si="1296"/>
        <v>00.08.01.00</v>
      </c>
      <c r="G359" t="str">
        <f t="shared" si="1296"/>
        <v>00.08.01.00.00</v>
      </c>
      <c r="H359" t="str">
        <f t="shared" si="1296"/>
        <v>00.08.01.00.00.22</v>
      </c>
      <c r="I359" t="str">
        <f t="shared" si="1296"/>
        <v>00.08.01.00.00.22.0E</v>
      </c>
      <c r="J359" t="str">
        <f t="shared" si="1296"/>
        <v>00.08.01.00.00.22.0E.20</v>
      </c>
      <c r="K359" t="str">
        <f t="shared" si="1296"/>
        <v>00.08.01.00.00.22.0E.20.00</v>
      </c>
      <c r="L359" t="str">
        <f t="shared" si="1296"/>
        <v>00.08.01.00.00.22.0E.20.00.01</v>
      </c>
      <c r="M359" t="str">
        <f t="shared" si="1296"/>
        <v>00.08.01.00.00.22.0E.20.00.01.00</v>
      </c>
      <c r="N359" t="str">
        <f t="shared" si="1296"/>
        <v>00.08.01.00.00.22.0E.20.00.01.00.00</v>
      </c>
      <c r="O359" t="str">
        <f t="shared" si="1296"/>
        <v>00.08.01.00.00.22.0E.20.00.01.00.00.01</v>
      </c>
      <c r="W359" t="str">
        <f t="shared" si="1218"/>
        <v>AR_24</v>
      </c>
      <c r="Z359" t="str">
        <f t="shared" si="1286"/>
        <v>00.01</v>
      </c>
      <c r="AA359" t="str">
        <f t="shared" ref="AA359:AK359" si="1297">CONCATENATE(Z359,".",AB271)</f>
        <v>00.01.01</v>
      </c>
      <c r="AB359" t="str">
        <f t="shared" si="1297"/>
        <v>00.01.01.00</v>
      </c>
      <c r="AC359" t="str">
        <f t="shared" si="1297"/>
        <v>00.01.01.00.00</v>
      </c>
      <c r="AD359" t="str">
        <f t="shared" si="1297"/>
        <v>00.01.01.00.00.00</v>
      </c>
      <c r="AE359" t="str">
        <f t="shared" si="1297"/>
        <v>00.01.01.00.00.00.00</v>
      </c>
      <c r="AF359" t="str">
        <f t="shared" si="1297"/>
        <v>00.01.01.00.00.00.00.00</v>
      </c>
      <c r="AG359" t="str">
        <f t="shared" si="1297"/>
        <v>00.01.01.00.00.00.00.00.00</v>
      </c>
      <c r="AH359" t="str">
        <f t="shared" si="1297"/>
        <v>00.01.01.00.00.00.00.00.00.00</v>
      </c>
      <c r="AI359" t="str">
        <f t="shared" si="1297"/>
        <v>00.01.01.00.00.00.00.00.00.00.00</v>
      </c>
      <c r="AJ359" t="str">
        <f t="shared" si="1297"/>
        <v>00.01.01.00.00.00.00.00.00.00.00.00</v>
      </c>
      <c r="AK359" t="str">
        <f t="shared" si="1297"/>
        <v>00.01.01.00.00.00.00.00.00.00.00.00.00</v>
      </c>
      <c r="AP359" t="str">
        <f t="shared" si="1214"/>
        <v>IT_24</v>
      </c>
      <c r="AS359" t="str">
        <f t="shared" si="1288"/>
        <v>00.01</v>
      </c>
      <c r="AT359" t="str">
        <f t="shared" ref="AT359:BD359" si="1298">CONCATENATE(AS359,".",AU271)</f>
        <v>00.01.01</v>
      </c>
      <c r="AU359" t="str">
        <f t="shared" si="1298"/>
        <v>00.01.01.00</v>
      </c>
      <c r="AV359" t="str">
        <f t="shared" si="1298"/>
        <v>00.01.01.00.00</v>
      </c>
      <c r="AW359" t="str">
        <f t="shared" si="1298"/>
        <v>00.01.01.00.00.00</v>
      </c>
      <c r="AX359" t="str">
        <f t="shared" si="1298"/>
        <v>00.01.01.00.00.00.00</v>
      </c>
      <c r="AY359" t="str">
        <f t="shared" si="1298"/>
        <v>00.01.01.00.00.00.00.00</v>
      </c>
      <c r="AZ359" t="str">
        <f t="shared" si="1298"/>
        <v>00.01.01.00.00.00.00.00.00</v>
      </c>
      <c r="BA359" t="str">
        <f t="shared" si="1298"/>
        <v>00.01.01.00.00.00.00.00.00.00</v>
      </c>
      <c r="BB359" t="str">
        <f t="shared" si="1298"/>
        <v>00.01.01.00.00.00.00.00.00.00.00</v>
      </c>
      <c r="BC359" t="str">
        <f t="shared" si="1298"/>
        <v>00.01.01.00.00.00.00.00.00.00.00.00</v>
      </c>
      <c r="BD359" t="str">
        <f t="shared" si="1298"/>
        <v>00.01.01.00.00.00.00.00.00.00.00.00.00</v>
      </c>
    </row>
    <row r="360" spans="2:56" hidden="1">
      <c r="B360" t="str">
        <f t="shared" si="1283"/>
        <v>WP_25</v>
      </c>
      <c r="D360" t="str">
        <f t="shared" si="1284"/>
        <v>00.08</v>
      </c>
      <c r="E360" t="str">
        <f t="shared" ref="E360:O360" si="1299">CONCATENATE(D360,".",F272)</f>
        <v>00.08.01</v>
      </c>
      <c r="F360" t="str">
        <f t="shared" si="1299"/>
        <v>00.08.01.00</v>
      </c>
      <c r="G360" t="str">
        <f t="shared" si="1299"/>
        <v>00.08.01.00.00</v>
      </c>
      <c r="H360" t="str">
        <f t="shared" si="1299"/>
        <v>00.08.01.00.00.22</v>
      </c>
      <c r="I360" t="str">
        <f t="shared" si="1299"/>
        <v>00.08.01.00.00.22.0E</v>
      </c>
      <c r="J360" t="str">
        <f t="shared" si="1299"/>
        <v>00.08.01.00.00.22.0E.20</v>
      </c>
      <c r="K360" t="str">
        <f t="shared" si="1299"/>
        <v>00.08.01.00.00.22.0E.20.00</v>
      </c>
      <c r="L360" t="str">
        <f t="shared" si="1299"/>
        <v>00.08.01.00.00.22.0E.20.00.01</v>
      </c>
      <c r="M360" t="str">
        <f t="shared" si="1299"/>
        <v>00.08.01.00.00.22.0E.20.00.01.00</v>
      </c>
      <c r="N360" t="str">
        <f t="shared" si="1299"/>
        <v>00.08.01.00.00.22.0E.20.00.01.00.00</v>
      </c>
      <c r="O360" t="str">
        <f t="shared" si="1299"/>
        <v>00.08.01.00.00.22.0E.20.00.01.00.00.01</v>
      </c>
      <c r="W360" t="str">
        <f t="shared" si="1218"/>
        <v>AR_25</v>
      </c>
      <c r="Z360" t="str">
        <f t="shared" si="1286"/>
        <v>00.01</v>
      </c>
      <c r="AA360" t="str">
        <f t="shared" ref="AA360:AK360" si="1300">CONCATENATE(Z360,".",AB272)</f>
        <v>00.01.01</v>
      </c>
      <c r="AB360" t="str">
        <f t="shared" si="1300"/>
        <v>00.01.01.00</v>
      </c>
      <c r="AC360" t="str">
        <f t="shared" si="1300"/>
        <v>00.01.01.00.00</v>
      </c>
      <c r="AD360" t="str">
        <f t="shared" si="1300"/>
        <v>00.01.01.00.00.00</v>
      </c>
      <c r="AE360" t="str">
        <f t="shared" si="1300"/>
        <v>00.01.01.00.00.00.00</v>
      </c>
      <c r="AF360" t="str">
        <f t="shared" si="1300"/>
        <v>00.01.01.00.00.00.00.00</v>
      </c>
      <c r="AG360" t="str">
        <f t="shared" si="1300"/>
        <v>00.01.01.00.00.00.00.00.00</v>
      </c>
      <c r="AH360" t="str">
        <f t="shared" si="1300"/>
        <v>00.01.01.00.00.00.00.00.00.00</v>
      </c>
      <c r="AI360" t="str">
        <f t="shared" si="1300"/>
        <v>00.01.01.00.00.00.00.00.00.00.00</v>
      </c>
      <c r="AJ360" t="str">
        <f t="shared" si="1300"/>
        <v>00.01.01.00.00.00.00.00.00.00.00.00</v>
      </c>
      <c r="AK360" t="str">
        <f t="shared" si="1300"/>
        <v>00.01.01.00.00.00.00.00.00.00.00.00.00</v>
      </c>
      <c r="AP360" t="str">
        <f t="shared" si="1214"/>
        <v>IT_25</v>
      </c>
      <c r="AS360" t="str">
        <f t="shared" si="1288"/>
        <v>00.01</v>
      </c>
      <c r="AT360" t="str">
        <f t="shared" ref="AT360:BD360" si="1301">CONCATENATE(AS360,".",AU272)</f>
        <v>00.01.01</v>
      </c>
      <c r="AU360" t="str">
        <f t="shared" si="1301"/>
        <v>00.01.01.00</v>
      </c>
      <c r="AV360" t="str">
        <f t="shared" si="1301"/>
        <v>00.01.01.00.00</v>
      </c>
      <c r="AW360" t="str">
        <f t="shared" si="1301"/>
        <v>00.01.01.00.00.00</v>
      </c>
      <c r="AX360" t="str">
        <f t="shared" si="1301"/>
        <v>00.01.01.00.00.00.00</v>
      </c>
      <c r="AY360" t="str">
        <f t="shared" si="1301"/>
        <v>00.01.01.00.00.00.00.00</v>
      </c>
      <c r="AZ360" t="str">
        <f t="shared" si="1301"/>
        <v>00.01.01.00.00.00.00.00.00</v>
      </c>
      <c r="BA360" t="str">
        <f t="shared" si="1301"/>
        <v>00.01.01.00.00.00.00.00.00.00</v>
      </c>
      <c r="BB360" t="str">
        <f t="shared" si="1301"/>
        <v>00.01.01.00.00.00.00.00.00.00.00</v>
      </c>
      <c r="BC360" t="str">
        <f t="shared" si="1301"/>
        <v>00.01.01.00.00.00.00.00.00.00.00.00</v>
      </c>
      <c r="BD360" t="str">
        <f t="shared" si="1301"/>
        <v>00.01.01.00.00.00.00.00.00.00.00.00.00</v>
      </c>
    </row>
    <row r="361" spans="2:56" hidden="1">
      <c r="B361" t="str">
        <f t="shared" si="1283"/>
        <v>WP_26</v>
      </c>
      <c r="D361" t="str">
        <f t="shared" si="1284"/>
        <v>00.08</v>
      </c>
      <c r="E361" t="str">
        <f t="shared" ref="E361:O361" si="1302">CONCATENATE(D361,".",F273)</f>
        <v>00.08.01</v>
      </c>
      <c r="F361" t="str">
        <f t="shared" si="1302"/>
        <v>00.08.01.00</v>
      </c>
      <c r="G361" t="str">
        <f t="shared" si="1302"/>
        <v>00.08.01.00.00</v>
      </c>
      <c r="H361" t="str">
        <f t="shared" si="1302"/>
        <v>00.08.01.00.00.22</v>
      </c>
      <c r="I361" t="str">
        <f t="shared" si="1302"/>
        <v>00.08.01.00.00.22.0E</v>
      </c>
      <c r="J361" t="str">
        <f t="shared" si="1302"/>
        <v>00.08.01.00.00.22.0E.20</v>
      </c>
      <c r="K361" t="str">
        <f t="shared" si="1302"/>
        <v>00.08.01.00.00.22.0E.20.00</v>
      </c>
      <c r="L361" t="str">
        <f t="shared" si="1302"/>
        <v>00.08.01.00.00.22.0E.20.00.01</v>
      </c>
      <c r="M361" t="str">
        <f t="shared" si="1302"/>
        <v>00.08.01.00.00.22.0E.20.00.01.00</v>
      </c>
      <c r="N361" t="str">
        <f t="shared" si="1302"/>
        <v>00.08.01.00.00.22.0E.20.00.01.00.00</v>
      </c>
      <c r="O361" t="str">
        <f t="shared" si="1302"/>
        <v>00.08.01.00.00.22.0E.20.00.01.00.00.01</v>
      </c>
      <c r="W361" t="str">
        <f t="shared" si="1218"/>
        <v>AR_26</v>
      </c>
      <c r="Z361" t="str">
        <f t="shared" si="1286"/>
        <v>00.01</v>
      </c>
      <c r="AA361" t="str">
        <f t="shared" ref="AA361:AK361" si="1303">CONCATENATE(Z361,".",AB273)</f>
        <v>00.01.01</v>
      </c>
      <c r="AB361" t="str">
        <f t="shared" si="1303"/>
        <v>00.01.01.00</v>
      </c>
      <c r="AC361" t="str">
        <f t="shared" si="1303"/>
        <v>00.01.01.00.00</v>
      </c>
      <c r="AD361" t="str">
        <f t="shared" si="1303"/>
        <v>00.01.01.00.00.00</v>
      </c>
      <c r="AE361" t="str">
        <f t="shared" si="1303"/>
        <v>00.01.01.00.00.00.00</v>
      </c>
      <c r="AF361" t="str">
        <f t="shared" si="1303"/>
        <v>00.01.01.00.00.00.00.00</v>
      </c>
      <c r="AG361" t="str">
        <f t="shared" si="1303"/>
        <v>00.01.01.00.00.00.00.00.00</v>
      </c>
      <c r="AH361" t="str">
        <f t="shared" si="1303"/>
        <v>00.01.01.00.00.00.00.00.00.00</v>
      </c>
      <c r="AI361" t="str">
        <f t="shared" si="1303"/>
        <v>00.01.01.00.00.00.00.00.00.00.00</v>
      </c>
      <c r="AJ361" t="str">
        <f t="shared" si="1303"/>
        <v>00.01.01.00.00.00.00.00.00.00.00.00</v>
      </c>
      <c r="AK361" t="str">
        <f t="shared" si="1303"/>
        <v>00.01.01.00.00.00.00.00.00.00.00.00.00</v>
      </c>
      <c r="AP361" t="str">
        <f t="shared" si="1214"/>
        <v>IT_26</v>
      </c>
      <c r="AS361" t="str">
        <f t="shared" si="1288"/>
        <v>00.01</v>
      </c>
      <c r="AT361" t="str">
        <f t="shared" ref="AT361:BD361" si="1304">CONCATENATE(AS361,".",AU273)</f>
        <v>00.01.01</v>
      </c>
      <c r="AU361" t="str">
        <f t="shared" si="1304"/>
        <v>00.01.01.00</v>
      </c>
      <c r="AV361" t="str">
        <f t="shared" si="1304"/>
        <v>00.01.01.00.00</v>
      </c>
      <c r="AW361" t="str">
        <f t="shared" si="1304"/>
        <v>00.01.01.00.00.00</v>
      </c>
      <c r="AX361" t="str">
        <f t="shared" si="1304"/>
        <v>00.01.01.00.00.00.00</v>
      </c>
      <c r="AY361" t="str">
        <f t="shared" si="1304"/>
        <v>00.01.01.00.00.00.00.00</v>
      </c>
      <c r="AZ361" t="str">
        <f t="shared" si="1304"/>
        <v>00.01.01.00.00.00.00.00.00</v>
      </c>
      <c r="BA361" t="str">
        <f t="shared" si="1304"/>
        <v>00.01.01.00.00.00.00.00.00.00</v>
      </c>
      <c r="BB361" t="str">
        <f t="shared" si="1304"/>
        <v>00.01.01.00.00.00.00.00.00.00.00</v>
      </c>
      <c r="BC361" t="str">
        <f t="shared" si="1304"/>
        <v>00.01.01.00.00.00.00.00.00.00.00.00</v>
      </c>
      <c r="BD361" t="str">
        <f t="shared" si="1304"/>
        <v>00.01.01.00.00.00.00.00.00.00.00.00.00</v>
      </c>
    </row>
    <row r="362" spans="2:56" hidden="1">
      <c r="B362" t="str">
        <f t="shared" si="1283"/>
        <v>WP_27</v>
      </c>
      <c r="D362" t="str">
        <f t="shared" si="1284"/>
        <v>00.08</v>
      </c>
      <c r="E362" t="str">
        <f t="shared" ref="E362:O362" si="1305">CONCATENATE(D362,".",F274)</f>
        <v>00.08.01</v>
      </c>
      <c r="F362" t="str">
        <f t="shared" si="1305"/>
        <v>00.08.01.00</v>
      </c>
      <c r="G362" t="str">
        <f t="shared" si="1305"/>
        <v>00.08.01.00.00</v>
      </c>
      <c r="H362" t="str">
        <f t="shared" si="1305"/>
        <v>00.08.01.00.00.22</v>
      </c>
      <c r="I362" t="str">
        <f t="shared" si="1305"/>
        <v>00.08.01.00.00.22.0E</v>
      </c>
      <c r="J362" t="str">
        <f t="shared" si="1305"/>
        <v>00.08.01.00.00.22.0E.20</v>
      </c>
      <c r="K362" t="str">
        <f t="shared" si="1305"/>
        <v>00.08.01.00.00.22.0E.20.00</v>
      </c>
      <c r="L362" t="str">
        <f t="shared" si="1305"/>
        <v>00.08.01.00.00.22.0E.20.00.01</v>
      </c>
      <c r="M362" t="str">
        <f t="shared" si="1305"/>
        <v>00.08.01.00.00.22.0E.20.00.01.00</v>
      </c>
      <c r="N362" t="str">
        <f t="shared" si="1305"/>
        <v>00.08.01.00.00.22.0E.20.00.01.00.00</v>
      </c>
      <c r="O362" t="str">
        <f t="shared" si="1305"/>
        <v>00.08.01.00.00.22.0E.20.00.01.00.00.01</v>
      </c>
      <c r="W362" t="str">
        <f t="shared" si="1218"/>
        <v>AR_27</v>
      </c>
      <c r="Z362" t="str">
        <f t="shared" si="1286"/>
        <v>00.01</v>
      </c>
      <c r="AA362" t="str">
        <f t="shared" ref="AA362:AK362" si="1306">CONCATENATE(Z362,".",AB274)</f>
        <v>00.01.01</v>
      </c>
      <c r="AB362" t="str">
        <f t="shared" si="1306"/>
        <v>00.01.01.00</v>
      </c>
      <c r="AC362" t="str">
        <f t="shared" si="1306"/>
        <v>00.01.01.00.00</v>
      </c>
      <c r="AD362" t="str">
        <f t="shared" si="1306"/>
        <v>00.01.01.00.00.00</v>
      </c>
      <c r="AE362" t="str">
        <f t="shared" si="1306"/>
        <v>00.01.01.00.00.00.00</v>
      </c>
      <c r="AF362" t="str">
        <f t="shared" si="1306"/>
        <v>00.01.01.00.00.00.00.00</v>
      </c>
      <c r="AG362" t="str">
        <f t="shared" si="1306"/>
        <v>00.01.01.00.00.00.00.00.00</v>
      </c>
      <c r="AH362" t="str">
        <f t="shared" si="1306"/>
        <v>00.01.01.00.00.00.00.00.00.00</v>
      </c>
      <c r="AI362" t="str">
        <f t="shared" si="1306"/>
        <v>00.01.01.00.00.00.00.00.00.00.00</v>
      </c>
      <c r="AJ362" t="str">
        <f t="shared" si="1306"/>
        <v>00.01.01.00.00.00.00.00.00.00.00.00</v>
      </c>
      <c r="AK362" t="str">
        <f t="shared" si="1306"/>
        <v>00.01.01.00.00.00.00.00.00.00.00.00.00</v>
      </c>
      <c r="AP362" t="str">
        <f t="shared" si="1214"/>
        <v>IT_27</v>
      </c>
      <c r="AS362" t="str">
        <f t="shared" si="1288"/>
        <v>00.01</v>
      </c>
      <c r="AT362" t="str">
        <f t="shared" ref="AT362:BD362" si="1307">CONCATENATE(AS362,".",AU274)</f>
        <v>00.01.01</v>
      </c>
      <c r="AU362" t="str">
        <f t="shared" si="1307"/>
        <v>00.01.01.00</v>
      </c>
      <c r="AV362" t="str">
        <f t="shared" si="1307"/>
        <v>00.01.01.00.00</v>
      </c>
      <c r="AW362" t="str">
        <f t="shared" si="1307"/>
        <v>00.01.01.00.00.00</v>
      </c>
      <c r="AX362" t="str">
        <f t="shared" si="1307"/>
        <v>00.01.01.00.00.00.00</v>
      </c>
      <c r="AY362" t="str">
        <f t="shared" si="1307"/>
        <v>00.01.01.00.00.00.00.00</v>
      </c>
      <c r="AZ362" t="str">
        <f t="shared" si="1307"/>
        <v>00.01.01.00.00.00.00.00.00</v>
      </c>
      <c r="BA362" t="str">
        <f t="shared" si="1307"/>
        <v>00.01.01.00.00.00.00.00.00.00</v>
      </c>
      <c r="BB362" t="str">
        <f t="shared" si="1307"/>
        <v>00.01.01.00.00.00.00.00.00.00.00</v>
      </c>
      <c r="BC362" t="str">
        <f t="shared" si="1307"/>
        <v>00.01.01.00.00.00.00.00.00.00.00.00</v>
      </c>
      <c r="BD362" t="str">
        <f t="shared" si="1307"/>
        <v>00.01.01.00.00.00.00.00.00.00.00.00.00</v>
      </c>
    </row>
    <row r="363" spans="2:56" hidden="1">
      <c r="B363" t="str">
        <f t="shared" si="1283"/>
        <v>WP_28</v>
      </c>
      <c r="D363" t="str">
        <f t="shared" si="1284"/>
        <v>00.08</v>
      </c>
      <c r="E363" t="str">
        <f t="shared" ref="E363:O363" si="1308">CONCATENATE(D363,".",F275)</f>
        <v>00.08.01</v>
      </c>
      <c r="F363" t="str">
        <f t="shared" si="1308"/>
        <v>00.08.01.00</v>
      </c>
      <c r="G363" t="str">
        <f t="shared" si="1308"/>
        <v>00.08.01.00.00</v>
      </c>
      <c r="H363" t="str">
        <f t="shared" si="1308"/>
        <v>00.08.01.00.00.22</v>
      </c>
      <c r="I363" t="str">
        <f t="shared" si="1308"/>
        <v>00.08.01.00.00.22.0E</v>
      </c>
      <c r="J363" t="str">
        <f t="shared" si="1308"/>
        <v>00.08.01.00.00.22.0E.20</v>
      </c>
      <c r="K363" t="str">
        <f t="shared" si="1308"/>
        <v>00.08.01.00.00.22.0E.20.00</v>
      </c>
      <c r="L363" t="str">
        <f t="shared" si="1308"/>
        <v>00.08.01.00.00.22.0E.20.00.01</v>
      </c>
      <c r="M363" t="str">
        <f t="shared" si="1308"/>
        <v>00.08.01.00.00.22.0E.20.00.01.00</v>
      </c>
      <c r="N363" t="str">
        <f t="shared" si="1308"/>
        <v>00.08.01.00.00.22.0E.20.00.01.00.00</v>
      </c>
      <c r="O363" t="str">
        <f t="shared" si="1308"/>
        <v>00.08.01.00.00.22.0E.20.00.01.00.00.01</v>
      </c>
      <c r="W363" t="str">
        <f t="shared" si="1218"/>
        <v>AR_28</v>
      </c>
      <c r="Z363" t="str">
        <f t="shared" si="1286"/>
        <v>00.01</v>
      </c>
      <c r="AA363" t="str">
        <f t="shared" ref="AA363:AK363" si="1309">CONCATENATE(Z363,".",AB275)</f>
        <v>00.01.01</v>
      </c>
      <c r="AB363" t="str">
        <f t="shared" si="1309"/>
        <v>00.01.01.00</v>
      </c>
      <c r="AC363" t="str">
        <f t="shared" si="1309"/>
        <v>00.01.01.00.00</v>
      </c>
      <c r="AD363" t="str">
        <f t="shared" si="1309"/>
        <v>00.01.01.00.00.00</v>
      </c>
      <c r="AE363" t="str">
        <f t="shared" si="1309"/>
        <v>00.01.01.00.00.00.00</v>
      </c>
      <c r="AF363" t="str">
        <f t="shared" si="1309"/>
        <v>00.01.01.00.00.00.00.00</v>
      </c>
      <c r="AG363" t="str">
        <f t="shared" si="1309"/>
        <v>00.01.01.00.00.00.00.00.00</v>
      </c>
      <c r="AH363" t="str">
        <f t="shared" si="1309"/>
        <v>00.01.01.00.00.00.00.00.00.00</v>
      </c>
      <c r="AI363" t="str">
        <f t="shared" si="1309"/>
        <v>00.01.01.00.00.00.00.00.00.00.00</v>
      </c>
      <c r="AJ363" t="str">
        <f t="shared" si="1309"/>
        <v>00.01.01.00.00.00.00.00.00.00.00.00</v>
      </c>
      <c r="AK363" t="str">
        <f t="shared" si="1309"/>
        <v>00.01.01.00.00.00.00.00.00.00.00.00.00</v>
      </c>
      <c r="AP363" t="str">
        <f t="shared" si="1214"/>
        <v>IT_28</v>
      </c>
      <c r="AS363" t="str">
        <f t="shared" si="1288"/>
        <v>00.01</v>
      </c>
      <c r="AT363" t="str">
        <f t="shared" ref="AT363:BD363" si="1310">CONCATENATE(AS363,".",AU275)</f>
        <v>00.01.01</v>
      </c>
      <c r="AU363" t="str">
        <f t="shared" si="1310"/>
        <v>00.01.01.00</v>
      </c>
      <c r="AV363" t="str">
        <f t="shared" si="1310"/>
        <v>00.01.01.00.00</v>
      </c>
      <c r="AW363" t="str">
        <f t="shared" si="1310"/>
        <v>00.01.01.00.00.00</v>
      </c>
      <c r="AX363" t="str">
        <f t="shared" si="1310"/>
        <v>00.01.01.00.00.00.00</v>
      </c>
      <c r="AY363" t="str">
        <f t="shared" si="1310"/>
        <v>00.01.01.00.00.00.00.00</v>
      </c>
      <c r="AZ363" t="str">
        <f t="shared" si="1310"/>
        <v>00.01.01.00.00.00.00.00.00</v>
      </c>
      <c r="BA363" t="str">
        <f t="shared" si="1310"/>
        <v>00.01.01.00.00.00.00.00.00.00</v>
      </c>
      <c r="BB363" t="str">
        <f t="shared" si="1310"/>
        <v>00.01.01.00.00.00.00.00.00.00.00</v>
      </c>
      <c r="BC363" t="str">
        <f t="shared" si="1310"/>
        <v>00.01.01.00.00.00.00.00.00.00.00.00</v>
      </c>
      <c r="BD363" t="str">
        <f t="shared" si="1310"/>
        <v>00.01.01.00.00.00.00.00.00.00.00.00.00</v>
      </c>
    </row>
    <row r="364" spans="2:56" hidden="1">
      <c r="B364" t="str">
        <f t="shared" si="1283"/>
        <v>WP_29</v>
      </c>
      <c r="D364" t="str">
        <f t="shared" si="1284"/>
        <v>00.08</v>
      </c>
      <c r="E364" t="str">
        <f t="shared" ref="E364:O364" si="1311">CONCATENATE(D364,".",F276)</f>
        <v>00.08.01</v>
      </c>
      <c r="F364" t="str">
        <f t="shared" si="1311"/>
        <v>00.08.01.00</v>
      </c>
      <c r="G364" t="str">
        <f t="shared" si="1311"/>
        <v>00.08.01.00.00</v>
      </c>
      <c r="H364" t="str">
        <f t="shared" si="1311"/>
        <v>00.08.01.00.00.22</v>
      </c>
      <c r="I364" t="str">
        <f t="shared" si="1311"/>
        <v>00.08.01.00.00.22.0E</v>
      </c>
      <c r="J364" t="str">
        <f t="shared" si="1311"/>
        <v>00.08.01.00.00.22.0E.20</v>
      </c>
      <c r="K364" t="str">
        <f t="shared" si="1311"/>
        <v>00.08.01.00.00.22.0E.20.00</v>
      </c>
      <c r="L364" t="str">
        <f t="shared" si="1311"/>
        <v>00.08.01.00.00.22.0E.20.00.01</v>
      </c>
      <c r="M364" t="str">
        <f t="shared" si="1311"/>
        <v>00.08.01.00.00.22.0E.20.00.01.00</v>
      </c>
      <c r="N364" t="str">
        <f t="shared" si="1311"/>
        <v>00.08.01.00.00.22.0E.20.00.01.00.00</v>
      </c>
      <c r="O364" t="str">
        <f t="shared" si="1311"/>
        <v>00.08.01.00.00.22.0E.20.00.01.00.00.01</v>
      </c>
      <c r="W364" t="str">
        <f t="shared" si="1218"/>
        <v>AR_29</v>
      </c>
      <c r="Z364" t="str">
        <f t="shared" si="1286"/>
        <v>00.01</v>
      </c>
      <c r="AA364" t="str">
        <f t="shared" ref="AA364:AK364" si="1312">CONCATENATE(Z364,".",AB276)</f>
        <v>00.01.01</v>
      </c>
      <c r="AB364" t="str">
        <f t="shared" si="1312"/>
        <v>00.01.01.00</v>
      </c>
      <c r="AC364" t="str">
        <f t="shared" si="1312"/>
        <v>00.01.01.00.00</v>
      </c>
      <c r="AD364" t="str">
        <f t="shared" si="1312"/>
        <v>00.01.01.00.00.00</v>
      </c>
      <c r="AE364" t="str">
        <f t="shared" si="1312"/>
        <v>00.01.01.00.00.00.00</v>
      </c>
      <c r="AF364" t="str">
        <f t="shared" si="1312"/>
        <v>00.01.01.00.00.00.00.00</v>
      </c>
      <c r="AG364" t="str">
        <f t="shared" si="1312"/>
        <v>00.01.01.00.00.00.00.00.00</v>
      </c>
      <c r="AH364" t="str">
        <f t="shared" si="1312"/>
        <v>00.01.01.00.00.00.00.00.00.00</v>
      </c>
      <c r="AI364" t="str">
        <f t="shared" si="1312"/>
        <v>00.01.01.00.00.00.00.00.00.00.00</v>
      </c>
      <c r="AJ364" t="str">
        <f t="shared" si="1312"/>
        <v>00.01.01.00.00.00.00.00.00.00.00.00</v>
      </c>
      <c r="AK364" t="str">
        <f t="shared" si="1312"/>
        <v>00.01.01.00.00.00.00.00.00.00.00.00.00</v>
      </c>
      <c r="AP364" t="str">
        <f t="shared" si="1214"/>
        <v>IT_29</v>
      </c>
      <c r="AS364" t="str">
        <f t="shared" si="1288"/>
        <v>00.01</v>
      </c>
      <c r="AT364" t="str">
        <f t="shared" ref="AT364:BD364" si="1313">CONCATENATE(AS364,".",AU276)</f>
        <v>00.01.01</v>
      </c>
      <c r="AU364" t="str">
        <f t="shared" si="1313"/>
        <v>00.01.01.00</v>
      </c>
      <c r="AV364" t="str">
        <f t="shared" si="1313"/>
        <v>00.01.01.00.00</v>
      </c>
      <c r="AW364" t="str">
        <f t="shared" si="1313"/>
        <v>00.01.01.00.00.00</v>
      </c>
      <c r="AX364" t="str">
        <f t="shared" si="1313"/>
        <v>00.01.01.00.00.00.00</v>
      </c>
      <c r="AY364" t="str">
        <f t="shared" si="1313"/>
        <v>00.01.01.00.00.00.00.00</v>
      </c>
      <c r="AZ364" t="str">
        <f t="shared" si="1313"/>
        <v>00.01.01.00.00.00.00.00.00</v>
      </c>
      <c r="BA364" t="str">
        <f t="shared" si="1313"/>
        <v>00.01.01.00.00.00.00.00.00.00</v>
      </c>
      <c r="BB364" t="str">
        <f t="shared" si="1313"/>
        <v>00.01.01.00.00.00.00.00.00.00.00</v>
      </c>
      <c r="BC364" t="str">
        <f t="shared" si="1313"/>
        <v>00.01.01.00.00.00.00.00.00.00.00.00</v>
      </c>
      <c r="BD364" t="str">
        <f t="shared" si="1313"/>
        <v>00.01.01.00.00.00.00.00.00.00.00.00.00</v>
      </c>
    </row>
    <row r="365" spans="2:56" hidden="1">
      <c r="B365" t="str">
        <f t="shared" si="1283"/>
        <v>WP_2A</v>
      </c>
      <c r="D365" t="str">
        <f t="shared" si="1284"/>
        <v>00.08</v>
      </c>
      <c r="E365" t="str">
        <f t="shared" ref="E365:O365" si="1314">CONCATENATE(D365,".",F277)</f>
        <v>00.08.01</v>
      </c>
      <c r="F365" t="str">
        <f t="shared" si="1314"/>
        <v>00.08.01.00</v>
      </c>
      <c r="G365" t="str">
        <f t="shared" si="1314"/>
        <v>00.08.01.00.00</v>
      </c>
      <c r="H365" t="str">
        <f t="shared" si="1314"/>
        <v>00.08.01.00.00.22</v>
      </c>
      <c r="I365" t="str">
        <f t="shared" si="1314"/>
        <v>00.08.01.00.00.22.0E</v>
      </c>
      <c r="J365" t="str">
        <f t="shared" si="1314"/>
        <v>00.08.01.00.00.22.0E.20</v>
      </c>
      <c r="K365" t="str">
        <f t="shared" si="1314"/>
        <v>00.08.01.00.00.22.0E.20.00</v>
      </c>
      <c r="L365" t="str">
        <f t="shared" si="1314"/>
        <v>00.08.01.00.00.22.0E.20.00.01</v>
      </c>
      <c r="M365" t="str">
        <f t="shared" si="1314"/>
        <v>00.08.01.00.00.22.0E.20.00.01.00</v>
      </c>
      <c r="N365" t="str">
        <f t="shared" si="1314"/>
        <v>00.08.01.00.00.22.0E.20.00.01.00.00</v>
      </c>
      <c r="O365" t="str">
        <f t="shared" si="1314"/>
        <v>00.08.01.00.00.22.0E.20.00.01.00.00.01</v>
      </c>
      <c r="W365" t="str">
        <f t="shared" si="1218"/>
        <v>AR_2A</v>
      </c>
      <c r="Z365" t="str">
        <f t="shared" si="1286"/>
        <v>00.01</v>
      </c>
      <c r="AA365" t="str">
        <f t="shared" ref="AA365:AK365" si="1315">CONCATENATE(Z365,".",AB277)</f>
        <v>00.01.01</v>
      </c>
      <c r="AB365" t="str">
        <f t="shared" si="1315"/>
        <v>00.01.01.00</v>
      </c>
      <c r="AC365" t="str">
        <f t="shared" si="1315"/>
        <v>00.01.01.00.00</v>
      </c>
      <c r="AD365" t="str">
        <f t="shared" si="1315"/>
        <v>00.01.01.00.00.00</v>
      </c>
      <c r="AE365" t="str">
        <f t="shared" si="1315"/>
        <v>00.01.01.00.00.00.00</v>
      </c>
      <c r="AF365" t="str">
        <f t="shared" si="1315"/>
        <v>00.01.01.00.00.00.00.00</v>
      </c>
      <c r="AG365" t="str">
        <f t="shared" si="1315"/>
        <v>00.01.01.00.00.00.00.00.00</v>
      </c>
      <c r="AH365" t="str">
        <f t="shared" si="1315"/>
        <v>00.01.01.00.00.00.00.00.00.00</v>
      </c>
      <c r="AI365" t="str">
        <f t="shared" si="1315"/>
        <v>00.01.01.00.00.00.00.00.00.00.00</v>
      </c>
      <c r="AJ365" t="str">
        <f t="shared" si="1315"/>
        <v>00.01.01.00.00.00.00.00.00.00.00.00</v>
      </c>
      <c r="AK365" t="str">
        <f t="shared" si="1315"/>
        <v>00.01.01.00.00.00.00.00.00.00.00.00.00</v>
      </c>
      <c r="AP365" t="str">
        <f t="shared" si="1214"/>
        <v>IT_2A</v>
      </c>
      <c r="AS365" t="str">
        <f t="shared" si="1288"/>
        <v>00.01</v>
      </c>
      <c r="AT365" t="str">
        <f t="shared" ref="AT365:BD365" si="1316">CONCATENATE(AS365,".",AU277)</f>
        <v>00.01.01</v>
      </c>
      <c r="AU365" t="str">
        <f t="shared" si="1316"/>
        <v>00.01.01.00</v>
      </c>
      <c r="AV365" t="str">
        <f t="shared" si="1316"/>
        <v>00.01.01.00.00</v>
      </c>
      <c r="AW365" t="str">
        <f t="shared" si="1316"/>
        <v>00.01.01.00.00.00</v>
      </c>
      <c r="AX365" t="str">
        <f t="shared" si="1316"/>
        <v>00.01.01.00.00.00.00</v>
      </c>
      <c r="AY365" t="str">
        <f t="shared" si="1316"/>
        <v>00.01.01.00.00.00.00.00</v>
      </c>
      <c r="AZ365" t="str">
        <f t="shared" si="1316"/>
        <v>00.01.01.00.00.00.00.00.00</v>
      </c>
      <c r="BA365" t="str">
        <f t="shared" si="1316"/>
        <v>00.01.01.00.00.00.00.00.00.00</v>
      </c>
      <c r="BB365" t="str">
        <f t="shared" si="1316"/>
        <v>00.01.01.00.00.00.00.00.00.00.00</v>
      </c>
      <c r="BC365" t="str">
        <f t="shared" si="1316"/>
        <v>00.01.01.00.00.00.00.00.00.00.00.00</v>
      </c>
      <c r="BD365" t="str">
        <f t="shared" si="1316"/>
        <v>00.01.01.00.00.00.00.00.00.00.00.00.00</v>
      </c>
    </row>
    <row r="366" spans="2:56" hidden="1">
      <c r="B366" t="str">
        <f t="shared" si="1283"/>
        <v>WP_2B</v>
      </c>
      <c r="D366" t="str">
        <f t="shared" si="1284"/>
        <v>00.08</v>
      </c>
      <c r="E366" t="str">
        <f t="shared" ref="E366:O366" si="1317">CONCATENATE(D366,".",F278)</f>
        <v>00.08.01</v>
      </c>
      <c r="F366" t="str">
        <f t="shared" si="1317"/>
        <v>00.08.01.00</v>
      </c>
      <c r="G366" t="str">
        <f t="shared" si="1317"/>
        <v>00.08.01.00.00</v>
      </c>
      <c r="H366" t="str">
        <f t="shared" si="1317"/>
        <v>00.08.01.00.00.22</v>
      </c>
      <c r="I366" t="str">
        <f t="shared" si="1317"/>
        <v>00.08.01.00.00.22.0E</v>
      </c>
      <c r="J366" t="str">
        <f t="shared" si="1317"/>
        <v>00.08.01.00.00.22.0E.20</v>
      </c>
      <c r="K366" t="str">
        <f t="shared" si="1317"/>
        <v>00.08.01.00.00.22.0E.20.00</v>
      </c>
      <c r="L366" t="str">
        <f t="shared" si="1317"/>
        <v>00.08.01.00.00.22.0E.20.00.01</v>
      </c>
      <c r="M366" t="str">
        <f t="shared" si="1317"/>
        <v>00.08.01.00.00.22.0E.20.00.01.00</v>
      </c>
      <c r="N366" t="str">
        <f t="shared" si="1317"/>
        <v>00.08.01.00.00.22.0E.20.00.01.00.00</v>
      </c>
      <c r="O366" t="str">
        <f t="shared" si="1317"/>
        <v>00.08.01.00.00.22.0E.20.00.01.00.00.01</v>
      </c>
      <c r="W366" t="str">
        <f t="shared" si="1218"/>
        <v>AR_2B</v>
      </c>
      <c r="Z366" t="str">
        <f t="shared" si="1286"/>
        <v>00.01</v>
      </c>
      <c r="AA366" t="str">
        <f t="shared" ref="AA366:AK366" si="1318">CONCATENATE(Z366,".",AB278)</f>
        <v>00.01.01</v>
      </c>
      <c r="AB366" t="str">
        <f t="shared" si="1318"/>
        <v>00.01.01.00</v>
      </c>
      <c r="AC366" t="str">
        <f t="shared" si="1318"/>
        <v>00.01.01.00.00</v>
      </c>
      <c r="AD366" t="str">
        <f t="shared" si="1318"/>
        <v>00.01.01.00.00.00</v>
      </c>
      <c r="AE366" t="str">
        <f t="shared" si="1318"/>
        <v>00.01.01.00.00.00.00</v>
      </c>
      <c r="AF366" t="str">
        <f t="shared" si="1318"/>
        <v>00.01.01.00.00.00.00.00</v>
      </c>
      <c r="AG366" t="str">
        <f t="shared" si="1318"/>
        <v>00.01.01.00.00.00.00.00.00</v>
      </c>
      <c r="AH366" t="str">
        <f t="shared" si="1318"/>
        <v>00.01.01.00.00.00.00.00.00.00</v>
      </c>
      <c r="AI366" t="str">
        <f t="shared" si="1318"/>
        <v>00.01.01.00.00.00.00.00.00.00.00</v>
      </c>
      <c r="AJ366" t="str">
        <f t="shared" si="1318"/>
        <v>00.01.01.00.00.00.00.00.00.00.00.00</v>
      </c>
      <c r="AK366" t="str">
        <f t="shared" si="1318"/>
        <v>00.01.01.00.00.00.00.00.00.00.00.00.00</v>
      </c>
      <c r="AP366" t="str">
        <f t="shared" si="1214"/>
        <v>IT_2B</v>
      </c>
      <c r="AS366" t="str">
        <f t="shared" si="1288"/>
        <v>00.01</v>
      </c>
      <c r="AT366" t="str">
        <f t="shared" ref="AT366:BD366" si="1319">CONCATENATE(AS366,".",AU278)</f>
        <v>00.01.01</v>
      </c>
      <c r="AU366" t="str">
        <f t="shared" si="1319"/>
        <v>00.01.01.00</v>
      </c>
      <c r="AV366" t="str">
        <f t="shared" si="1319"/>
        <v>00.01.01.00.00</v>
      </c>
      <c r="AW366" t="str">
        <f t="shared" si="1319"/>
        <v>00.01.01.00.00.00</v>
      </c>
      <c r="AX366" t="str">
        <f t="shared" si="1319"/>
        <v>00.01.01.00.00.00.00</v>
      </c>
      <c r="AY366" t="str">
        <f t="shared" si="1319"/>
        <v>00.01.01.00.00.00.00.00</v>
      </c>
      <c r="AZ366" t="str">
        <f t="shared" si="1319"/>
        <v>00.01.01.00.00.00.00.00.00</v>
      </c>
      <c r="BA366" t="str">
        <f t="shared" si="1319"/>
        <v>00.01.01.00.00.00.00.00.00.00</v>
      </c>
      <c r="BB366" t="str">
        <f t="shared" si="1319"/>
        <v>00.01.01.00.00.00.00.00.00.00.00</v>
      </c>
      <c r="BC366" t="str">
        <f t="shared" si="1319"/>
        <v>00.01.01.00.00.00.00.00.00.00.00.00</v>
      </c>
      <c r="BD366" t="str">
        <f t="shared" si="1319"/>
        <v>00.01.01.00.00.00.00.00.00.00.00.00.00</v>
      </c>
    </row>
    <row r="367" spans="2:56" hidden="1">
      <c r="B367" t="str">
        <f t="shared" si="1283"/>
        <v>WP_2C</v>
      </c>
      <c r="D367" t="str">
        <f t="shared" si="1284"/>
        <v>00.08</v>
      </c>
      <c r="E367" t="str">
        <f t="shared" ref="E367:O367" si="1320">CONCATENATE(D367,".",F279)</f>
        <v>00.08.01</v>
      </c>
      <c r="F367" t="str">
        <f t="shared" si="1320"/>
        <v>00.08.01.00</v>
      </c>
      <c r="G367" t="str">
        <f t="shared" si="1320"/>
        <v>00.08.01.00.00</v>
      </c>
      <c r="H367" t="str">
        <f t="shared" si="1320"/>
        <v>00.08.01.00.00.22</v>
      </c>
      <c r="I367" t="str">
        <f t="shared" si="1320"/>
        <v>00.08.01.00.00.22.0E</v>
      </c>
      <c r="J367" t="str">
        <f t="shared" si="1320"/>
        <v>00.08.01.00.00.22.0E.20</v>
      </c>
      <c r="K367" t="str">
        <f t="shared" si="1320"/>
        <v>00.08.01.00.00.22.0E.20.00</v>
      </c>
      <c r="L367" t="str">
        <f t="shared" si="1320"/>
        <v>00.08.01.00.00.22.0E.20.00.01</v>
      </c>
      <c r="M367" t="str">
        <f t="shared" si="1320"/>
        <v>00.08.01.00.00.22.0E.20.00.01.00</v>
      </c>
      <c r="N367" t="str">
        <f t="shared" si="1320"/>
        <v>00.08.01.00.00.22.0E.20.00.01.00.00</v>
      </c>
      <c r="O367" t="str">
        <f t="shared" si="1320"/>
        <v>00.08.01.00.00.22.0E.20.00.01.00.00.01</v>
      </c>
      <c r="W367" t="str">
        <f t="shared" si="1218"/>
        <v>AR_2C</v>
      </c>
      <c r="Z367" t="str">
        <f t="shared" si="1286"/>
        <v>00.01</v>
      </c>
      <c r="AA367" t="str">
        <f t="shared" ref="AA367:AK367" si="1321">CONCATENATE(Z367,".",AB279)</f>
        <v>00.01.01</v>
      </c>
      <c r="AB367" t="str">
        <f t="shared" si="1321"/>
        <v>00.01.01.00</v>
      </c>
      <c r="AC367" t="str">
        <f t="shared" si="1321"/>
        <v>00.01.01.00.00</v>
      </c>
      <c r="AD367" t="str">
        <f t="shared" si="1321"/>
        <v>00.01.01.00.00.00</v>
      </c>
      <c r="AE367" t="str">
        <f t="shared" si="1321"/>
        <v>00.01.01.00.00.00.00</v>
      </c>
      <c r="AF367" t="str">
        <f t="shared" si="1321"/>
        <v>00.01.01.00.00.00.00.00</v>
      </c>
      <c r="AG367" t="str">
        <f t="shared" si="1321"/>
        <v>00.01.01.00.00.00.00.00.00</v>
      </c>
      <c r="AH367" t="str">
        <f t="shared" si="1321"/>
        <v>00.01.01.00.00.00.00.00.00.00</v>
      </c>
      <c r="AI367" t="str">
        <f t="shared" si="1321"/>
        <v>00.01.01.00.00.00.00.00.00.00.00</v>
      </c>
      <c r="AJ367" t="str">
        <f t="shared" si="1321"/>
        <v>00.01.01.00.00.00.00.00.00.00.00.00</v>
      </c>
      <c r="AK367" t="str">
        <f t="shared" si="1321"/>
        <v>00.01.01.00.00.00.00.00.00.00.00.00.00</v>
      </c>
      <c r="AP367" t="str">
        <f t="shared" si="1214"/>
        <v>IT_2C</v>
      </c>
      <c r="AS367" t="str">
        <f t="shared" si="1288"/>
        <v>00.01</v>
      </c>
      <c r="AT367" t="str">
        <f t="shared" ref="AT367:BD367" si="1322">CONCATENATE(AS367,".",AU279)</f>
        <v>00.01.01</v>
      </c>
      <c r="AU367" t="str">
        <f t="shared" si="1322"/>
        <v>00.01.01.00</v>
      </c>
      <c r="AV367" t="str">
        <f t="shared" si="1322"/>
        <v>00.01.01.00.00</v>
      </c>
      <c r="AW367" t="str">
        <f t="shared" si="1322"/>
        <v>00.01.01.00.00.00</v>
      </c>
      <c r="AX367" t="str">
        <f t="shared" si="1322"/>
        <v>00.01.01.00.00.00.00</v>
      </c>
      <c r="AY367" t="str">
        <f t="shared" si="1322"/>
        <v>00.01.01.00.00.00.00.00</v>
      </c>
      <c r="AZ367" t="str">
        <f t="shared" si="1322"/>
        <v>00.01.01.00.00.00.00.00.00</v>
      </c>
      <c r="BA367" t="str">
        <f t="shared" si="1322"/>
        <v>00.01.01.00.00.00.00.00.00.00</v>
      </c>
      <c r="BB367" t="str">
        <f t="shared" si="1322"/>
        <v>00.01.01.00.00.00.00.00.00.00.00</v>
      </c>
      <c r="BC367" t="str">
        <f t="shared" si="1322"/>
        <v>00.01.01.00.00.00.00.00.00.00.00.00</v>
      </c>
      <c r="BD367" t="str">
        <f t="shared" si="1322"/>
        <v>00.01.01.00.00.00.00.00.00.00.00.00.00</v>
      </c>
    </row>
    <row r="368" spans="2:56" hidden="1">
      <c r="B368" t="str">
        <f t="shared" si="1283"/>
        <v>WP_2D</v>
      </c>
      <c r="D368" t="str">
        <f t="shared" si="1284"/>
        <v>00.08</v>
      </c>
      <c r="E368" t="str">
        <f t="shared" ref="E368:O368" si="1323">CONCATENATE(D368,".",F280)</f>
        <v>00.08.01</v>
      </c>
      <c r="F368" t="str">
        <f t="shared" si="1323"/>
        <v>00.08.01.00</v>
      </c>
      <c r="G368" t="str">
        <f t="shared" si="1323"/>
        <v>00.08.01.00.00</v>
      </c>
      <c r="H368" t="str">
        <f t="shared" si="1323"/>
        <v>00.08.01.00.00.22</v>
      </c>
      <c r="I368" t="str">
        <f t="shared" si="1323"/>
        <v>00.08.01.00.00.22.0E</v>
      </c>
      <c r="J368" t="str">
        <f t="shared" si="1323"/>
        <v>00.08.01.00.00.22.0E.20</v>
      </c>
      <c r="K368" t="str">
        <f t="shared" si="1323"/>
        <v>00.08.01.00.00.22.0E.20.00</v>
      </c>
      <c r="L368" t="str">
        <f t="shared" si="1323"/>
        <v>00.08.01.00.00.22.0E.20.00.01</v>
      </c>
      <c r="M368" t="str">
        <f t="shared" si="1323"/>
        <v>00.08.01.00.00.22.0E.20.00.01.00</v>
      </c>
      <c r="N368" t="str">
        <f t="shared" si="1323"/>
        <v>00.08.01.00.00.22.0E.20.00.01.00.00</v>
      </c>
      <c r="O368" t="str">
        <f t="shared" si="1323"/>
        <v>00.08.01.00.00.22.0E.20.00.01.00.00.01</v>
      </c>
      <c r="W368" t="str">
        <f t="shared" si="1218"/>
        <v>AR_2D</v>
      </c>
      <c r="Z368" t="str">
        <f t="shared" si="1286"/>
        <v>00.01</v>
      </c>
      <c r="AA368" t="str">
        <f t="shared" ref="AA368:AK368" si="1324">CONCATENATE(Z368,".",AB280)</f>
        <v>00.01.01</v>
      </c>
      <c r="AB368" t="str">
        <f t="shared" si="1324"/>
        <v>00.01.01.00</v>
      </c>
      <c r="AC368" t="str">
        <f t="shared" si="1324"/>
        <v>00.01.01.00.00</v>
      </c>
      <c r="AD368" t="str">
        <f t="shared" si="1324"/>
        <v>00.01.01.00.00.00</v>
      </c>
      <c r="AE368" t="str">
        <f t="shared" si="1324"/>
        <v>00.01.01.00.00.00.00</v>
      </c>
      <c r="AF368" t="str">
        <f t="shared" si="1324"/>
        <v>00.01.01.00.00.00.00.00</v>
      </c>
      <c r="AG368" t="str">
        <f t="shared" si="1324"/>
        <v>00.01.01.00.00.00.00.00.00</v>
      </c>
      <c r="AH368" t="str">
        <f t="shared" si="1324"/>
        <v>00.01.01.00.00.00.00.00.00.00</v>
      </c>
      <c r="AI368" t="str">
        <f t="shared" si="1324"/>
        <v>00.01.01.00.00.00.00.00.00.00.00</v>
      </c>
      <c r="AJ368" t="str">
        <f t="shared" si="1324"/>
        <v>00.01.01.00.00.00.00.00.00.00.00.00</v>
      </c>
      <c r="AK368" t="str">
        <f t="shared" si="1324"/>
        <v>00.01.01.00.00.00.00.00.00.00.00.00.00</v>
      </c>
      <c r="AP368" t="str">
        <f t="shared" si="1214"/>
        <v>IT_2D</v>
      </c>
      <c r="AS368" t="str">
        <f t="shared" si="1288"/>
        <v>00.01</v>
      </c>
      <c r="AT368" t="str">
        <f t="shared" ref="AT368:BD368" si="1325">CONCATENATE(AS368,".",AU280)</f>
        <v>00.01.01</v>
      </c>
      <c r="AU368" t="str">
        <f t="shared" si="1325"/>
        <v>00.01.01.00</v>
      </c>
      <c r="AV368" t="str">
        <f t="shared" si="1325"/>
        <v>00.01.01.00.00</v>
      </c>
      <c r="AW368" t="str">
        <f t="shared" si="1325"/>
        <v>00.01.01.00.00.00</v>
      </c>
      <c r="AX368" t="str">
        <f t="shared" si="1325"/>
        <v>00.01.01.00.00.00.00</v>
      </c>
      <c r="AY368" t="str">
        <f t="shared" si="1325"/>
        <v>00.01.01.00.00.00.00.00</v>
      </c>
      <c r="AZ368" t="str">
        <f t="shared" si="1325"/>
        <v>00.01.01.00.00.00.00.00.00</v>
      </c>
      <c r="BA368" t="str">
        <f t="shared" si="1325"/>
        <v>00.01.01.00.00.00.00.00.00.00</v>
      </c>
      <c r="BB368" t="str">
        <f t="shared" si="1325"/>
        <v>00.01.01.00.00.00.00.00.00.00.00</v>
      </c>
      <c r="BC368" t="str">
        <f t="shared" si="1325"/>
        <v>00.01.01.00.00.00.00.00.00.00.00.00</v>
      </c>
      <c r="BD368" t="str">
        <f t="shared" si="1325"/>
        <v>00.01.01.00.00.00.00.00.00.00.00.00.00</v>
      </c>
    </row>
    <row r="369" spans="2:56" hidden="1">
      <c r="B369" t="str">
        <f t="shared" si="1283"/>
        <v>WP_2E</v>
      </c>
      <c r="D369" t="str">
        <f t="shared" si="1284"/>
        <v>00.08</v>
      </c>
      <c r="E369" t="str">
        <f t="shared" ref="E369:O369" si="1326">CONCATENATE(D369,".",F281)</f>
        <v>00.08.01</v>
      </c>
      <c r="F369" t="str">
        <f t="shared" si="1326"/>
        <v>00.08.01.00</v>
      </c>
      <c r="G369" t="str">
        <f t="shared" si="1326"/>
        <v>00.08.01.00.00</v>
      </c>
      <c r="H369" t="str">
        <f t="shared" si="1326"/>
        <v>00.08.01.00.00.22</v>
      </c>
      <c r="I369" t="str">
        <f t="shared" si="1326"/>
        <v>00.08.01.00.00.22.0E</v>
      </c>
      <c r="J369" t="str">
        <f t="shared" si="1326"/>
        <v>00.08.01.00.00.22.0E.20</v>
      </c>
      <c r="K369" t="str">
        <f t="shared" si="1326"/>
        <v>00.08.01.00.00.22.0E.20.00</v>
      </c>
      <c r="L369" t="str">
        <f t="shared" si="1326"/>
        <v>00.08.01.00.00.22.0E.20.00.01</v>
      </c>
      <c r="M369" t="str">
        <f t="shared" si="1326"/>
        <v>00.08.01.00.00.22.0E.20.00.01.00</v>
      </c>
      <c r="N369" t="str">
        <f t="shared" si="1326"/>
        <v>00.08.01.00.00.22.0E.20.00.01.00.00</v>
      </c>
      <c r="O369" t="str">
        <f t="shared" si="1326"/>
        <v>00.08.01.00.00.22.0E.20.00.01.00.00.01</v>
      </c>
      <c r="W369" t="str">
        <f t="shared" si="1218"/>
        <v>AR_2E</v>
      </c>
      <c r="Z369" t="str">
        <f t="shared" si="1286"/>
        <v>00.01</v>
      </c>
      <c r="AA369" t="str">
        <f t="shared" ref="AA369:AK369" si="1327">CONCATENATE(Z369,".",AB281)</f>
        <v>00.01.01</v>
      </c>
      <c r="AB369" t="str">
        <f t="shared" si="1327"/>
        <v>00.01.01.00</v>
      </c>
      <c r="AC369" t="str">
        <f t="shared" si="1327"/>
        <v>00.01.01.00.00</v>
      </c>
      <c r="AD369" t="str">
        <f t="shared" si="1327"/>
        <v>00.01.01.00.00.00</v>
      </c>
      <c r="AE369" t="str">
        <f t="shared" si="1327"/>
        <v>00.01.01.00.00.00.00</v>
      </c>
      <c r="AF369" t="str">
        <f t="shared" si="1327"/>
        <v>00.01.01.00.00.00.00.00</v>
      </c>
      <c r="AG369" t="str">
        <f t="shared" si="1327"/>
        <v>00.01.01.00.00.00.00.00.00</v>
      </c>
      <c r="AH369" t="str">
        <f t="shared" si="1327"/>
        <v>00.01.01.00.00.00.00.00.00.00</v>
      </c>
      <c r="AI369" t="str">
        <f t="shared" si="1327"/>
        <v>00.01.01.00.00.00.00.00.00.00.00</v>
      </c>
      <c r="AJ369" t="str">
        <f t="shared" si="1327"/>
        <v>00.01.01.00.00.00.00.00.00.00.00.00</v>
      </c>
      <c r="AK369" t="str">
        <f t="shared" si="1327"/>
        <v>00.01.01.00.00.00.00.00.00.00.00.00.00</v>
      </c>
      <c r="AP369" t="str">
        <f t="shared" si="1214"/>
        <v>IT_2E</v>
      </c>
      <c r="AS369" t="str">
        <f t="shared" si="1288"/>
        <v>00.01</v>
      </c>
      <c r="AT369" t="str">
        <f t="shared" ref="AT369:BD369" si="1328">CONCATENATE(AS369,".",AU281)</f>
        <v>00.01.01</v>
      </c>
      <c r="AU369" t="str">
        <f t="shared" si="1328"/>
        <v>00.01.01.00</v>
      </c>
      <c r="AV369" t="str">
        <f t="shared" si="1328"/>
        <v>00.01.01.00.00</v>
      </c>
      <c r="AW369" t="str">
        <f t="shared" si="1328"/>
        <v>00.01.01.00.00.00</v>
      </c>
      <c r="AX369" t="str">
        <f t="shared" si="1328"/>
        <v>00.01.01.00.00.00.00</v>
      </c>
      <c r="AY369" t="str">
        <f t="shared" si="1328"/>
        <v>00.01.01.00.00.00.00.00</v>
      </c>
      <c r="AZ369" t="str">
        <f t="shared" si="1328"/>
        <v>00.01.01.00.00.00.00.00.00</v>
      </c>
      <c r="BA369" t="str">
        <f t="shared" si="1328"/>
        <v>00.01.01.00.00.00.00.00.00.00</v>
      </c>
      <c r="BB369" t="str">
        <f t="shared" si="1328"/>
        <v>00.01.01.00.00.00.00.00.00.00.00</v>
      </c>
      <c r="BC369" t="str">
        <f t="shared" si="1328"/>
        <v>00.01.01.00.00.00.00.00.00.00.00.00</v>
      </c>
      <c r="BD369" t="str">
        <f t="shared" si="1328"/>
        <v>00.01.01.00.00.00.00.00.00.00.00.00.00</v>
      </c>
    </row>
    <row r="370" spans="2:56" hidden="1">
      <c r="B370" t="str">
        <f t="shared" si="1283"/>
        <v>WP_2F</v>
      </c>
      <c r="D370" t="str">
        <f t="shared" si="1284"/>
        <v>00.08</v>
      </c>
      <c r="E370" t="str">
        <f t="shared" ref="E370:O370" si="1329">CONCATENATE(D370,".",F282)</f>
        <v>00.08.01</v>
      </c>
      <c r="F370" t="str">
        <f t="shared" si="1329"/>
        <v>00.08.01.00</v>
      </c>
      <c r="G370" t="str">
        <f t="shared" si="1329"/>
        <v>00.08.01.00.00</v>
      </c>
      <c r="H370" t="str">
        <f t="shared" si="1329"/>
        <v>00.08.01.00.00.22</v>
      </c>
      <c r="I370" t="str">
        <f t="shared" si="1329"/>
        <v>00.08.01.00.00.22.0E</v>
      </c>
      <c r="J370" t="str">
        <f t="shared" si="1329"/>
        <v>00.08.01.00.00.22.0E.20</v>
      </c>
      <c r="K370" t="str">
        <f t="shared" si="1329"/>
        <v>00.08.01.00.00.22.0E.20.00</v>
      </c>
      <c r="L370" t="str">
        <f t="shared" si="1329"/>
        <v>00.08.01.00.00.22.0E.20.00.01</v>
      </c>
      <c r="M370" t="str">
        <f t="shared" si="1329"/>
        <v>00.08.01.00.00.22.0E.20.00.01.00</v>
      </c>
      <c r="N370" t="str">
        <f t="shared" si="1329"/>
        <v>00.08.01.00.00.22.0E.20.00.01.00.00</v>
      </c>
      <c r="O370" t="str">
        <f t="shared" si="1329"/>
        <v>00.08.01.00.00.22.0E.20.00.01.00.00.01</v>
      </c>
      <c r="W370" t="str">
        <f t="shared" si="1218"/>
        <v>AR_2F</v>
      </c>
      <c r="Z370" t="str">
        <f t="shared" si="1286"/>
        <v>00.01</v>
      </c>
      <c r="AA370" t="str">
        <f t="shared" ref="AA370:AK370" si="1330">CONCATENATE(Z370,".",AB282)</f>
        <v>00.01.01</v>
      </c>
      <c r="AB370" t="str">
        <f t="shared" si="1330"/>
        <v>00.01.01.00</v>
      </c>
      <c r="AC370" t="str">
        <f t="shared" si="1330"/>
        <v>00.01.01.00.00</v>
      </c>
      <c r="AD370" t="str">
        <f t="shared" si="1330"/>
        <v>00.01.01.00.00.00</v>
      </c>
      <c r="AE370" t="str">
        <f t="shared" si="1330"/>
        <v>00.01.01.00.00.00.00</v>
      </c>
      <c r="AF370" t="str">
        <f t="shared" si="1330"/>
        <v>00.01.01.00.00.00.00.00</v>
      </c>
      <c r="AG370" t="str">
        <f t="shared" si="1330"/>
        <v>00.01.01.00.00.00.00.00.00</v>
      </c>
      <c r="AH370" t="str">
        <f t="shared" si="1330"/>
        <v>00.01.01.00.00.00.00.00.00.00</v>
      </c>
      <c r="AI370" t="str">
        <f t="shared" si="1330"/>
        <v>00.01.01.00.00.00.00.00.00.00.00</v>
      </c>
      <c r="AJ370" t="str">
        <f t="shared" si="1330"/>
        <v>00.01.01.00.00.00.00.00.00.00.00.00</v>
      </c>
      <c r="AK370" t="str">
        <f t="shared" si="1330"/>
        <v>00.01.01.00.00.00.00.00.00.00.00.00.00</v>
      </c>
      <c r="AP370" t="str">
        <f t="shared" si="1214"/>
        <v>IT_2F</v>
      </c>
      <c r="AS370" t="str">
        <f t="shared" si="1288"/>
        <v>00.01</v>
      </c>
      <c r="AT370" t="str">
        <f t="shared" ref="AT370:BD370" si="1331">CONCATENATE(AS370,".",AU282)</f>
        <v>00.01.01</v>
      </c>
      <c r="AU370" t="str">
        <f t="shared" si="1331"/>
        <v>00.01.01.00</v>
      </c>
      <c r="AV370" t="str">
        <f t="shared" si="1331"/>
        <v>00.01.01.00.00</v>
      </c>
      <c r="AW370" t="str">
        <f t="shared" si="1331"/>
        <v>00.01.01.00.00.00</v>
      </c>
      <c r="AX370" t="str">
        <f t="shared" si="1331"/>
        <v>00.01.01.00.00.00.00</v>
      </c>
      <c r="AY370" t="str">
        <f t="shared" si="1331"/>
        <v>00.01.01.00.00.00.00.00</v>
      </c>
      <c r="AZ370" t="str">
        <f t="shared" si="1331"/>
        <v>00.01.01.00.00.00.00.00.00</v>
      </c>
      <c r="BA370" t="str">
        <f t="shared" si="1331"/>
        <v>00.01.01.00.00.00.00.00.00.00</v>
      </c>
      <c r="BB370" t="str">
        <f t="shared" si="1331"/>
        <v>00.01.01.00.00.00.00.00.00.00.00</v>
      </c>
      <c r="BC370" t="str">
        <f t="shared" si="1331"/>
        <v>00.01.01.00.00.00.00.00.00.00.00.00</v>
      </c>
      <c r="BD370" t="str">
        <f t="shared" si="1331"/>
        <v>00.01.01.00.00.00.00.00.00.00.00.00.00</v>
      </c>
    </row>
    <row r="371" spans="2:56" hidden="1">
      <c r="B371" t="str">
        <f t="shared" si="1283"/>
        <v>WP_30</v>
      </c>
      <c r="D371" t="str">
        <f t="shared" si="1284"/>
        <v>00.08</v>
      </c>
      <c r="E371" t="str">
        <f t="shared" ref="E371:O371" si="1332">CONCATENATE(D371,".",F283)</f>
        <v>00.08.01</v>
      </c>
      <c r="F371" t="str">
        <f t="shared" si="1332"/>
        <v>00.08.01.00</v>
      </c>
      <c r="G371" t="str">
        <f t="shared" si="1332"/>
        <v>00.08.01.00.00</v>
      </c>
      <c r="H371" t="str">
        <f t="shared" si="1332"/>
        <v>00.08.01.00.00.22</v>
      </c>
      <c r="I371" t="str">
        <f t="shared" si="1332"/>
        <v>00.08.01.00.00.22.0E</v>
      </c>
      <c r="J371" t="str">
        <f t="shared" si="1332"/>
        <v>00.08.01.00.00.22.0E.20</v>
      </c>
      <c r="K371" t="str">
        <f t="shared" si="1332"/>
        <v>00.08.01.00.00.22.0E.20.00</v>
      </c>
      <c r="L371" t="str">
        <f t="shared" si="1332"/>
        <v>00.08.01.00.00.22.0E.20.00.01</v>
      </c>
      <c r="M371" t="str">
        <f t="shared" si="1332"/>
        <v>00.08.01.00.00.22.0E.20.00.01.00</v>
      </c>
      <c r="N371" t="str">
        <f t="shared" si="1332"/>
        <v>00.08.01.00.00.22.0E.20.00.01.00.00</v>
      </c>
      <c r="O371" t="str">
        <f t="shared" si="1332"/>
        <v>00.08.01.00.00.22.0E.20.00.01.00.00.01</v>
      </c>
      <c r="W371" t="str">
        <f t="shared" si="1218"/>
        <v>AR_30</v>
      </c>
      <c r="Z371" t="str">
        <f t="shared" si="1286"/>
        <v>00.01</v>
      </c>
      <c r="AA371" t="str">
        <f t="shared" ref="AA371:AK371" si="1333">CONCATENATE(Z371,".",AB283)</f>
        <v>00.01.01</v>
      </c>
      <c r="AB371" t="str">
        <f t="shared" si="1333"/>
        <v>00.01.01.00</v>
      </c>
      <c r="AC371" t="str">
        <f t="shared" si="1333"/>
        <v>00.01.01.00.00</v>
      </c>
      <c r="AD371" t="str">
        <f t="shared" si="1333"/>
        <v>00.01.01.00.00.00</v>
      </c>
      <c r="AE371" t="str">
        <f t="shared" si="1333"/>
        <v>00.01.01.00.00.00.00</v>
      </c>
      <c r="AF371" t="str">
        <f t="shared" si="1333"/>
        <v>00.01.01.00.00.00.00.00</v>
      </c>
      <c r="AG371" t="str">
        <f t="shared" si="1333"/>
        <v>00.01.01.00.00.00.00.00.00</v>
      </c>
      <c r="AH371" t="str">
        <f t="shared" si="1333"/>
        <v>00.01.01.00.00.00.00.00.00.00</v>
      </c>
      <c r="AI371" t="str">
        <f t="shared" si="1333"/>
        <v>00.01.01.00.00.00.00.00.00.00.00</v>
      </c>
      <c r="AJ371" t="str">
        <f t="shared" si="1333"/>
        <v>00.01.01.00.00.00.00.00.00.00.00.00</v>
      </c>
      <c r="AK371" t="str">
        <f t="shared" si="1333"/>
        <v>00.01.01.00.00.00.00.00.00.00.00.00.00</v>
      </c>
      <c r="AP371" t="str">
        <f t="shared" si="1214"/>
        <v>IT_30</v>
      </c>
      <c r="AS371" t="str">
        <f t="shared" si="1288"/>
        <v>00.01</v>
      </c>
      <c r="AT371" t="str">
        <f t="shared" ref="AT371:BD371" si="1334">CONCATENATE(AS371,".",AU283)</f>
        <v>00.01.01</v>
      </c>
      <c r="AU371" t="str">
        <f t="shared" si="1334"/>
        <v>00.01.01.00</v>
      </c>
      <c r="AV371" t="str">
        <f t="shared" si="1334"/>
        <v>00.01.01.00.00</v>
      </c>
      <c r="AW371" t="str">
        <f t="shared" si="1334"/>
        <v>00.01.01.00.00.00</v>
      </c>
      <c r="AX371" t="str">
        <f t="shared" si="1334"/>
        <v>00.01.01.00.00.00.30</v>
      </c>
      <c r="AY371" t="str">
        <f t="shared" si="1334"/>
        <v>00.01.01.00.00.00.30.00</v>
      </c>
      <c r="AZ371" t="str">
        <f t="shared" si="1334"/>
        <v>00.01.01.00.00.00.30.00.00</v>
      </c>
      <c r="BA371" t="str">
        <f t="shared" si="1334"/>
        <v>00.01.01.00.00.00.30.00.00.00</v>
      </c>
      <c r="BB371" t="str">
        <f t="shared" si="1334"/>
        <v>00.01.01.00.00.00.30.00.00.00.00</v>
      </c>
      <c r="BC371" t="str">
        <f t="shared" si="1334"/>
        <v>00.01.01.00.00.00.30.00.00.00.00.00</v>
      </c>
      <c r="BD371" t="str">
        <f t="shared" si="1334"/>
        <v>00.01.01.00.00.00.30.00.00.00.00.00.00</v>
      </c>
    </row>
    <row r="372" spans="2:56" hidden="1">
      <c r="B372" t="str">
        <f t="shared" si="1283"/>
        <v>WP_31</v>
      </c>
      <c r="D372" t="str">
        <f t="shared" si="1284"/>
        <v>00.08</v>
      </c>
      <c r="E372" t="str">
        <f t="shared" ref="E372:O372" si="1335">CONCATENATE(D372,".",F284)</f>
        <v>00.08.01</v>
      </c>
      <c r="F372" t="str">
        <f t="shared" si="1335"/>
        <v>00.08.01.00</v>
      </c>
      <c r="G372" t="str">
        <f t="shared" si="1335"/>
        <v>00.08.01.00.00</v>
      </c>
      <c r="H372" t="str">
        <f t="shared" si="1335"/>
        <v>00.08.01.00.00.22</v>
      </c>
      <c r="I372" t="str">
        <f t="shared" si="1335"/>
        <v>00.08.01.00.00.22.0E</v>
      </c>
      <c r="J372" t="str">
        <f t="shared" si="1335"/>
        <v>00.08.01.00.00.22.0E.20</v>
      </c>
      <c r="K372" t="str">
        <f t="shared" si="1335"/>
        <v>00.08.01.00.00.22.0E.20.00</v>
      </c>
      <c r="L372" t="str">
        <f t="shared" si="1335"/>
        <v>00.08.01.00.00.22.0E.20.00.01</v>
      </c>
      <c r="M372" t="str">
        <f t="shared" si="1335"/>
        <v>00.08.01.00.00.22.0E.20.00.01.00</v>
      </c>
      <c r="N372" t="str">
        <f t="shared" si="1335"/>
        <v>00.08.01.00.00.22.0E.20.00.01.00.00</v>
      </c>
      <c r="O372" t="str">
        <f t="shared" si="1335"/>
        <v>00.08.01.00.00.22.0E.20.00.01.00.00.01</v>
      </c>
      <c r="W372" t="str">
        <f t="shared" si="1218"/>
        <v>AR_31</v>
      </c>
      <c r="Z372" t="str">
        <f t="shared" si="1286"/>
        <v>00.01</v>
      </c>
      <c r="AA372" t="str">
        <f t="shared" ref="AA372:AK372" si="1336">CONCATENATE(Z372,".",AB284)</f>
        <v>00.01.01</v>
      </c>
      <c r="AB372" t="str">
        <f t="shared" si="1336"/>
        <v>00.01.01.00</v>
      </c>
      <c r="AC372" t="str">
        <f t="shared" si="1336"/>
        <v>00.01.01.00.00</v>
      </c>
      <c r="AD372" t="str">
        <f t="shared" si="1336"/>
        <v>00.01.01.00.00.00</v>
      </c>
      <c r="AE372" t="str">
        <f t="shared" si="1336"/>
        <v>00.01.01.00.00.00.00</v>
      </c>
      <c r="AF372" t="str">
        <f t="shared" si="1336"/>
        <v>00.01.01.00.00.00.00.00</v>
      </c>
      <c r="AG372" t="str">
        <f t="shared" si="1336"/>
        <v>00.01.01.00.00.00.00.00.00</v>
      </c>
      <c r="AH372" t="str">
        <f t="shared" si="1336"/>
        <v>00.01.01.00.00.00.00.00.00.00</v>
      </c>
      <c r="AI372" t="str">
        <f t="shared" si="1336"/>
        <v>00.01.01.00.00.00.00.00.00.00.00</v>
      </c>
      <c r="AJ372" t="str">
        <f t="shared" si="1336"/>
        <v>00.01.01.00.00.00.00.00.00.00.00.00</v>
      </c>
      <c r="AK372" t="str">
        <f t="shared" si="1336"/>
        <v>00.01.01.00.00.00.00.00.00.00.00.00.00</v>
      </c>
      <c r="AP372" t="str">
        <f t="shared" si="1214"/>
        <v>IT_31</v>
      </c>
      <c r="AS372" t="str">
        <f t="shared" si="1288"/>
        <v>00.01</v>
      </c>
      <c r="AT372" t="str">
        <f t="shared" ref="AT372:BD372" si="1337">CONCATENATE(AS372,".",AU284)</f>
        <v>00.01.01</v>
      </c>
      <c r="AU372" t="str">
        <f t="shared" si="1337"/>
        <v>00.01.01.00</v>
      </c>
      <c r="AV372" t="str">
        <f t="shared" si="1337"/>
        <v>00.01.01.00.00</v>
      </c>
      <c r="AW372" t="str">
        <f t="shared" si="1337"/>
        <v>00.01.01.00.00.00</v>
      </c>
      <c r="AX372" t="str">
        <f t="shared" si="1337"/>
        <v>00.01.01.00.00.00.00</v>
      </c>
      <c r="AY372" t="str">
        <f t="shared" si="1337"/>
        <v>00.01.01.00.00.00.00.00</v>
      </c>
      <c r="AZ372" t="str">
        <f t="shared" si="1337"/>
        <v>00.01.01.00.00.00.00.00.00</v>
      </c>
      <c r="BA372" t="str">
        <f t="shared" si="1337"/>
        <v>00.01.01.00.00.00.00.00.00.00</v>
      </c>
      <c r="BB372" t="str">
        <f t="shared" si="1337"/>
        <v>00.01.01.00.00.00.00.00.00.00.00</v>
      </c>
      <c r="BC372" t="str">
        <f t="shared" si="1337"/>
        <v>00.01.01.00.00.00.00.00.00.00.00.00</v>
      </c>
      <c r="BD372" t="str">
        <f t="shared" si="1337"/>
        <v>00.01.01.00.00.00.00.00.00.00.00.00.00</v>
      </c>
    </row>
    <row r="373" spans="2:56" hidden="1">
      <c r="B373" t="str">
        <f t="shared" si="1283"/>
        <v>WP_32</v>
      </c>
      <c r="D373" t="str">
        <f t="shared" si="1284"/>
        <v>00.08</v>
      </c>
      <c r="E373" t="str">
        <f t="shared" ref="E373:O373" si="1338">CONCATENATE(D373,".",F285)</f>
        <v>00.08.01</v>
      </c>
      <c r="F373" t="str">
        <f t="shared" si="1338"/>
        <v>00.08.01.00</v>
      </c>
      <c r="G373" t="str">
        <f t="shared" si="1338"/>
        <v>00.08.01.00.00</v>
      </c>
      <c r="H373" t="str">
        <f t="shared" si="1338"/>
        <v>00.08.01.00.00.22</v>
      </c>
      <c r="I373" t="str">
        <f t="shared" si="1338"/>
        <v>00.08.01.00.00.22.0E</v>
      </c>
      <c r="J373" t="str">
        <f t="shared" si="1338"/>
        <v>00.08.01.00.00.22.0E.20</v>
      </c>
      <c r="K373" t="str">
        <f t="shared" si="1338"/>
        <v>00.08.01.00.00.22.0E.20.00</v>
      </c>
      <c r="L373" t="str">
        <f t="shared" si="1338"/>
        <v>00.08.01.00.00.22.0E.20.00.01</v>
      </c>
      <c r="M373" t="str">
        <f t="shared" si="1338"/>
        <v>00.08.01.00.00.22.0E.20.00.01.00</v>
      </c>
      <c r="N373" t="str">
        <f t="shared" si="1338"/>
        <v>00.08.01.00.00.22.0E.20.00.01.00.00</v>
      </c>
      <c r="O373" t="str">
        <f t="shared" si="1338"/>
        <v>00.08.01.00.00.22.0E.20.00.01.00.00.01</v>
      </c>
      <c r="W373" t="str">
        <f t="shared" si="1218"/>
        <v>AR_32</v>
      </c>
      <c r="Z373" t="str">
        <f t="shared" si="1286"/>
        <v>00.01</v>
      </c>
      <c r="AA373" t="str">
        <f t="shared" ref="AA373:AK373" si="1339">CONCATENATE(Z373,".",AB285)</f>
        <v>00.01.01</v>
      </c>
      <c r="AB373" t="str">
        <f t="shared" si="1339"/>
        <v>00.01.01.00</v>
      </c>
      <c r="AC373" t="str">
        <f t="shared" si="1339"/>
        <v>00.01.01.00.00</v>
      </c>
      <c r="AD373" t="str">
        <f t="shared" si="1339"/>
        <v>00.01.01.00.00.00</v>
      </c>
      <c r="AE373" t="str">
        <f t="shared" si="1339"/>
        <v>00.01.01.00.00.00.00</v>
      </c>
      <c r="AF373" t="str">
        <f t="shared" si="1339"/>
        <v>00.01.01.00.00.00.00.00</v>
      </c>
      <c r="AG373" t="str">
        <f t="shared" si="1339"/>
        <v>00.01.01.00.00.00.00.00.00</v>
      </c>
      <c r="AH373" t="str">
        <f t="shared" si="1339"/>
        <v>00.01.01.00.00.00.00.00.00.00</v>
      </c>
      <c r="AI373" t="str">
        <f t="shared" si="1339"/>
        <v>00.01.01.00.00.00.00.00.00.00.00</v>
      </c>
      <c r="AJ373" t="str">
        <f t="shared" si="1339"/>
        <v>00.01.01.00.00.00.00.00.00.00.00.00</v>
      </c>
      <c r="AK373" t="str">
        <f t="shared" si="1339"/>
        <v>00.01.01.00.00.00.00.00.00.00.00.00.00</v>
      </c>
      <c r="AP373" t="str">
        <f t="shared" si="1214"/>
        <v>IT_32</v>
      </c>
      <c r="AS373" t="str">
        <f t="shared" si="1288"/>
        <v>00.01</v>
      </c>
      <c r="AT373" t="str">
        <f t="shared" ref="AT373:BD373" si="1340">CONCATENATE(AS373,".",AU285)</f>
        <v>00.01.01</v>
      </c>
      <c r="AU373" t="str">
        <f t="shared" si="1340"/>
        <v>00.01.01.00</v>
      </c>
      <c r="AV373" t="str">
        <f t="shared" si="1340"/>
        <v>00.01.01.00.00</v>
      </c>
      <c r="AW373" t="str">
        <f t="shared" si="1340"/>
        <v>00.01.01.00.00.00</v>
      </c>
      <c r="AX373" t="str">
        <f t="shared" si="1340"/>
        <v>00.01.01.00.00.00.00</v>
      </c>
      <c r="AY373" t="str">
        <f t="shared" si="1340"/>
        <v>00.01.01.00.00.00.00.00</v>
      </c>
      <c r="AZ373" t="str">
        <f t="shared" si="1340"/>
        <v>00.01.01.00.00.00.00.00.00</v>
      </c>
      <c r="BA373" t="str">
        <f t="shared" si="1340"/>
        <v>00.01.01.00.00.00.00.00.00.00</v>
      </c>
      <c r="BB373" t="str">
        <f t="shared" si="1340"/>
        <v>00.01.01.00.00.00.00.00.00.00.00</v>
      </c>
      <c r="BC373" t="str">
        <f t="shared" si="1340"/>
        <v>00.01.01.00.00.00.00.00.00.00.00.00</v>
      </c>
      <c r="BD373" t="str">
        <f t="shared" si="1340"/>
        <v>00.01.01.00.00.00.00.00.00.00.00.00.00</v>
      </c>
    </row>
    <row r="374" spans="2:56" hidden="1">
      <c r="B374" t="str">
        <f t="shared" si="1283"/>
        <v>WP_33</v>
      </c>
      <c r="D374" t="str">
        <f t="shared" si="1284"/>
        <v>00.08</v>
      </c>
      <c r="E374" t="str">
        <f t="shared" ref="E374:O374" si="1341">CONCATENATE(D374,".",F286)</f>
        <v>00.08.01</v>
      </c>
      <c r="F374" t="str">
        <f t="shared" si="1341"/>
        <v>00.08.01.00</v>
      </c>
      <c r="G374" t="str">
        <f t="shared" si="1341"/>
        <v>00.08.01.00.00</v>
      </c>
      <c r="H374" t="str">
        <f t="shared" si="1341"/>
        <v>00.08.01.00.00.22</v>
      </c>
      <c r="I374" t="str">
        <f t="shared" si="1341"/>
        <v>00.08.01.00.00.22.0E</v>
      </c>
      <c r="J374" t="str">
        <f t="shared" si="1341"/>
        <v>00.08.01.00.00.22.0E.20</v>
      </c>
      <c r="K374" t="str">
        <f t="shared" si="1341"/>
        <v>00.08.01.00.00.22.0E.20.00</v>
      </c>
      <c r="L374" t="str">
        <f t="shared" si="1341"/>
        <v>00.08.01.00.00.22.0E.20.00.01</v>
      </c>
      <c r="M374" t="str">
        <f t="shared" si="1341"/>
        <v>00.08.01.00.00.22.0E.20.00.01.00</v>
      </c>
      <c r="N374" t="str">
        <f t="shared" si="1341"/>
        <v>00.08.01.00.00.22.0E.20.00.01.00.00</v>
      </c>
      <c r="O374" t="str">
        <f t="shared" si="1341"/>
        <v>00.08.01.00.00.22.0E.20.00.01.00.00.01</v>
      </c>
      <c r="W374" t="str">
        <f t="shared" si="1218"/>
        <v>AR_33</v>
      </c>
      <c r="Z374" t="str">
        <f t="shared" si="1286"/>
        <v>00.01</v>
      </c>
      <c r="AA374" t="str">
        <f t="shared" ref="AA374:AK374" si="1342">CONCATENATE(Z374,".",AB286)</f>
        <v>00.01.01</v>
      </c>
      <c r="AB374" t="str">
        <f t="shared" si="1342"/>
        <v>00.01.01.00</v>
      </c>
      <c r="AC374" t="str">
        <f t="shared" si="1342"/>
        <v>00.01.01.00.00</v>
      </c>
      <c r="AD374" t="str">
        <f t="shared" si="1342"/>
        <v>00.01.01.00.00.00</v>
      </c>
      <c r="AE374" t="str">
        <f t="shared" si="1342"/>
        <v>00.01.01.00.00.00.00</v>
      </c>
      <c r="AF374" t="str">
        <f t="shared" si="1342"/>
        <v>00.01.01.00.00.00.00.00</v>
      </c>
      <c r="AG374" t="str">
        <f t="shared" si="1342"/>
        <v>00.01.01.00.00.00.00.00.00</v>
      </c>
      <c r="AH374" t="str">
        <f t="shared" si="1342"/>
        <v>00.01.01.00.00.00.00.00.00.00</v>
      </c>
      <c r="AI374" t="str">
        <f t="shared" si="1342"/>
        <v>00.01.01.00.00.00.00.00.00.00.00</v>
      </c>
      <c r="AJ374" t="str">
        <f t="shared" si="1342"/>
        <v>00.01.01.00.00.00.00.00.00.00.00.00</v>
      </c>
      <c r="AK374" t="str">
        <f t="shared" si="1342"/>
        <v>00.01.01.00.00.00.00.00.00.00.00.00.00</v>
      </c>
      <c r="AP374" t="str">
        <f t="shared" si="1214"/>
        <v>IT_33</v>
      </c>
      <c r="AS374" t="str">
        <f t="shared" si="1288"/>
        <v>00.01</v>
      </c>
      <c r="AT374" t="str">
        <f t="shared" ref="AT374:BD374" si="1343">CONCATENATE(AS374,".",AU286)</f>
        <v>00.01.01</v>
      </c>
      <c r="AU374" t="str">
        <f t="shared" si="1343"/>
        <v>00.01.01.00</v>
      </c>
      <c r="AV374" t="str">
        <f t="shared" si="1343"/>
        <v>00.01.01.00.00</v>
      </c>
      <c r="AW374" t="str">
        <f t="shared" si="1343"/>
        <v>00.01.01.00.00.00</v>
      </c>
      <c r="AX374" t="str">
        <f t="shared" si="1343"/>
        <v>00.01.01.00.00.00.00</v>
      </c>
      <c r="AY374" t="str">
        <f t="shared" si="1343"/>
        <v>00.01.01.00.00.00.00.00</v>
      </c>
      <c r="AZ374" t="str">
        <f t="shared" si="1343"/>
        <v>00.01.01.00.00.00.00.00.00</v>
      </c>
      <c r="BA374" t="str">
        <f t="shared" si="1343"/>
        <v>00.01.01.00.00.00.00.00.00.00</v>
      </c>
      <c r="BB374" t="str">
        <f t="shared" si="1343"/>
        <v>00.01.01.00.00.00.00.00.00.00.00</v>
      </c>
      <c r="BC374" t="str">
        <f t="shared" si="1343"/>
        <v>00.01.01.00.00.00.00.00.00.00.00.00</v>
      </c>
      <c r="BD374" t="str">
        <f t="shared" si="1343"/>
        <v>00.01.01.00.00.00.00.00.00.00.00.00.00</v>
      </c>
    </row>
    <row r="375" spans="2:56" hidden="1">
      <c r="B375" t="str">
        <f t="shared" si="1283"/>
        <v>WP_34</v>
      </c>
      <c r="D375" t="str">
        <f t="shared" si="1284"/>
        <v>00.08</v>
      </c>
      <c r="E375" t="str">
        <f t="shared" ref="E375:O375" si="1344">CONCATENATE(D375,".",F287)</f>
        <v>00.08.01</v>
      </c>
      <c r="F375" t="str">
        <f t="shared" si="1344"/>
        <v>00.08.01.00</v>
      </c>
      <c r="G375" t="str">
        <f t="shared" si="1344"/>
        <v>00.08.01.00.00</v>
      </c>
      <c r="H375" t="str">
        <f t="shared" si="1344"/>
        <v>00.08.01.00.00.22</v>
      </c>
      <c r="I375" t="str">
        <f t="shared" si="1344"/>
        <v>00.08.01.00.00.22.0E</v>
      </c>
      <c r="J375" t="str">
        <f t="shared" si="1344"/>
        <v>00.08.01.00.00.22.0E.20</v>
      </c>
      <c r="K375" t="str">
        <f t="shared" si="1344"/>
        <v>00.08.01.00.00.22.0E.20.00</v>
      </c>
      <c r="L375" t="str">
        <f t="shared" si="1344"/>
        <v>00.08.01.00.00.22.0E.20.00.01</v>
      </c>
      <c r="M375" t="str">
        <f t="shared" si="1344"/>
        <v>00.08.01.00.00.22.0E.20.00.01.00</v>
      </c>
      <c r="N375" t="str">
        <f t="shared" si="1344"/>
        <v>00.08.01.00.00.22.0E.20.00.01.00.00</v>
      </c>
      <c r="O375" t="str">
        <f t="shared" si="1344"/>
        <v>00.08.01.00.00.22.0E.20.00.01.00.00.01</v>
      </c>
      <c r="W375" t="str">
        <f t="shared" si="1218"/>
        <v>AR_34</v>
      </c>
      <c r="Z375" t="str">
        <f t="shared" si="1286"/>
        <v>00.01</v>
      </c>
      <c r="AA375" t="str">
        <f t="shared" ref="AA375:AK375" si="1345">CONCATENATE(Z375,".",AB287)</f>
        <v>00.01.01</v>
      </c>
      <c r="AB375" t="str">
        <f t="shared" si="1345"/>
        <v>00.01.01.00</v>
      </c>
      <c r="AC375" t="str">
        <f t="shared" si="1345"/>
        <v>00.01.01.00.00</v>
      </c>
      <c r="AD375" t="str">
        <f t="shared" si="1345"/>
        <v>00.01.01.00.00.00</v>
      </c>
      <c r="AE375" t="str">
        <f t="shared" si="1345"/>
        <v>00.01.01.00.00.00.00</v>
      </c>
      <c r="AF375" t="str">
        <f t="shared" si="1345"/>
        <v>00.01.01.00.00.00.00.00</v>
      </c>
      <c r="AG375" t="str">
        <f t="shared" si="1345"/>
        <v>00.01.01.00.00.00.00.00.00</v>
      </c>
      <c r="AH375" t="str">
        <f t="shared" si="1345"/>
        <v>00.01.01.00.00.00.00.00.00.00</v>
      </c>
      <c r="AI375" t="str">
        <f t="shared" si="1345"/>
        <v>00.01.01.00.00.00.00.00.00.00.00</v>
      </c>
      <c r="AJ375" t="str">
        <f t="shared" si="1345"/>
        <v>00.01.01.00.00.00.00.00.00.00.00.00</v>
      </c>
      <c r="AK375" t="str">
        <f t="shared" si="1345"/>
        <v>00.01.01.00.00.00.00.00.00.00.00.00.00</v>
      </c>
      <c r="AP375" t="str">
        <f t="shared" si="1214"/>
        <v>IT_34</v>
      </c>
      <c r="AS375" t="str">
        <f t="shared" si="1288"/>
        <v>00.01</v>
      </c>
      <c r="AT375" t="str">
        <f t="shared" ref="AT375:BD375" si="1346">CONCATENATE(AS375,".",AU287)</f>
        <v>00.01.01</v>
      </c>
      <c r="AU375" t="str">
        <f t="shared" si="1346"/>
        <v>00.01.01.00</v>
      </c>
      <c r="AV375" t="str">
        <f t="shared" si="1346"/>
        <v>00.01.01.00.00</v>
      </c>
      <c r="AW375" t="str">
        <f t="shared" si="1346"/>
        <v>00.01.01.00.00.00</v>
      </c>
      <c r="AX375" t="str">
        <f t="shared" si="1346"/>
        <v>00.01.01.00.00.00.00</v>
      </c>
      <c r="AY375" t="str">
        <f t="shared" si="1346"/>
        <v>00.01.01.00.00.00.00.00</v>
      </c>
      <c r="AZ375" t="str">
        <f t="shared" si="1346"/>
        <v>00.01.01.00.00.00.00.00.00</v>
      </c>
      <c r="BA375" t="str">
        <f t="shared" si="1346"/>
        <v>00.01.01.00.00.00.00.00.00.00</v>
      </c>
      <c r="BB375" t="str">
        <f t="shared" si="1346"/>
        <v>00.01.01.00.00.00.00.00.00.00.00</v>
      </c>
      <c r="BC375" t="str">
        <f t="shared" si="1346"/>
        <v>00.01.01.00.00.00.00.00.00.00.00.00</v>
      </c>
      <c r="BD375" t="str">
        <f t="shared" si="1346"/>
        <v>00.01.01.00.00.00.00.00.00.00.00.00.00</v>
      </c>
    </row>
    <row r="376" spans="2:56" hidden="1">
      <c r="B376" t="str">
        <f t="shared" si="1283"/>
        <v>WP_35</v>
      </c>
      <c r="D376" t="str">
        <f t="shared" si="1284"/>
        <v>00.08</v>
      </c>
      <c r="E376" t="str">
        <f t="shared" ref="E376:O376" si="1347">CONCATENATE(D376,".",F288)</f>
        <v>00.08.01</v>
      </c>
      <c r="F376" t="str">
        <f t="shared" si="1347"/>
        <v>00.08.01.00</v>
      </c>
      <c r="G376" t="str">
        <f t="shared" si="1347"/>
        <v>00.08.01.00.00</v>
      </c>
      <c r="H376" t="str">
        <f t="shared" si="1347"/>
        <v>00.08.01.00.00.22</v>
      </c>
      <c r="I376" t="str">
        <f t="shared" si="1347"/>
        <v>00.08.01.00.00.22.0E</v>
      </c>
      <c r="J376" t="str">
        <f t="shared" si="1347"/>
        <v>00.08.01.00.00.22.0E.20</v>
      </c>
      <c r="K376" t="str">
        <f t="shared" si="1347"/>
        <v>00.08.01.00.00.22.0E.20.00</v>
      </c>
      <c r="L376" t="str">
        <f t="shared" si="1347"/>
        <v>00.08.01.00.00.22.0E.20.00.01</v>
      </c>
      <c r="M376" t="str">
        <f t="shared" si="1347"/>
        <v>00.08.01.00.00.22.0E.20.00.01.00</v>
      </c>
      <c r="N376" t="str">
        <f t="shared" si="1347"/>
        <v>00.08.01.00.00.22.0E.20.00.01.00.00</v>
      </c>
      <c r="O376" t="str">
        <f t="shared" si="1347"/>
        <v>00.08.01.00.00.22.0E.20.00.01.00.00.01</v>
      </c>
      <c r="W376" t="str">
        <f t="shared" si="1218"/>
        <v>AR_35</v>
      </c>
      <c r="Z376" t="str">
        <f t="shared" si="1286"/>
        <v>00.01</v>
      </c>
      <c r="AA376" t="str">
        <f t="shared" ref="AA376:AK376" si="1348">CONCATENATE(Z376,".",AB288)</f>
        <v>00.01.01</v>
      </c>
      <c r="AB376" t="str">
        <f t="shared" si="1348"/>
        <v>00.01.01.00</v>
      </c>
      <c r="AC376" t="str">
        <f t="shared" si="1348"/>
        <v>00.01.01.00.00</v>
      </c>
      <c r="AD376" t="str">
        <f t="shared" si="1348"/>
        <v>00.01.01.00.00.00</v>
      </c>
      <c r="AE376" t="str">
        <f t="shared" si="1348"/>
        <v>00.01.01.00.00.00.00</v>
      </c>
      <c r="AF376" t="str">
        <f t="shared" si="1348"/>
        <v>00.01.01.00.00.00.00.00</v>
      </c>
      <c r="AG376" t="str">
        <f t="shared" si="1348"/>
        <v>00.01.01.00.00.00.00.00.00</v>
      </c>
      <c r="AH376" t="str">
        <f t="shared" si="1348"/>
        <v>00.01.01.00.00.00.00.00.00.00</v>
      </c>
      <c r="AI376" t="str">
        <f t="shared" si="1348"/>
        <v>00.01.01.00.00.00.00.00.00.00.00</v>
      </c>
      <c r="AJ376" t="str">
        <f t="shared" si="1348"/>
        <v>00.01.01.00.00.00.00.00.00.00.00.00</v>
      </c>
      <c r="AK376" t="str">
        <f t="shared" si="1348"/>
        <v>00.01.01.00.00.00.00.00.00.00.00.00.00</v>
      </c>
      <c r="AP376" t="str">
        <f t="shared" si="1214"/>
        <v>IT_35</v>
      </c>
      <c r="AS376" t="str">
        <f t="shared" si="1288"/>
        <v>00.01</v>
      </c>
      <c r="AT376" t="str">
        <f t="shared" ref="AT376:BD376" si="1349">CONCATENATE(AS376,".",AU288)</f>
        <v>00.01.01</v>
      </c>
      <c r="AU376" t="str">
        <f t="shared" si="1349"/>
        <v>00.01.01.00</v>
      </c>
      <c r="AV376" t="str">
        <f t="shared" si="1349"/>
        <v>00.01.01.00.00</v>
      </c>
      <c r="AW376" t="str">
        <f t="shared" si="1349"/>
        <v>00.01.01.00.00.00</v>
      </c>
      <c r="AX376" t="str">
        <f t="shared" si="1349"/>
        <v>00.01.01.00.00.00.00</v>
      </c>
      <c r="AY376" t="str">
        <f t="shared" si="1349"/>
        <v>00.01.01.00.00.00.00.00</v>
      </c>
      <c r="AZ376" t="str">
        <f t="shared" si="1349"/>
        <v>00.01.01.00.00.00.00.00.00</v>
      </c>
      <c r="BA376" t="str">
        <f t="shared" si="1349"/>
        <v>00.01.01.00.00.00.00.00.00.00</v>
      </c>
      <c r="BB376" t="str">
        <f t="shared" si="1349"/>
        <v>00.01.01.00.00.00.00.00.00.00.00</v>
      </c>
      <c r="BC376" t="str">
        <f t="shared" si="1349"/>
        <v>00.01.01.00.00.00.00.00.00.00.00.00</v>
      </c>
      <c r="BD376" t="str">
        <f t="shared" si="1349"/>
        <v>00.01.01.00.00.00.00.00.00.00.00.00.00</v>
      </c>
    </row>
    <row r="377" spans="2:56" hidden="1">
      <c r="B377" t="str">
        <f t="shared" si="1283"/>
        <v>WP_36</v>
      </c>
      <c r="D377" t="str">
        <f t="shared" si="1284"/>
        <v>00.08</v>
      </c>
      <c r="E377" t="str">
        <f t="shared" ref="E377:O377" si="1350">CONCATENATE(D377,".",F289)</f>
        <v>00.08.01</v>
      </c>
      <c r="F377" t="str">
        <f t="shared" si="1350"/>
        <v>00.08.01.00</v>
      </c>
      <c r="G377" t="str">
        <f t="shared" si="1350"/>
        <v>00.08.01.00.00</v>
      </c>
      <c r="H377" t="str">
        <f t="shared" si="1350"/>
        <v>00.08.01.00.00.22</v>
      </c>
      <c r="I377" t="str">
        <f t="shared" si="1350"/>
        <v>00.08.01.00.00.22.0E</v>
      </c>
      <c r="J377" t="str">
        <f t="shared" si="1350"/>
        <v>00.08.01.00.00.22.0E.20</v>
      </c>
      <c r="K377" t="str">
        <f t="shared" si="1350"/>
        <v>00.08.01.00.00.22.0E.20.00</v>
      </c>
      <c r="L377" t="str">
        <f t="shared" si="1350"/>
        <v>00.08.01.00.00.22.0E.20.00.01</v>
      </c>
      <c r="M377" t="str">
        <f t="shared" si="1350"/>
        <v>00.08.01.00.00.22.0E.20.00.01.00</v>
      </c>
      <c r="N377" t="str">
        <f t="shared" si="1350"/>
        <v>00.08.01.00.00.22.0E.20.00.01.00.00</v>
      </c>
      <c r="O377" t="str">
        <f t="shared" si="1350"/>
        <v>00.08.01.00.00.22.0E.20.00.01.00.00.01</v>
      </c>
      <c r="W377" t="str">
        <f t="shared" si="1218"/>
        <v>AR_36</v>
      </c>
      <c r="Z377" t="str">
        <f t="shared" si="1286"/>
        <v>00.01</v>
      </c>
      <c r="AA377" t="str">
        <f t="shared" ref="AA377:AK377" si="1351">CONCATENATE(Z377,".",AB289)</f>
        <v>00.01.01</v>
      </c>
      <c r="AB377" t="str">
        <f t="shared" si="1351"/>
        <v>00.01.01.00</v>
      </c>
      <c r="AC377" t="str">
        <f t="shared" si="1351"/>
        <v>00.01.01.00.00</v>
      </c>
      <c r="AD377" t="str">
        <f t="shared" si="1351"/>
        <v>00.01.01.00.00.00</v>
      </c>
      <c r="AE377" t="str">
        <f t="shared" si="1351"/>
        <v>00.01.01.00.00.00.00</v>
      </c>
      <c r="AF377" t="str">
        <f t="shared" si="1351"/>
        <v>00.01.01.00.00.00.00.00</v>
      </c>
      <c r="AG377" t="str">
        <f t="shared" si="1351"/>
        <v>00.01.01.00.00.00.00.00.00</v>
      </c>
      <c r="AH377" t="str">
        <f t="shared" si="1351"/>
        <v>00.01.01.00.00.00.00.00.00.00</v>
      </c>
      <c r="AI377" t="str">
        <f t="shared" si="1351"/>
        <v>00.01.01.00.00.00.00.00.00.00.00</v>
      </c>
      <c r="AJ377" t="str">
        <f t="shared" si="1351"/>
        <v>00.01.01.00.00.00.00.00.00.00.00.00</v>
      </c>
      <c r="AK377" t="str">
        <f t="shared" si="1351"/>
        <v>00.01.01.00.00.00.00.00.00.00.00.00.00</v>
      </c>
      <c r="AP377" t="str">
        <f t="shared" si="1214"/>
        <v>IT_36</v>
      </c>
      <c r="AS377" t="str">
        <f t="shared" si="1288"/>
        <v>00.01</v>
      </c>
      <c r="AT377" t="str">
        <f t="shared" ref="AT377:BD377" si="1352">CONCATENATE(AS377,".",AU289)</f>
        <v>00.01.01</v>
      </c>
      <c r="AU377" t="str">
        <f t="shared" si="1352"/>
        <v>00.01.01.00</v>
      </c>
      <c r="AV377" t="str">
        <f t="shared" si="1352"/>
        <v>00.01.01.00.00</v>
      </c>
      <c r="AW377" t="str">
        <f t="shared" si="1352"/>
        <v>00.01.01.00.00.00</v>
      </c>
      <c r="AX377" t="str">
        <f t="shared" si="1352"/>
        <v>00.01.01.00.00.00.00</v>
      </c>
      <c r="AY377" t="str">
        <f t="shared" si="1352"/>
        <v>00.01.01.00.00.00.00.00</v>
      </c>
      <c r="AZ377" t="str">
        <f t="shared" si="1352"/>
        <v>00.01.01.00.00.00.00.00.00</v>
      </c>
      <c r="BA377" t="str">
        <f t="shared" si="1352"/>
        <v>00.01.01.00.00.00.00.00.00.00</v>
      </c>
      <c r="BB377" t="str">
        <f t="shared" si="1352"/>
        <v>00.01.01.00.00.00.00.00.00.00.00</v>
      </c>
      <c r="BC377" t="str">
        <f t="shared" si="1352"/>
        <v>00.01.01.00.00.00.00.00.00.00.00.00</v>
      </c>
      <c r="BD377" t="str">
        <f t="shared" si="1352"/>
        <v>00.01.01.00.00.00.00.00.00.00.00.00.00</v>
      </c>
    </row>
    <row r="378" spans="2:56" hidden="1">
      <c r="B378" t="str">
        <f t="shared" si="1283"/>
        <v>WP_37</v>
      </c>
      <c r="D378" t="str">
        <f t="shared" si="1284"/>
        <v>00.08</v>
      </c>
      <c r="E378" t="str">
        <f t="shared" ref="E378:O378" si="1353">CONCATENATE(D378,".",F290)</f>
        <v>00.08.01</v>
      </c>
      <c r="F378" t="str">
        <f t="shared" si="1353"/>
        <v>00.08.01.00</v>
      </c>
      <c r="G378" t="str">
        <f t="shared" si="1353"/>
        <v>00.08.01.00.00</v>
      </c>
      <c r="H378" t="str">
        <f t="shared" si="1353"/>
        <v>00.08.01.00.00.22</v>
      </c>
      <c r="I378" t="str">
        <f t="shared" si="1353"/>
        <v>00.08.01.00.00.22.0E</v>
      </c>
      <c r="J378" t="str">
        <f t="shared" si="1353"/>
        <v>00.08.01.00.00.22.0E.20</v>
      </c>
      <c r="K378" t="str">
        <f t="shared" si="1353"/>
        <v>00.08.01.00.00.22.0E.20.00</v>
      </c>
      <c r="L378" t="str">
        <f t="shared" si="1353"/>
        <v>00.08.01.00.00.22.0E.20.00.01</v>
      </c>
      <c r="M378" t="str">
        <f t="shared" si="1353"/>
        <v>00.08.01.00.00.22.0E.20.00.01.00</v>
      </c>
      <c r="N378" t="str">
        <f t="shared" si="1353"/>
        <v>00.08.01.00.00.22.0E.20.00.01.00.00</v>
      </c>
      <c r="O378" t="str">
        <f t="shared" si="1353"/>
        <v>00.08.01.00.00.22.0E.20.00.01.00.00.01</v>
      </c>
      <c r="W378" t="str">
        <f t="shared" si="1218"/>
        <v>AR_37</v>
      </c>
      <c r="Z378" t="str">
        <f t="shared" si="1286"/>
        <v>00.01</v>
      </c>
      <c r="AA378" t="str">
        <f t="shared" ref="AA378:AK378" si="1354">CONCATENATE(Z378,".",AB290)</f>
        <v>00.01.01</v>
      </c>
      <c r="AB378" t="str">
        <f t="shared" si="1354"/>
        <v>00.01.01.00</v>
      </c>
      <c r="AC378" t="str">
        <f t="shared" si="1354"/>
        <v>00.01.01.00.00</v>
      </c>
      <c r="AD378" t="str">
        <f t="shared" si="1354"/>
        <v>00.01.01.00.00.00</v>
      </c>
      <c r="AE378" t="str">
        <f t="shared" si="1354"/>
        <v>00.01.01.00.00.00.00</v>
      </c>
      <c r="AF378" t="str">
        <f t="shared" si="1354"/>
        <v>00.01.01.00.00.00.00.00</v>
      </c>
      <c r="AG378" t="str">
        <f t="shared" si="1354"/>
        <v>00.01.01.00.00.00.00.00.00</v>
      </c>
      <c r="AH378" t="str">
        <f t="shared" si="1354"/>
        <v>00.01.01.00.00.00.00.00.00.00</v>
      </c>
      <c r="AI378" t="str">
        <f t="shared" si="1354"/>
        <v>00.01.01.00.00.00.00.00.00.00.00</v>
      </c>
      <c r="AJ378" t="str">
        <f t="shared" si="1354"/>
        <v>00.01.01.00.00.00.00.00.00.00.00.00</v>
      </c>
      <c r="AK378" t="str">
        <f t="shared" si="1354"/>
        <v>00.01.01.00.00.00.00.00.00.00.00.00.00</v>
      </c>
      <c r="AP378" t="str">
        <f t="shared" si="1214"/>
        <v>IT_37</v>
      </c>
      <c r="AS378" t="str">
        <f t="shared" si="1288"/>
        <v>00.01</v>
      </c>
      <c r="AT378" t="str">
        <f t="shared" ref="AT378:BD378" si="1355">CONCATENATE(AS378,".",AU290)</f>
        <v>00.01.01</v>
      </c>
      <c r="AU378" t="str">
        <f t="shared" si="1355"/>
        <v>00.01.01.00</v>
      </c>
      <c r="AV378" t="str">
        <f t="shared" si="1355"/>
        <v>00.01.01.00.00</v>
      </c>
      <c r="AW378" t="str">
        <f t="shared" si="1355"/>
        <v>00.01.01.00.00.00</v>
      </c>
      <c r="AX378" t="str">
        <f t="shared" si="1355"/>
        <v>00.01.01.00.00.00.00</v>
      </c>
      <c r="AY378" t="str">
        <f t="shared" si="1355"/>
        <v>00.01.01.00.00.00.00.00</v>
      </c>
      <c r="AZ378" t="str">
        <f t="shared" si="1355"/>
        <v>00.01.01.00.00.00.00.00.00</v>
      </c>
      <c r="BA378" t="str">
        <f t="shared" si="1355"/>
        <v>00.01.01.00.00.00.00.00.00.00</v>
      </c>
      <c r="BB378" t="str">
        <f t="shared" si="1355"/>
        <v>00.01.01.00.00.00.00.00.00.00.00</v>
      </c>
      <c r="BC378" t="str">
        <f t="shared" si="1355"/>
        <v>00.01.01.00.00.00.00.00.00.00.00.00</v>
      </c>
      <c r="BD378" t="str">
        <f t="shared" si="1355"/>
        <v>00.01.01.00.00.00.00.00.00.00.00.00.00</v>
      </c>
    </row>
    <row r="379" spans="2:56" hidden="1">
      <c r="B379" t="str">
        <f t="shared" si="1283"/>
        <v>WP_38</v>
      </c>
      <c r="D379" t="str">
        <f t="shared" si="1284"/>
        <v>00.08</v>
      </c>
      <c r="E379" t="str">
        <f t="shared" ref="E379:O379" si="1356">CONCATENATE(D379,".",F291)</f>
        <v>00.08.01</v>
      </c>
      <c r="F379" t="str">
        <f t="shared" si="1356"/>
        <v>00.08.01.00</v>
      </c>
      <c r="G379" t="str">
        <f t="shared" si="1356"/>
        <v>00.08.01.00.00</v>
      </c>
      <c r="H379" t="str">
        <f t="shared" si="1356"/>
        <v>00.08.01.00.00.22</v>
      </c>
      <c r="I379" t="str">
        <f t="shared" si="1356"/>
        <v>00.08.01.00.00.22.0E</v>
      </c>
      <c r="J379" t="str">
        <f t="shared" si="1356"/>
        <v>00.08.01.00.00.22.0E.20</v>
      </c>
      <c r="K379" t="str">
        <f t="shared" si="1356"/>
        <v>00.08.01.00.00.22.0E.20.00</v>
      </c>
      <c r="L379" t="str">
        <f t="shared" si="1356"/>
        <v>00.08.01.00.00.22.0E.20.00.01</v>
      </c>
      <c r="M379" t="str">
        <f t="shared" si="1356"/>
        <v>00.08.01.00.00.22.0E.20.00.01.00</v>
      </c>
      <c r="N379" t="str">
        <f t="shared" si="1356"/>
        <v>00.08.01.00.00.22.0E.20.00.01.00.00</v>
      </c>
      <c r="O379" t="str">
        <f t="shared" si="1356"/>
        <v>00.08.01.00.00.22.0E.20.00.01.00.00.01</v>
      </c>
      <c r="W379" t="str">
        <f t="shared" si="1218"/>
        <v>AR_38</v>
      </c>
      <c r="Z379" t="str">
        <f t="shared" si="1286"/>
        <v>00.01</v>
      </c>
      <c r="AA379" t="str">
        <f t="shared" ref="AA379:AK379" si="1357">CONCATENATE(Z379,".",AB291)</f>
        <v>00.01.01</v>
      </c>
      <c r="AB379" t="str">
        <f t="shared" si="1357"/>
        <v>00.01.01.00</v>
      </c>
      <c r="AC379" t="str">
        <f t="shared" si="1357"/>
        <v>00.01.01.00.00</v>
      </c>
      <c r="AD379" t="str">
        <f t="shared" si="1357"/>
        <v>00.01.01.00.00.00</v>
      </c>
      <c r="AE379" t="str">
        <f t="shared" si="1357"/>
        <v>00.01.01.00.00.00.00</v>
      </c>
      <c r="AF379" t="str">
        <f t="shared" si="1357"/>
        <v>00.01.01.00.00.00.00.00</v>
      </c>
      <c r="AG379" t="str">
        <f t="shared" si="1357"/>
        <v>00.01.01.00.00.00.00.00.00</v>
      </c>
      <c r="AH379" t="str">
        <f t="shared" si="1357"/>
        <v>00.01.01.00.00.00.00.00.00.00</v>
      </c>
      <c r="AI379" t="str">
        <f t="shared" si="1357"/>
        <v>00.01.01.00.00.00.00.00.00.00.00</v>
      </c>
      <c r="AJ379" t="str">
        <f t="shared" si="1357"/>
        <v>00.01.01.00.00.00.00.00.00.00.00.00</v>
      </c>
      <c r="AK379" t="str">
        <f t="shared" si="1357"/>
        <v>00.01.01.00.00.00.00.00.00.00.00.00.00</v>
      </c>
      <c r="AP379" t="str">
        <f t="shared" si="1214"/>
        <v>IT_38</v>
      </c>
      <c r="AS379" t="str">
        <f t="shared" si="1288"/>
        <v>00.01</v>
      </c>
      <c r="AT379" t="str">
        <f t="shared" ref="AT379:BD379" si="1358">CONCATENATE(AS379,".",AU291)</f>
        <v>00.01.01</v>
      </c>
      <c r="AU379" t="str">
        <f t="shared" si="1358"/>
        <v>00.01.01.00</v>
      </c>
      <c r="AV379" t="str">
        <f t="shared" si="1358"/>
        <v>00.01.01.00.00</v>
      </c>
      <c r="AW379" t="str">
        <f t="shared" si="1358"/>
        <v>00.01.01.00.00.00</v>
      </c>
      <c r="AX379" t="str">
        <f t="shared" si="1358"/>
        <v>00.01.01.00.00.00.00</v>
      </c>
      <c r="AY379" t="str">
        <f t="shared" si="1358"/>
        <v>00.01.01.00.00.00.00.00</v>
      </c>
      <c r="AZ379" t="str">
        <f t="shared" si="1358"/>
        <v>00.01.01.00.00.00.00.00.00</v>
      </c>
      <c r="BA379" t="str">
        <f t="shared" si="1358"/>
        <v>00.01.01.00.00.00.00.00.00.00</v>
      </c>
      <c r="BB379" t="str">
        <f t="shared" si="1358"/>
        <v>00.01.01.00.00.00.00.00.00.00.00</v>
      </c>
      <c r="BC379" t="str">
        <f t="shared" si="1358"/>
        <v>00.01.01.00.00.00.00.00.00.00.00.00</v>
      </c>
      <c r="BD379" t="str">
        <f t="shared" si="1358"/>
        <v>00.01.01.00.00.00.00.00.00.00.00.00.00</v>
      </c>
    </row>
    <row r="380" spans="2:56" hidden="1">
      <c r="B380" t="str">
        <f t="shared" si="1283"/>
        <v>WP_39</v>
      </c>
      <c r="D380" t="str">
        <f t="shared" si="1284"/>
        <v>00.08</v>
      </c>
      <c r="E380" t="str">
        <f t="shared" ref="E380:O380" si="1359">CONCATENATE(D380,".",F292)</f>
        <v>00.08.01</v>
      </c>
      <c r="F380" t="str">
        <f t="shared" si="1359"/>
        <v>00.08.01.00</v>
      </c>
      <c r="G380" t="str">
        <f t="shared" si="1359"/>
        <v>00.08.01.00.00</v>
      </c>
      <c r="H380" t="str">
        <f t="shared" si="1359"/>
        <v>00.08.01.00.00.22</v>
      </c>
      <c r="I380" t="str">
        <f t="shared" si="1359"/>
        <v>00.08.01.00.00.22.0E</v>
      </c>
      <c r="J380" t="str">
        <f t="shared" si="1359"/>
        <v>00.08.01.00.00.22.0E.20</v>
      </c>
      <c r="K380" t="str">
        <f t="shared" si="1359"/>
        <v>00.08.01.00.00.22.0E.20.00</v>
      </c>
      <c r="L380" t="str">
        <f t="shared" si="1359"/>
        <v>00.08.01.00.00.22.0E.20.00.01</v>
      </c>
      <c r="M380" t="str">
        <f t="shared" si="1359"/>
        <v>00.08.01.00.00.22.0E.20.00.01.00</v>
      </c>
      <c r="N380" t="str">
        <f t="shared" si="1359"/>
        <v>00.08.01.00.00.22.0E.20.00.01.00.00</v>
      </c>
      <c r="O380" t="str">
        <f t="shared" si="1359"/>
        <v>00.08.01.00.00.22.0E.20.00.01.00.00.01</v>
      </c>
      <c r="W380" t="str">
        <f t="shared" si="1218"/>
        <v>AR_39</v>
      </c>
      <c r="Z380" t="str">
        <f t="shared" si="1286"/>
        <v>00.01</v>
      </c>
      <c r="AA380" t="str">
        <f t="shared" ref="AA380:AK380" si="1360">CONCATENATE(Z380,".",AB292)</f>
        <v>00.01.01</v>
      </c>
      <c r="AB380" t="str">
        <f t="shared" si="1360"/>
        <v>00.01.01.00</v>
      </c>
      <c r="AC380" t="str">
        <f t="shared" si="1360"/>
        <v>00.01.01.00.00</v>
      </c>
      <c r="AD380" t="str">
        <f t="shared" si="1360"/>
        <v>00.01.01.00.00.00</v>
      </c>
      <c r="AE380" t="str">
        <f t="shared" si="1360"/>
        <v>00.01.01.00.00.00.00</v>
      </c>
      <c r="AF380" t="str">
        <f t="shared" si="1360"/>
        <v>00.01.01.00.00.00.00.00</v>
      </c>
      <c r="AG380" t="str">
        <f t="shared" si="1360"/>
        <v>00.01.01.00.00.00.00.00.00</v>
      </c>
      <c r="AH380" t="str">
        <f t="shared" si="1360"/>
        <v>00.01.01.00.00.00.00.00.00.00</v>
      </c>
      <c r="AI380" t="str">
        <f t="shared" si="1360"/>
        <v>00.01.01.00.00.00.00.00.00.00.00</v>
      </c>
      <c r="AJ380" t="str">
        <f t="shared" si="1360"/>
        <v>00.01.01.00.00.00.00.00.00.00.00.00</v>
      </c>
      <c r="AK380" t="str">
        <f t="shared" si="1360"/>
        <v>00.01.01.00.00.00.00.00.00.00.00.00.00</v>
      </c>
      <c r="AP380" t="str">
        <f t="shared" si="1214"/>
        <v>IT_39</v>
      </c>
      <c r="AS380" t="str">
        <f t="shared" si="1288"/>
        <v>00.01</v>
      </c>
      <c r="AT380" t="str">
        <f t="shared" ref="AT380:BD380" si="1361">CONCATENATE(AS380,".",AU292)</f>
        <v>00.01.01</v>
      </c>
      <c r="AU380" t="str">
        <f t="shared" si="1361"/>
        <v>00.01.01.00</v>
      </c>
      <c r="AV380" t="str">
        <f t="shared" si="1361"/>
        <v>00.01.01.00.00</v>
      </c>
      <c r="AW380" t="str">
        <f t="shared" si="1361"/>
        <v>00.01.01.00.00.00</v>
      </c>
      <c r="AX380" t="str">
        <f t="shared" si="1361"/>
        <v>00.01.01.00.00.00.00</v>
      </c>
      <c r="AY380" t="str">
        <f t="shared" si="1361"/>
        <v>00.01.01.00.00.00.00.00</v>
      </c>
      <c r="AZ380" t="str">
        <f t="shared" si="1361"/>
        <v>00.01.01.00.00.00.00.00.00</v>
      </c>
      <c r="BA380" t="str">
        <f t="shared" si="1361"/>
        <v>00.01.01.00.00.00.00.00.00.00</v>
      </c>
      <c r="BB380" t="str">
        <f t="shared" si="1361"/>
        <v>00.01.01.00.00.00.00.00.00.00.00</v>
      </c>
      <c r="BC380" t="str">
        <f t="shared" si="1361"/>
        <v>00.01.01.00.00.00.00.00.00.00.00.00</v>
      </c>
      <c r="BD380" t="str">
        <f t="shared" si="1361"/>
        <v>00.01.01.00.00.00.00.00.00.00.00.00.00</v>
      </c>
    </row>
    <row r="381" spans="2:56" hidden="1">
      <c r="B381" t="str">
        <f t="shared" si="1283"/>
        <v>WP_3A</v>
      </c>
      <c r="D381" t="str">
        <f t="shared" si="1284"/>
        <v>00.08</v>
      </c>
      <c r="E381" t="str">
        <f t="shared" ref="E381:O381" si="1362">CONCATENATE(D381,".",F293)</f>
        <v>00.08.01</v>
      </c>
      <c r="F381" t="str">
        <f t="shared" si="1362"/>
        <v>00.08.01.00</v>
      </c>
      <c r="G381" t="str">
        <f t="shared" si="1362"/>
        <v>00.08.01.00.00</v>
      </c>
      <c r="H381" t="str">
        <f t="shared" si="1362"/>
        <v>00.08.01.00.00.22</v>
      </c>
      <c r="I381" t="str">
        <f t="shared" si="1362"/>
        <v>00.08.01.00.00.22.0E</v>
      </c>
      <c r="J381" t="str">
        <f t="shared" si="1362"/>
        <v>00.08.01.00.00.22.0E.20</v>
      </c>
      <c r="K381" t="str">
        <f t="shared" si="1362"/>
        <v>00.08.01.00.00.22.0E.20.00</v>
      </c>
      <c r="L381" t="str">
        <f t="shared" si="1362"/>
        <v>00.08.01.00.00.22.0E.20.00.01</v>
      </c>
      <c r="M381" t="str">
        <f t="shared" si="1362"/>
        <v>00.08.01.00.00.22.0E.20.00.01.00</v>
      </c>
      <c r="N381" t="str">
        <f t="shared" si="1362"/>
        <v>00.08.01.00.00.22.0E.20.00.01.00.00</v>
      </c>
      <c r="O381" t="str">
        <f t="shared" si="1362"/>
        <v>00.08.01.00.00.22.0E.20.00.01.00.00.01</v>
      </c>
      <c r="W381" t="str">
        <f t="shared" si="1218"/>
        <v>AR_3A</v>
      </c>
      <c r="Z381" t="str">
        <f t="shared" si="1286"/>
        <v>00.01</v>
      </c>
      <c r="AA381" t="str">
        <f t="shared" ref="AA381:AK381" si="1363">CONCATENATE(Z381,".",AB293)</f>
        <v>00.01.01</v>
      </c>
      <c r="AB381" t="str">
        <f t="shared" si="1363"/>
        <v>00.01.01.00</v>
      </c>
      <c r="AC381" t="str">
        <f t="shared" si="1363"/>
        <v>00.01.01.00.00</v>
      </c>
      <c r="AD381" t="str">
        <f t="shared" si="1363"/>
        <v>00.01.01.00.00.00</v>
      </c>
      <c r="AE381" t="str">
        <f t="shared" si="1363"/>
        <v>00.01.01.00.00.00.00</v>
      </c>
      <c r="AF381" t="str">
        <f t="shared" si="1363"/>
        <v>00.01.01.00.00.00.00.00</v>
      </c>
      <c r="AG381" t="str">
        <f t="shared" si="1363"/>
        <v>00.01.01.00.00.00.00.00.00</v>
      </c>
      <c r="AH381" t="str">
        <f t="shared" si="1363"/>
        <v>00.01.01.00.00.00.00.00.00.00</v>
      </c>
      <c r="AI381" t="str">
        <f t="shared" si="1363"/>
        <v>00.01.01.00.00.00.00.00.00.00.00</v>
      </c>
      <c r="AJ381" t="str">
        <f t="shared" si="1363"/>
        <v>00.01.01.00.00.00.00.00.00.00.00.00</v>
      </c>
      <c r="AK381" t="str">
        <f t="shared" si="1363"/>
        <v>00.01.01.00.00.00.00.00.00.00.00.00.00</v>
      </c>
      <c r="AP381" t="str">
        <f t="shared" si="1214"/>
        <v>IT_3A</v>
      </c>
      <c r="AS381" t="str">
        <f t="shared" si="1288"/>
        <v>00.01</v>
      </c>
      <c r="AT381" t="str">
        <f t="shared" ref="AT381:BD381" si="1364">CONCATENATE(AS381,".",AU293)</f>
        <v>00.01.01</v>
      </c>
      <c r="AU381" t="str">
        <f t="shared" si="1364"/>
        <v>00.01.01.00</v>
      </c>
      <c r="AV381" t="str">
        <f t="shared" si="1364"/>
        <v>00.01.01.00.00</v>
      </c>
      <c r="AW381" t="str">
        <f t="shared" si="1364"/>
        <v>00.01.01.00.00.00</v>
      </c>
      <c r="AX381" t="str">
        <f t="shared" si="1364"/>
        <v>00.01.01.00.00.00.00</v>
      </c>
      <c r="AY381" t="str">
        <f t="shared" si="1364"/>
        <v>00.01.01.00.00.00.00.00</v>
      </c>
      <c r="AZ381" t="str">
        <f t="shared" si="1364"/>
        <v>00.01.01.00.00.00.00.00.00</v>
      </c>
      <c r="BA381" t="str">
        <f t="shared" si="1364"/>
        <v>00.01.01.00.00.00.00.00.00.00</v>
      </c>
      <c r="BB381" t="str">
        <f t="shared" si="1364"/>
        <v>00.01.01.00.00.00.00.00.00.00.00</v>
      </c>
      <c r="BC381" t="str">
        <f t="shared" si="1364"/>
        <v>00.01.01.00.00.00.00.00.00.00.00.00</v>
      </c>
      <c r="BD381" t="str">
        <f t="shared" si="1364"/>
        <v>00.01.01.00.00.00.00.00.00.00.00.00.00</v>
      </c>
    </row>
    <row r="382" spans="2:56" hidden="1">
      <c r="B382" t="str">
        <f t="shared" si="1283"/>
        <v>WP_3B</v>
      </c>
      <c r="D382" t="str">
        <f t="shared" si="1284"/>
        <v>00.08</v>
      </c>
      <c r="E382" t="str">
        <f t="shared" ref="E382:O382" si="1365">CONCATENATE(D382,".",F294)</f>
        <v>00.08.01</v>
      </c>
      <c r="F382" t="str">
        <f t="shared" si="1365"/>
        <v>00.08.01.00</v>
      </c>
      <c r="G382" t="str">
        <f t="shared" si="1365"/>
        <v>00.08.01.00.00</v>
      </c>
      <c r="H382" t="str">
        <f t="shared" si="1365"/>
        <v>00.08.01.00.00.22</v>
      </c>
      <c r="I382" t="str">
        <f t="shared" si="1365"/>
        <v>00.08.01.00.00.22.0E</v>
      </c>
      <c r="J382" t="str">
        <f t="shared" si="1365"/>
        <v>00.08.01.00.00.22.0E.20</v>
      </c>
      <c r="K382" t="str">
        <f t="shared" si="1365"/>
        <v>00.08.01.00.00.22.0E.20.00</v>
      </c>
      <c r="L382" t="str">
        <f t="shared" si="1365"/>
        <v>00.08.01.00.00.22.0E.20.00.01</v>
      </c>
      <c r="M382" t="str">
        <f t="shared" si="1365"/>
        <v>00.08.01.00.00.22.0E.20.00.01.00</v>
      </c>
      <c r="N382" t="str">
        <f t="shared" si="1365"/>
        <v>00.08.01.00.00.22.0E.20.00.01.00.00</v>
      </c>
      <c r="O382" t="str">
        <f t="shared" si="1365"/>
        <v>00.08.01.00.00.22.0E.20.00.01.00.00.01</v>
      </c>
      <c r="W382" t="str">
        <f t="shared" si="1218"/>
        <v>AR_3B</v>
      </c>
      <c r="Z382" t="str">
        <f t="shared" si="1286"/>
        <v>00.01</v>
      </c>
      <c r="AA382" t="str">
        <f t="shared" ref="AA382:AK382" si="1366">CONCATENATE(Z382,".",AB294)</f>
        <v>00.01.01</v>
      </c>
      <c r="AB382" t="str">
        <f t="shared" si="1366"/>
        <v>00.01.01.00</v>
      </c>
      <c r="AC382" t="str">
        <f t="shared" si="1366"/>
        <v>00.01.01.00.00</v>
      </c>
      <c r="AD382" t="str">
        <f t="shared" si="1366"/>
        <v>00.01.01.00.00.00</v>
      </c>
      <c r="AE382" t="str">
        <f t="shared" si="1366"/>
        <v>00.01.01.00.00.00.00</v>
      </c>
      <c r="AF382" t="str">
        <f t="shared" si="1366"/>
        <v>00.01.01.00.00.00.00.00</v>
      </c>
      <c r="AG382" t="str">
        <f t="shared" si="1366"/>
        <v>00.01.01.00.00.00.00.00.00</v>
      </c>
      <c r="AH382" t="str">
        <f t="shared" si="1366"/>
        <v>00.01.01.00.00.00.00.00.00.00</v>
      </c>
      <c r="AI382" t="str">
        <f t="shared" si="1366"/>
        <v>00.01.01.00.00.00.00.00.00.00.00</v>
      </c>
      <c r="AJ382" t="str">
        <f t="shared" si="1366"/>
        <v>00.01.01.00.00.00.00.00.00.00.00.00</v>
      </c>
      <c r="AK382" t="str">
        <f t="shared" si="1366"/>
        <v>00.01.01.00.00.00.00.00.00.00.00.00.00</v>
      </c>
      <c r="AP382" t="str">
        <f t="shared" si="1214"/>
        <v>IT_3B</v>
      </c>
      <c r="AS382" t="str">
        <f t="shared" si="1288"/>
        <v>00.01</v>
      </c>
      <c r="AT382" t="str">
        <f t="shared" ref="AT382:BD382" si="1367">CONCATENATE(AS382,".",AU294)</f>
        <v>00.01.01</v>
      </c>
      <c r="AU382" t="str">
        <f t="shared" si="1367"/>
        <v>00.01.01.00</v>
      </c>
      <c r="AV382" t="str">
        <f t="shared" si="1367"/>
        <v>00.01.01.00.00</v>
      </c>
      <c r="AW382" t="str">
        <f t="shared" si="1367"/>
        <v>00.01.01.00.00.00</v>
      </c>
      <c r="AX382" t="str">
        <f t="shared" si="1367"/>
        <v>00.01.01.00.00.00.00</v>
      </c>
      <c r="AY382" t="str">
        <f t="shared" si="1367"/>
        <v>00.01.01.00.00.00.00.00</v>
      </c>
      <c r="AZ382" t="str">
        <f t="shared" si="1367"/>
        <v>00.01.01.00.00.00.00.00.00</v>
      </c>
      <c r="BA382" t="str">
        <f t="shared" si="1367"/>
        <v>00.01.01.00.00.00.00.00.00.00</v>
      </c>
      <c r="BB382" t="str">
        <f t="shared" si="1367"/>
        <v>00.01.01.00.00.00.00.00.00.00.00</v>
      </c>
      <c r="BC382" t="str">
        <f t="shared" si="1367"/>
        <v>00.01.01.00.00.00.00.00.00.00.00.00</v>
      </c>
      <c r="BD382" t="str">
        <f t="shared" si="1367"/>
        <v>00.01.01.00.00.00.00.00.00.00.00.00.00</v>
      </c>
    </row>
    <row r="383" spans="2:56" hidden="1">
      <c r="B383" t="str">
        <f t="shared" si="1283"/>
        <v>WP_3C</v>
      </c>
      <c r="D383" t="str">
        <f t="shared" si="1284"/>
        <v>00.08</v>
      </c>
      <c r="E383" t="str">
        <f t="shared" ref="E383:O383" si="1368">CONCATENATE(D383,".",F295)</f>
        <v>00.08.01</v>
      </c>
      <c r="F383" t="str">
        <f t="shared" si="1368"/>
        <v>00.08.01.00</v>
      </c>
      <c r="G383" t="str">
        <f t="shared" si="1368"/>
        <v>00.08.01.00.00</v>
      </c>
      <c r="H383" t="str">
        <f t="shared" si="1368"/>
        <v>00.08.01.00.00.22</v>
      </c>
      <c r="I383" t="str">
        <f t="shared" si="1368"/>
        <v>00.08.01.00.00.22.0E</v>
      </c>
      <c r="J383" t="str">
        <f t="shared" si="1368"/>
        <v>00.08.01.00.00.22.0E.20</v>
      </c>
      <c r="K383" t="str">
        <f t="shared" si="1368"/>
        <v>00.08.01.00.00.22.0E.20.00</v>
      </c>
      <c r="L383" t="str">
        <f t="shared" si="1368"/>
        <v>00.08.01.00.00.22.0E.20.00.01</v>
      </c>
      <c r="M383" t="str">
        <f t="shared" si="1368"/>
        <v>00.08.01.00.00.22.0E.20.00.01.00</v>
      </c>
      <c r="N383" t="str">
        <f t="shared" si="1368"/>
        <v>00.08.01.00.00.22.0E.20.00.01.00.00</v>
      </c>
      <c r="O383" t="str">
        <f t="shared" si="1368"/>
        <v>00.08.01.00.00.22.0E.20.00.01.00.00.01</v>
      </c>
      <c r="W383" t="str">
        <f t="shared" si="1218"/>
        <v>AR_3C</v>
      </c>
      <c r="Z383" t="str">
        <f t="shared" si="1286"/>
        <v>00.01</v>
      </c>
      <c r="AA383" t="str">
        <f t="shared" ref="AA383:AK383" si="1369">CONCATENATE(Z383,".",AB295)</f>
        <v>00.01.01</v>
      </c>
      <c r="AB383" t="str">
        <f t="shared" si="1369"/>
        <v>00.01.01.00</v>
      </c>
      <c r="AC383" t="str">
        <f t="shared" si="1369"/>
        <v>00.01.01.00.00</v>
      </c>
      <c r="AD383" t="str">
        <f t="shared" si="1369"/>
        <v>00.01.01.00.00.00</v>
      </c>
      <c r="AE383" t="str">
        <f t="shared" si="1369"/>
        <v>00.01.01.00.00.00.00</v>
      </c>
      <c r="AF383" t="str">
        <f t="shared" si="1369"/>
        <v>00.01.01.00.00.00.00.00</v>
      </c>
      <c r="AG383" t="str">
        <f t="shared" si="1369"/>
        <v>00.01.01.00.00.00.00.00.00</v>
      </c>
      <c r="AH383" t="str">
        <f t="shared" si="1369"/>
        <v>00.01.01.00.00.00.00.00.00.00</v>
      </c>
      <c r="AI383" t="str">
        <f t="shared" si="1369"/>
        <v>00.01.01.00.00.00.00.00.00.00.00</v>
      </c>
      <c r="AJ383" t="str">
        <f t="shared" si="1369"/>
        <v>00.01.01.00.00.00.00.00.00.00.00.00</v>
      </c>
      <c r="AK383" t="str">
        <f t="shared" si="1369"/>
        <v>00.01.01.00.00.00.00.00.00.00.00.00.00</v>
      </c>
      <c r="AP383" t="str">
        <f t="shared" si="1214"/>
        <v>IT_3C</v>
      </c>
      <c r="AS383" t="str">
        <f t="shared" si="1288"/>
        <v>00.01</v>
      </c>
      <c r="AT383" t="str">
        <f t="shared" ref="AT383:BD383" si="1370">CONCATENATE(AS383,".",AU295)</f>
        <v>00.01.01</v>
      </c>
      <c r="AU383" t="str">
        <f t="shared" si="1370"/>
        <v>00.01.01.00</v>
      </c>
      <c r="AV383" t="str">
        <f t="shared" si="1370"/>
        <v>00.01.01.00.00</v>
      </c>
      <c r="AW383" t="str">
        <f t="shared" si="1370"/>
        <v>00.01.01.00.00.00</v>
      </c>
      <c r="AX383" t="str">
        <f t="shared" si="1370"/>
        <v>00.01.01.00.00.00.00</v>
      </c>
      <c r="AY383" t="str">
        <f t="shared" si="1370"/>
        <v>00.01.01.00.00.00.00.00</v>
      </c>
      <c r="AZ383" t="str">
        <f t="shared" si="1370"/>
        <v>00.01.01.00.00.00.00.00.00</v>
      </c>
      <c r="BA383" t="str">
        <f t="shared" si="1370"/>
        <v>00.01.01.00.00.00.00.00.00.00</v>
      </c>
      <c r="BB383" t="str">
        <f t="shared" si="1370"/>
        <v>00.01.01.00.00.00.00.00.00.00.00</v>
      </c>
      <c r="BC383" t="str">
        <f t="shared" si="1370"/>
        <v>00.01.01.00.00.00.00.00.00.00.00.00</v>
      </c>
      <c r="BD383" t="str">
        <f t="shared" si="1370"/>
        <v>00.01.01.00.00.00.00.00.00.00.00.00.00</v>
      </c>
    </row>
    <row r="384" spans="2:56" hidden="1">
      <c r="B384" t="str">
        <f t="shared" si="1283"/>
        <v>WP_3D</v>
      </c>
      <c r="D384" t="str">
        <f t="shared" si="1284"/>
        <v>00.08</v>
      </c>
      <c r="E384" t="str">
        <f t="shared" ref="E384:O384" si="1371">CONCATENATE(D384,".",F296)</f>
        <v>00.08.01</v>
      </c>
      <c r="F384" t="str">
        <f t="shared" si="1371"/>
        <v>00.08.01.00</v>
      </c>
      <c r="G384" t="str">
        <f t="shared" si="1371"/>
        <v>00.08.01.00.00</v>
      </c>
      <c r="H384" t="str">
        <f t="shared" si="1371"/>
        <v>00.08.01.00.00.22</v>
      </c>
      <c r="I384" t="str">
        <f t="shared" si="1371"/>
        <v>00.08.01.00.00.22.0E</v>
      </c>
      <c r="J384" t="str">
        <f t="shared" si="1371"/>
        <v>00.08.01.00.00.22.0E.20</v>
      </c>
      <c r="K384" t="str">
        <f t="shared" si="1371"/>
        <v>00.08.01.00.00.22.0E.20.00</v>
      </c>
      <c r="L384" t="str">
        <f t="shared" si="1371"/>
        <v>00.08.01.00.00.22.0E.20.00.01</v>
      </c>
      <c r="M384" t="str">
        <f t="shared" si="1371"/>
        <v>00.08.01.00.00.22.0E.20.00.01.00</v>
      </c>
      <c r="N384" t="str">
        <f t="shared" si="1371"/>
        <v>00.08.01.00.00.22.0E.20.00.01.00.00</v>
      </c>
      <c r="O384" t="str">
        <f t="shared" si="1371"/>
        <v>00.08.01.00.00.22.0E.20.00.01.00.00.01</v>
      </c>
      <c r="W384" t="str">
        <f t="shared" si="1218"/>
        <v>AR_3D</v>
      </c>
      <c r="Z384" t="str">
        <f t="shared" si="1286"/>
        <v>00.01</v>
      </c>
      <c r="AA384" t="str">
        <f t="shared" ref="AA384:AK384" si="1372">CONCATENATE(Z384,".",AB296)</f>
        <v>00.01.01</v>
      </c>
      <c r="AB384" t="str">
        <f t="shared" si="1372"/>
        <v>00.01.01.00</v>
      </c>
      <c r="AC384" t="str">
        <f t="shared" si="1372"/>
        <v>00.01.01.00.00</v>
      </c>
      <c r="AD384" t="str">
        <f t="shared" si="1372"/>
        <v>00.01.01.00.00.00</v>
      </c>
      <c r="AE384" t="str">
        <f t="shared" si="1372"/>
        <v>00.01.01.00.00.00.00</v>
      </c>
      <c r="AF384" t="str">
        <f t="shared" si="1372"/>
        <v>00.01.01.00.00.00.00.00</v>
      </c>
      <c r="AG384" t="str">
        <f t="shared" si="1372"/>
        <v>00.01.01.00.00.00.00.00.00</v>
      </c>
      <c r="AH384" t="str">
        <f t="shared" si="1372"/>
        <v>00.01.01.00.00.00.00.00.00.00</v>
      </c>
      <c r="AI384" t="str">
        <f t="shared" si="1372"/>
        <v>00.01.01.00.00.00.00.00.00.00.00</v>
      </c>
      <c r="AJ384" t="str">
        <f t="shared" si="1372"/>
        <v>00.01.01.00.00.00.00.00.00.00.00.00</v>
      </c>
      <c r="AK384" t="str">
        <f t="shared" si="1372"/>
        <v>00.01.01.00.00.00.00.00.00.00.00.00.00</v>
      </c>
      <c r="AP384" t="str">
        <f t="shared" si="1214"/>
        <v>IT_3D</v>
      </c>
      <c r="AS384" t="str">
        <f t="shared" si="1288"/>
        <v>00.01</v>
      </c>
      <c r="AT384" t="str">
        <f t="shared" ref="AT384:BD384" si="1373">CONCATENATE(AS384,".",AU296)</f>
        <v>00.01.01</v>
      </c>
      <c r="AU384" t="str">
        <f t="shared" si="1373"/>
        <v>00.01.01.00</v>
      </c>
      <c r="AV384" t="str">
        <f t="shared" si="1373"/>
        <v>00.01.01.00.00</v>
      </c>
      <c r="AW384" t="str">
        <f t="shared" si="1373"/>
        <v>00.01.01.00.00.00</v>
      </c>
      <c r="AX384" t="str">
        <f t="shared" si="1373"/>
        <v>00.01.01.00.00.00.00</v>
      </c>
      <c r="AY384" t="str">
        <f t="shared" si="1373"/>
        <v>00.01.01.00.00.00.00.00</v>
      </c>
      <c r="AZ384" t="str">
        <f t="shared" si="1373"/>
        <v>00.01.01.00.00.00.00.00.00</v>
      </c>
      <c r="BA384" t="str">
        <f t="shared" si="1373"/>
        <v>00.01.01.00.00.00.00.00.00.00</v>
      </c>
      <c r="BB384" t="str">
        <f t="shared" si="1373"/>
        <v>00.01.01.00.00.00.00.00.00.00.00</v>
      </c>
      <c r="BC384" t="str">
        <f t="shared" si="1373"/>
        <v>00.01.01.00.00.00.00.00.00.00.00.00</v>
      </c>
      <c r="BD384" t="str">
        <f t="shared" si="1373"/>
        <v>00.01.01.00.00.00.00.00.00.00.00.00.00</v>
      </c>
    </row>
    <row r="385" spans="2:56" hidden="1">
      <c r="B385" t="str">
        <f t="shared" si="1283"/>
        <v>WP_3E</v>
      </c>
      <c r="D385" t="str">
        <f t="shared" si="1284"/>
        <v>00.08</v>
      </c>
      <c r="E385" t="str">
        <f t="shared" ref="E385:O385" si="1374">CONCATENATE(D385,".",F297)</f>
        <v>00.08.01</v>
      </c>
      <c r="F385" t="str">
        <f t="shared" si="1374"/>
        <v>00.08.01.00</v>
      </c>
      <c r="G385" t="str">
        <f t="shared" si="1374"/>
        <v>00.08.01.00.00</v>
      </c>
      <c r="H385" t="str">
        <f t="shared" si="1374"/>
        <v>00.08.01.00.00.22</v>
      </c>
      <c r="I385" t="str">
        <f t="shared" si="1374"/>
        <v>00.08.01.00.00.22.0E</v>
      </c>
      <c r="J385" t="str">
        <f t="shared" si="1374"/>
        <v>00.08.01.00.00.22.0E.20</v>
      </c>
      <c r="K385" t="str">
        <f t="shared" si="1374"/>
        <v>00.08.01.00.00.22.0E.20.00</v>
      </c>
      <c r="L385" t="str">
        <f t="shared" si="1374"/>
        <v>00.08.01.00.00.22.0E.20.00.01</v>
      </c>
      <c r="M385" t="str">
        <f t="shared" si="1374"/>
        <v>00.08.01.00.00.22.0E.20.00.01.00</v>
      </c>
      <c r="N385" t="str">
        <f t="shared" si="1374"/>
        <v>00.08.01.00.00.22.0E.20.00.01.00.00</v>
      </c>
      <c r="O385" t="str">
        <f t="shared" si="1374"/>
        <v>00.08.01.00.00.22.0E.20.00.01.00.00.01</v>
      </c>
      <c r="W385" t="str">
        <f t="shared" si="1218"/>
        <v>AR_3E</v>
      </c>
      <c r="Z385" t="str">
        <f t="shared" si="1286"/>
        <v>00.01</v>
      </c>
      <c r="AA385" t="str">
        <f t="shared" ref="AA385:AK385" si="1375">CONCATENATE(Z385,".",AB297)</f>
        <v>00.01.01</v>
      </c>
      <c r="AB385" t="str">
        <f t="shared" si="1375"/>
        <v>00.01.01.00</v>
      </c>
      <c r="AC385" t="str">
        <f t="shared" si="1375"/>
        <v>00.01.01.00.00</v>
      </c>
      <c r="AD385" t="str">
        <f t="shared" si="1375"/>
        <v>00.01.01.00.00.00</v>
      </c>
      <c r="AE385" t="str">
        <f t="shared" si="1375"/>
        <v>00.01.01.00.00.00.00</v>
      </c>
      <c r="AF385" t="str">
        <f t="shared" si="1375"/>
        <v>00.01.01.00.00.00.00.00</v>
      </c>
      <c r="AG385" t="str">
        <f t="shared" si="1375"/>
        <v>00.01.01.00.00.00.00.00.00</v>
      </c>
      <c r="AH385" t="str">
        <f t="shared" si="1375"/>
        <v>00.01.01.00.00.00.00.00.00.00</v>
      </c>
      <c r="AI385" t="str">
        <f t="shared" si="1375"/>
        <v>00.01.01.00.00.00.00.00.00.00.00</v>
      </c>
      <c r="AJ385" t="str">
        <f t="shared" si="1375"/>
        <v>00.01.01.00.00.00.00.00.00.00.00.00</v>
      </c>
      <c r="AK385" t="str">
        <f t="shared" si="1375"/>
        <v>00.01.01.00.00.00.00.00.00.00.00.00.00</v>
      </c>
      <c r="AP385" t="str">
        <f t="shared" si="1214"/>
        <v>IT_3E</v>
      </c>
      <c r="AS385" t="str">
        <f t="shared" si="1288"/>
        <v>00.01</v>
      </c>
      <c r="AT385" t="str">
        <f t="shared" ref="AT385:BD385" si="1376">CONCATENATE(AS385,".",AU297)</f>
        <v>00.01.01</v>
      </c>
      <c r="AU385" t="str">
        <f t="shared" si="1376"/>
        <v>00.01.01.00</v>
      </c>
      <c r="AV385" t="str">
        <f t="shared" si="1376"/>
        <v>00.01.01.00.00</v>
      </c>
      <c r="AW385" t="str">
        <f t="shared" si="1376"/>
        <v>00.01.01.00.00.00</v>
      </c>
      <c r="AX385" t="str">
        <f t="shared" si="1376"/>
        <v>00.01.01.00.00.00.00</v>
      </c>
      <c r="AY385" t="str">
        <f t="shared" si="1376"/>
        <v>00.01.01.00.00.00.00.00</v>
      </c>
      <c r="AZ385" t="str">
        <f t="shared" si="1376"/>
        <v>00.01.01.00.00.00.00.00.00</v>
      </c>
      <c r="BA385" t="str">
        <f t="shared" si="1376"/>
        <v>00.01.01.00.00.00.00.00.00.00</v>
      </c>
      <c r="BB385" t="str">
        <f t="shared" si="1376"/>
        <v>00.01.01.00.00.00.00.00.00.00.00</v>
      </c>
      <c r="BC385" t="str">
        <f t="shared" si="1376"/>
        <v>00.01.01.00.00.00.00.00.00.00.00.00</v>
      </c>
      <c r="BD385" t="str">
        <f t="shared" si="1376"/>
        <v>00.01.01.00.00.00.00.00.00.00.00.00.00</v>
      </c>
    </row>
    <row r="386" spans="2:56" hidden="1">
      <c r="B386" t="str">
        <f t="shared" si="1283"/>
        <v>WP_3F</v>
      </c>
      <c r="D386" t="str">
        <f t="shared" si="1284"/>
        <v>00.08</v>
      </c>
      <c r="E386" t="str">
        <f t="shared" ref="E386:O386" si="1377">CONCATENATE(D386,".",F298)</f>
        <v>00.08.01</v>
      </c>
      <c r="F386" t="str">
        <f t="shared" si="1377"/>
        <v>00.08.01.00</v>
      </c>
      <c r="G386" t="str">
        <f t="shared" si="1377"/>
        <v>00.08.01.00.00</v>
      </c>
      <c r="H386" t="str">
        <f t="shared" si="1377"/>
        <v>00.08.01.00.00.22</v>
      </c>
      <c r="I386" t="str">
        <f t="shared" si="1377"/>
        <v>00.08.01.00.00.22.0E</v>
      </c>
      <c r="J386" t="str">
        <f t="shared" si="1377"/>
        <v>00.08.01.00.00.22.0E.20</v>
      </c>
      <c r="K386" t="str">
        <f t="shared" si="1377"/>
        <v>00.08.01.00.00.22.0E.20.00</v>
      </c>
      <c r="L386" t="str">
        <f t="shared" si="1377"/>
        <v>00.08.01.00.00.22.0E.20.00.01</v>
      </c>
      <c r="M386" t="str">
        <f t="shared" si="1377"/>
        <v>00.08.01.00.00.22.0E.20.00.01.00</v>
      </c>
      <c r="N386" t="str">
        <f t="shared" si="1377"/>
        <v>00.08.01.00.00.22.0E.20.00.01.00.00</v>
      </c>
      <c r="O386" t="str">
        <f t="shared" si="1377"/>
        <v>00.08.01.00.00.22.0E.20.00.01.00.00.01</v>
      </c>
      <c r="W386" t="str">
        <f t="shared" si="1218"/>
        <v>AR_3F</v>
      </c>
      <c r="Z386" t="str">
        <f t="shared" si="1286"/>
        <v>00.01</v>
      </c>
      <c r="AA386" t="str">
        <f t="shared" ref="AA386:AK386" si="1378">CONCATENATE(Z386,".",AB298)</f>
        <v>00.01.01</v>
      </c>
      <c r="AB386" t="str">
        <f t="shared" si="1378"/>
        <v>00.01.01.00</v>
      </c>
      <c r="AC386" t="str">
        <f t="shared" si="1378"/>
        <v>00.01.01.00.00</v>
      </c>
      <c r="AD386" t="str">
        <f t="shared" si="1378"/>
        <v>00.01.01.00.00.00</v>
      </c>
      <c r="AE386" t="str">
        <f t="shared" si="1378"/>
        <v>00.01.01.00.00.00.00</v>
      </c>
      <c r="AF386" t="str">
        <f t="shared" si="1378"/>
        <v>00.01.01.00.00.00.00.00</v>
      </c>
      <c r="AG386" t="str">
        <f t="shared" si="1378"/>
        <v>00.01.01.00.00.00.00.00.00</v>
      </c>
      <c r="AH386" t="str">
        <f t="shared" si="1378"/>
        <v>00.01.01.00.00.00.00.00.00.00</v>
      </c>
      <c r="AI386" t="str">
        <f t="shared" si="1378"/>
        <v>00.01.01.00.00.00.00.00.00.00.00</v>
      </c>
      <c r="AJ386" t="str">
        <f t="shared" si="1378"/>
        <v>00.01.01.00.00.00.00.00.00.00.00.00</v>
      </c>
      <c r="AK386" t="str">
        <f t="shared" si="1378"/>
        <v>00.01.01.00.00.00.00.00.00.00.00.00.00</v>
      </c>
      <c r="AP386" t="str">
        <f t="shared" si="1214"/>
        <v>IT_3F</v>
      </c>
      <c r="AS386" t="str">
        <f t="shared" si="1288"/>
        <v>00.01</v>
      </c>
      <c r="AT386" t="str">
        <f t="shared" ref="AT386:BD386" si="1379">CONCATENATE(AS386,".",AU298)</f>
        <v>00.01.01</v>
      </c>
      <c r="AU386" t="str">
        <f t="shared" si="1379"/>
        <v>00.01.01.00</v>
      </c>
      <c r="AV386" t="str">
        <f t="shared" si="1379"/>
        <v>00.01.01.00.00</v>
      </c>
      <c r="AW386" t="str">
        <f t="shared" si="1379"/>
        <v>00.01.01.00.00.00</v>
      </c>
      <c r="AX386" t="str">
        <f t="shared" si="1379"/>
        <v>00.01.01.00.00.00.00</v>
      </c>
      <c r="AY386" t="str">
        <f t="shared" si="1379"/>
        <v>00.01.01.00.00.00.00.00</v>
      </c>
      <c r="AZ386" t="str">
        <f t="shared" si="1379"/>
        <v>00.01.01.00.00.00.00.00.00</v>
      </c>
      <c r="BA386" t="str">
        <f t="shared" si="1379"/>
        <v>00.01.01.00.00.00.00.00.00.00</v>
      </c>
      <c r="BB386" t="str">
        <f t="shared" si="1379"/>
        <v>00.01.01.00.00.00.00.00.00.00.00</v>
      </c>
      <c r="BC386" t="str">
        <f t="shared" si="1379"/>
        <v>00.01.01.00.00.00.00.00.00.00.00.00</v>
      </c>
      <c r="BD386" t="str">
        <f t="shared" si="1379"/>
        <v>00.01.01.00.00.00.00.00.00.00.00.00.00</v>
      </c>
    </row>
    <row r="387" spans="2:56" hidden="1">
      <c r="B387" t="str">
        <f t="shared" si="1283"/>
        <v>WP_40</v>
      </c>
      <c r="D387" t="str">
        <f t="shared" si="1284"/>
        <v>00.08</v>
      </c>
      <c r="E387" t="str">
        <f t="shared" ref="E387:O387" si="1380">CONCATENATE(D387,".",F299)</f>
        <v>00.08.01</v>
      </c>
      <c r="F387" t="str">
        <f t="shared" si="1380"/>
        <v>00.08.01.00</v>
      </c>
      <c r="G387" t="str">
        <f t="shared" si="1380"/>
        <v>00.08.01.00.00</v>
      </c>
      <c r="H387" t="str">
        <f t="shared" si="1380"/>
        <v>00.08.01.00.00.22</v>
      </c>
      <c r="I387" t="str">
        <f t="shared" si="1380"/>
        <v>00.08.01.00.00.22.0E</v>
      </c>
      <c r="J387" t="str">
        <f t="shared" si="1380"/>
        <v>00.08.01.00.00.22.0E.20</v>
      </c>
      <c r="K387" t="str">
        <f t="shared" si="1380"/>
        <v>00.08.01.00.00.22.0E.20.00</v>
      </c>
      <c r="L387" t="str">
        <f t="shared" si="1380"/>
        <v>00.08.01.00.00.22.0E.20.00.01</v>
      </c>
      <c r="M387" t="str">
        <f t="shared" si="1380"/>
        <v>00.08.01.00.00.22.0E.20.00.01.00</v>
      </c>
      <c r="N387" t="str">
        <f t="shared" si="1380"/>
        <v>00.08.01.00.00.22.0E.20.00.01.00.00</v>
      </c>
      <c r="O387" t="str">
        <f t="shared" si="1380"/>
        <v>00.08.01.00.00.22.0E.20.00.01.00.00.01</v>
      </c>
      <c r="W387" t="str">
        <f t="shared" si="1218"/>
        <v>AR_40</v>
      </c>
      <c r="Z387" t="str">
        <f t="shared" si="1286"/>
        <v>00.01</v>
      </c>
      <c r="AA387" t="str">
        <f t="shared" ref="AA387:AK387" si="1381">CONCATENATE(Z387,".",AB299)</f>
        <v>00.01.01</v>
      </c>
      <c r="AB387" t="str">
        <f t="shared" si="1381"/>
        <v>00.01.01.00</v>
      </c>
      <c r="AC387" t="str">
        <f t="shared" si="1381"/>
        <v>00.01.01.00.00</v>
      </c>
      <c r="AD387" t="str">
        <f t="shared" si="1381"/>
        <v>00.01.01.00.00.00</v>
      </c>
      <c r="AE387" t="str">
        <f t="shared" si="1381"/>
        <v>00.01.01.00.00.00.00</v>
      </c>
      <c r="AF387" t="str">
        <f t="shared" si="1381"/>
        <v>00.01.01.00.00.00.00.00</v>
      </c>
      <c r="AG387" t="str">
        <f t="shared" si="1381"/>
        <v>00.01.01.00.00.00.00.00.00</v>
      </c>
      <c r="AH387" t="str">
        <f t="shared" si="1381"/>
        <v>00.01.01.00.00.00.00.00.00.00</v>
      </c>
      <c r="AI387" t="str">
        <f t="shared" si="1381"/>
        <v>00.01.01.00.00.00.00.00.00.00.00</v>
      </c>
      <c r="AJ387" t="str">
        <f t="shared" si="1381"/>
        <v>00.01.01.00.00.00.00.00.00.00.00.00</v>
      </c>
      <c r="AK387" t="str">
        <f t="shared" si="1381"/>
        <v>00.01.01.00.00.00.00.00.00.00.00.00.00</v>
      </c>
      <c r="AP387" t="str">
        <f t="shared" si="1214"/>
        <v>IT_40</v>
      </c>
      <c r="AS387" t="str">
        <f t="shared" si="1288"/>
        <v>00.01</v>
      </c>
      <c r="AT387" t="str">
        <f t="shared" ref="AT387:BD387" si="1382">CONCATENATE(AS387,".",AU299)</f>
        <v>00.01.01</v>
      </c>
      <c r="AU387" t="str">
        <f t="shared" si="1382"/>
        <v>00.01.01.00</v>
      </c>
      <c r="AV387" t="str">
        <f t="shared" si="1382"/>
        <v>00.01.01.00.00</v>
      </c>
      <c r="AW387" t="str">
        <f t="shared" si="1382"/>
        <v>00.01.01.00.00.00</v>
      </c>
      <c r="AX387" t="str">
        <f t="shared" si="1382"/>
        <v>00.01.01.00.00.00.00</v>
      </c>
      <c r="AY387" t="str">
        <f t="shared" si="1382"/>
        <v>00.01.01.00.00.00.00.00</v>
      </c>
      <c r="AZ387" t="str">
        <f t="shared" si="1382"/>
        <v>00.01.01.00.00.00.00.00.00</v>
      </c>
      <c r="BA387" t="str">
        <f t="shared" si="1382"/>
        <v>00.01.01.00.00.00.00.00.00.00</v>
      </c>
      <c r="BB387" t="str">
        <f t="shared" si="1382"/>
        <v>00.01.01.00.00.00.00.00.00.00.00</v>
      </c>
      <c r="BC387" t="str">
        <f t="shared" si="1382"/>
        <v>00.01.01.00.00.00.00.00.00.00.00.00</v>
      </c>
      <c r="BD387" t="str">
        <f t="shared" si="1382"/>
        <v>00.01.01.00.00.00.00.00.00.00.00.00.06</v>
      </c>
    </row>
    <row r="388" spans="2:56" hidden="1">
      <c r="B388" t="str">
        <f t="shared" si="1283"/>
        <v>WP_41</v>
      </c>
      <c r="D388" t="str">
        <f t="shared" si="1284"/>
        <v>00.08</v>
      </c>
      <c r="E388" t="str">
        <f t="shared" ref="E388:O388" si="1383">CONCATENATE(D388,".",F300)</f>
        <v>00.08.01</v>
      </c>
      <c r="F388" t="str">
        <f t="shared" si="1383"/>
        <v>00.08.01.00</v>
      </c>
      <c r="G388" t="str">
        <f t="shared" si="1383"/>
        <v>00.08.01.00.00</v>
      </c>
      <c r="H388" t="str">
        <f t="shared" si="1383"/>
        <v>00.08.01.00.00.22</v>
      </c>
      <c r="I388" t="str">
        <f t="shared" si="1383"/>
        <v>00.08.01.00.00.22.0E</v>
      </c>
      <c r="J388" t="str">
        <f t="shared" si="1383"/>
        <v>00.08.01.00.00.22.0E.20</v>
      </c>
      <c r="K388" t="str">
        <f t="shared" si="1383"/>
        <v>00.08.01.00.00.22.0E.20.00</v>
      </c>
      <c r="L388" t="str">
        <f t="shared" si="1383"/>
        <v>00.08.01.00.00.22.0E.20.00.01</v>
      </c>
      <c r="M388" t="str">
        <f t="shared" si="1383"/>
        <v>00.08.01.00.00.22.0E.20.00.01.00</v>
      </c>
      <c r="N388" t="str">
        <f t="shared" si="1383"/>
        <v>00.08.01.00.00.22.0E.20.00.01.00.00</v>
      </c>
      <c r="O388" t="str">
        <f t="shared" si="1383"/>
        <v>00.08.01.00.00.22.0E.20.00.01.00.00.01</v>
      </c>
      <c r="W388" t="str">
        <f t="shared" si="1218"/>
        <v>AR_41</v>
      </c>
      <c r="Z388" t="str">
        <f t="shared" si="1286"/>
        <v>00.01</v>
      </c>
      <c r="AA388" t="str">
        <f t="shared" ref="AA388:AK388" si="1384">CONCATENATE(Z388,".",AB300)</f>
        <v>00.01.01</v>
      </c>
      <c r="AB388" t="str">
        <f t="shared" si="1384"/>
        <v>00.01.01.00</v>
      </c>
      <c r="AC388" t="str">
        <f t="shared" si="1384"/>
        <v>00.01.01.00.00</v>
      </c>
      <c r="AD388" t="str">
        <f t="shared" si="1384"/>
        <v>00.01.01.00.00.00</v>
      </c>
      <c r="AE388" t="str">
        <f t="shared" si="1384"/>
        <v>00.01.01.00.00.00.00</v>
      </c>
      <c r="AF388" t="str">
        <f t="shared" si="1384"/>
        <v>00.01.01.00.00.00.00.00</v>
      </c>
      <c r="AG388" t="str">
        <f t="shared" si="1384"/>
        <v>00.01.01.00.00.00.00.00.00</v>
      </c>
      <c r="AH388" t="str">
        <f t="shared" si="1384"/>
        <v>00.01.01.00.00.00.00.00.00.00</v>
      </c>
      <c r="AI388" t="str">
        <f t="shared" si="1384"/>
        <v>00.01.01.00.00.00.00.00.00.00.00</v>
      </c>
      <c r="AJ388" t="str">
        <f t="shared" si="1384"/>
        <v>00.01.01.00.00.00.00.00.00.00.00.00</v>
      </c>
      <c r="AK388" t="str">
        <f t="shared" si="1384"/>
        <v>00.01.01.00.00.00.00.00.00.00.00.00.00</v>
      </c>
      <c r="AP388" t="str">
        <f t="shared" si="1214"/>
        <v>IT_41</v>
      </c>
      <c r="AS388" t="str">
        <f t="shared" si="1288"/>
        <v>00.01</v>
      </c>
      <c r="AT388" t="str">
        <f t="shared" ref="AT388:BD388" si="1385">CONCATENATE(AS388,".",AU300)</f>
        <v>00.01.01</v>
      </c>
      <c r="AU388" t="str">
        <f t="shared" si="1385"/>
        <v>00.01.01.00</v>
      </c>
      <c r="AV388" t="str">
        <f t="shared" si="1385"/>
        <v>00.01.01.00.00</v>
      </c>
      <c r="AW388" t="str">
        <f t="shared" si="1385"/>
        <v>00.01.01.00.00.00</v>
      </c>
      <c r="AX388" t="str">
        <f t="shared" si="1385"/>
        <v>00.01.01.00.00.00.00</v>
      </c>
      <c r="AY388" t="str">
        <f t="shared" si="1385"/>
        <v>00.01.01.00.00.00.00.00</v>
      </c>
      <c r="AZ388" t="str">
        <f t="shared" si="1385"/>
        <v>00.01.01.00.00.00.00.00.00</v>
      </c>
      <c r="BA388" t="str">
        <f t="shared" si="1385"/>
        <v>00.01.01.00.00.00.00.00.00.00</v>
      </c>
      <c r="BB388" t="str">
        <f t="shared" si="1385"/>
        <v>00.01.01.00.00.00.00.00.00.00.00</v>
      </c>
      <c r="BC388" t="str">
        <f t="shared" si="1385"/>
        <v>00.01.01.00.00.00.00.00.00.00.00.00</v>
      </c>
      <c r="BD388" t="str">
        <f t="shared" si="1385"/>
        <v>00.01.01.00.00.00.00.00.00.00.00.00.07</v>
      </c>
    </row>
    <row r="389" spans="2:56" hidden="1">
      <c r="B389" t="str">
        <f t="shared" si="1283"/>
        <v>WP_42</v>
      </c>
      <c r="D389" t="str">
        <f t="shared" si="1284"/>
        <v>00.08</v>
      </c>
      <c r="E389" t="str">
        <f t="shared" ref="E389:O389" si="1386">CONCATENATE(D389,".",F301)</f>
        <v>00.08.01</v>
      </c>
      <c r="F389" t="str">
        <f t="shared" si="1386"/>
        <v>00.08.01.00</v>
      </c>
      <c r="G389" t="str">
        <f t="shared" si="1386"/>
        <v>00.08.01.00.00</v>
      </c>
      <c r="H389" t="str">
        <f t="shared" si="1386"/>
        <v>00.08.01.00.00.22</v>
      </c>
      <c r="I389" t="str">
        <f t="shared" si="1386"/>
        <v>00.08.01.00.00.22.0E</v>
      </c>
      <c r="J389" t="str">
        <f t="shared" si="1386"/>
        <v>00.08.01.00.00.22.0E.20</v>
      </c>
      <c r="K389" t="str">
        <f t="shared" si="1386"/>
        <v>00.08.01.00.00.22.0E.20.00</v>
      </c>
      <c r="L389" t="str">
        <f t="shared" si="1386"/>
        <v>00.08.01.00.00.22.0E.20.00.01</v>
      </c>
      <c r="M389" t="str">
        <f t="shared" si="1386"/>
        <v>00.08.01.00.00.22.0E.20.00.01.00</v>
      </c>
      <c r="N389" t="str">
        <f t="shared" si="1386"/>
        <v>00.08.01.00.00.22.0E.20.00.01.00.00</v>
      </c>
      <c r="O389" t="str">
        <f t="shared" si="1386"/>
        <v>00.08.01.00.00.22.0E.20.00.01.00.00.01</v>
      </c>
      <c r="W389" t="str">
        <f t="shared" si="1218"/>
        <v>AR_42</v>
      </c>
      <c r="Z389" t="str">
        <f t="shared" si="1286"/>
        <v>00.01</v>
      </c>
      <c r="AA389" t="str">
        <f t="shared" ref="AA389:AK389" si="1387">CONCATENATE(Z389,".",AB301)</f>
        <v>00.01.01</v>
      </c>
      <c r="AB389" t="str">
        <f t="shared" si="1387"/>
        <v>00.01.01.00</v>
      </c>
      <c r="AC389" t="str">
        <f t="shared" si="1387"/>
        <v>00.01.01.00.00</v>
      </c>
      <c r="AD389" t="str">
        <f t="shared" si="1387"/>
        <v>00.01.01.00.00.00</v>
      </c>
      <c r="AE389" t="str">
        <f t="shared" si="1387"/>
        <v>00.01.01.00.00.00.00</v>
      </c>
      <c r="AF389" t="str">
        <f t="shared" si="1387"/>
        <v>00.01.01.00.00.00.00.00</v>
      </c>
      <c r="AG389" t="str">
        <f t="shared" si="1387"/>
        <v>00.01.01.00.00.00.00.00.00</v>
      </c>
      <c r="AH389" t="str">
        <f t="shared" si="1387"/>
        <v>00.01.01.00.00.00.00.00.00.00</v>
      </c>
      <c r="AI389" t="str">
        <f t="shared" si="1387"/>
        <v>00.01.01.00.00.00.00.00.00.00.00</v>
      </c>
      <c r="AJ389" t="str">
        <f t="shared" si="1387"/>
        <v>00.01.01.00.00.00.00.00.00.00.00.00</v>
      </c>
      <c r="AK389" t="str">
        <f t="shared" si="1387"/>
        <v>00.01.01.00.00.00.00.00.00.00.00.00.00</v>
      </c>
      <c r="AP389" t="str">
        <f t="shared" si="1214"/>
        <v>IT_42</v>
      </c>
      <c r="AS389" t="str">
        <f t="shared" si="1288"/>
        <v>00.01</v>
      </c>
      <c r="AT389" t="str">
        <f t="shared" ref="AT389:BD389" si="1388">CONCATENATE(AS389,".",AU301)</f>
        <v>00.01.01</v>
      </c>
      <c r="AU389" t="str">
        <f t="shared" si="1388"/>
        <v>00.01.01.00</v>
      </c>
      <c r="AV389" t="str">
        <f t="shared" si="1388"/>
        <v>00.01.01.00.00</v>
      </c>
      <c r="AW389" t="str">
        <f t="shared" si="1388"/>
        <v>00.01.01.00.00.00</v>
      </c>
      <c r="AX389" t="str">
        <f t="shared" si="1388"/>
        <v>00.01.01.00.00.00.00</v>
      </c>
      <c r="AY389" t="str">
        <f t="shared" si="1388"/>
        <v>00.01.01.00.00.00.00.00</v>
      </c>
      <c r="AZ389" t="str">
        <f t="shared" si="1388"/>
        <v>00.01.01.00.00.00.00.00.00</v>
      </c>
      <c r="BA389" t="str">
        <f t="shared" si="1388"/>
        <v>00.01.01.00.00.00.00.00.00.00</v>
      </c>
      <c r="BB389" t="str">
        <f t="shared" si="1388"/>
        <v>00.01.01.00.00.00.00.00.00.00.00</v>
      </c>
      <c r="BC389" t="str">
        <f t="shared" si="1388"/>
        <v>00.01.01.00.00.00.00.00.00.00.00.00</v>
      </c>
      <c r="BD389" t="str">
        <f t="shared" si="1388"/>
        <v>00.01.01.00.00.00.00.00.00.00.00.00.00</v>
      </c>
    </row>
    <row r="390" spans="2:56" hidden="1">
      <c r="B390" t="str">
        <f t="shared" si="1283"/>
        <v>WP_43</v>
      </c>
      <c r="D390" t="str">
        <f t="shared" si="1284"/>
        <v>00.08</v>
      </c>
      <c r="E390" t="str">
        <f t="shared" ref="E390:O390" si="1389">CONCATENATE(D390,".",F302)</f>
        <v>00.08.01</v>
      </c>
      <c r="F390" t="str">
        <f t="shared" si="1389"/>
        <v>00.08.01.00</v>
      </c>
      <c r="G390" t="str">
        <f t="shared" si="1389"/>
        <v>00.08.01.00.00</v>
      </c>
      <c r="H390" t="str">
        <f t="shared" si="1389"/>
        <v>00.08.01.00.00.22</v>
      </c>
      <c r="I390" t="str">
        <f t="shared" si="1389"/>
        <v>00.08.01.00.00.22.0E</v>
      </c>
      <c r="J390" t="str">
        <f t="shared" si="1389"/>
        <v>00.08.01.00.00.22.0E.20</v>
      </c>
      <c r="K390" t="str">
        <f t="shared" si="1389"/>
        <v>00.08.01.00.00.22.0E.20.00</v>
      </c>
      <c r="L390" t="str">
        <f t="shared" si="1389"/>
        <v>00.08.01.00.00.22.0E.20.00.01</v>
      </c>
      <c r="M390" t="str">
        <f t="shared" si="1389"/>
        <v>00.08.01.00.00.22.0E.20.00.01.00</v>
      </c>
      <c r="N390" t="str">
        <f t="shared" si="1389"/>
        <v>00.08.01.00.00.22.0E.20.00.01.00.00</v>
      </c>
      <c r="O390" t="str">
        <f t="shared" si="1389"/>
        <v>00.08.01.00.00.22.0E.20.00.01.00.00.01</v>
      </c>
      <c r="W390" t="str">
        <f t="shared" si="1218"/>
        <v>AR_43</v>
      </c>
      <c r="Z390" t="str">
        <f t="shared" si="1286"/>
        <v>00.01</v>
      </c>
      <c r="AA390" t="str">
        <f t="shared" ref="AA390:AK390" si="1390">CONCATENATE(Z390,".",AB302)</f>
        <v>00.01.01</v>
      </c>
      <c r="AB390" t="str">
        <f t="shared" si="1390"/>
        <v>00.01.01.00</v>
      </c>
      <c r="AC390" t="str">
        <f t="shared" si="1390"/>
        <v>00.01.01.00.00</v>
      </c>
      <c r="AD390" t="str">
        <f t="shared" si="1390"/>
        <v>00.01.01.00.00.00</v>
      </c>
      <c r="AE390" t="str">
        <f t="shared" si="1390"/>
        <v>00.01.01.00.00.00.00</v>
      </c>
      <c r="AF390" t="str">
        <f t="shared" si="1390"/>
        <v>00.01.01.00.00.00.00.00</v>
      </c>
      <c r="AG390" t="str">
        <f t="shared" si="1390"/>
        <v>00.01.01.00.00.00.00.00.00</v>
      </c>
      <c r="AH390" t="str">
        <f t="shared" si="1390"/>
        <v>00.01.01.00.00.00.00.00.00.00</v>
      </c>
      <c r="AI390" t="str">
        <f t="shared" si="1390"/>
        <v>00.01.01.00.00.00.00.00.00.00.00</v>
      </c>
      <c r="AJ390" t="str">
        <f t="shared" si="1390"/>
        <v>00.01.01.00.00.00.00.00.00.00.00.00</v>
      </c>
      <c r="AK390" t="str">
        <f t="shared" si="1390"/>
        <v>00.01.01.00.00.00.00.00.00.00.00.00.00</v>
      </c>
      <c r="AP390" t="str">
        <f t="shared" si="1214"/>
        <v>IT_43</v>
      </c>
      <c r="AS390" t="str">
        <f t="shared" si="1288"/>
        <v>00.01</v>
      </c>
      <c r="AT390" t="str">
        <f t="shared" ref="AT390:BD390" si="1391">CONCATENATE(AS390,".",AU302)</f>
        <v>00.01.01</v>
      </c>
      <c r="AU390" t="str">
        <f t="shared" si="1391"/>
        <v>00.01.01.00</v>
      </c>
      <c r="AV390" t="str">
        <f t="shared" si="1391"/>
        <v>00.01.01.00.00</v>
      </c>
      <c r="AW390" t="str">
        <f t="shared" si="1391"/>
        <v>00.01.01.00.00.00</v>
      </c>
      <c r="AX390" t="str">
        <f t="shared" si="1391"/>
        <v>00.01.01.00.00.00.00</v>
      </c>
      <c r="AY390" t="str">
        <f t="shared" si="1391"/>
        <v>00.01.01.00.00.00.00.00</v>
      </c>
      <c r="AZ390" t="str">
        <f t="shared" si="1391"/>
        <v>00.01.01.00.00.00.00.00.00</v>
      </c>
      <c r="BA390" t="str">
        <f t="shared" si="1391"/>
        <v>00.01.01.00.00.00.00.00.00.00</v>
      </c>
      <c r="BB390" t="str">
        <f t="shared" si="1391"/>
        <v>00.01.01.00.00.00.00.00.00.00.00</v>
      </c>
      <c r="BC390" t="str">
        <f t="shared" si="1391"/>
        <v>00.01.01.00.00.00.00.00.00.00.00.00</v>
      </c>
      <c r="BD390" t="str">
        <f t="shared" si="1391"/>
        <v>00.01.01.00.00.00.00.00.00.00.00.00.00</v>
      </c>
    </row>
    <row r="391" spans="2:56" hidden="1">
      <c r="B391" t="str">
        <f t="shared" si="1283"/>
        <v>WP_44</v>
      </c>
      <c r="D391" t="str">
        <f t="shared" si="1284"/>
        <v>00.08</v>
      </c>
      <c r="E391" t="str">
        <f t="shared" ref="E391:O391" si="1392">CONCATENATE(D391,".",F303)</f>
        <v>00.08.01</v>
      </c>
      <c r="F391" t="str">
        <f t="shared" si="1392"/>
        <v>00.08.01.00</v>
      </c>
      <c r="G391" t="str">
        <f t="shared" si="1392"/>
        <v>00.08.01.00.00</v>
      </c>
      <c r="H391" t="str">
        <f t="shared" si="1392"/>
        <v>00.08.01.00.00.22</v>
      </c>
      <c r="I391" t="str">
        <f t="shared" si="1392"/>
        <v>00.08.01.00.00.22.0E</v>
      </c>
      <c r="J391" t="str">
        <f t="shared" si="1392"/>
        <v>00.08.01.00.00.22.0E.20</v>
      </c>
      <c r="K391" t="str">
        <f t="shared" si="1392"/>
        <v>00.08.01.00.00.22.0E.20.00</v>
      </c>
      <c r="L391" t="str">
        <f t="shared" si="1392"/>
        <v>00.08.01.00.00.22.0E.20.00.01</v>
      </c>
      <c r="M391" t="str">
        <f t="shared" si="1392"/>
        <v>00.08.01.00.00.22.0E.20.00.01.00</v>
      </c>
      <c r="N391" t="str">
        <f t="shared" si="1392"/>
        <v>00.08.01.00.00.22.0E.20.00.01.00.00</v>
      </c>
      <c r="O391" t="str">
        <f t="shared" si="1392"/>
        <v>00.08.01.00.00.22.0E.20.00.01.00.00.01</v>
      </c>
      <c r="W391" t="str">
        <f t="shared" si="1218"/>
        <v>AR_44</v>
      </c>
      <c r="Z391" t="str">
        <f t="shared" si="1286"/>
        <v>00.01</v>
      </c>
      <c r="AA391" t="str">
        <f t="shared" ref="AA391:AK391" si="1393">CONCATENATE(Z391,".",AB303)</f>
        <v>00.01.01</v>
      </c>
      <c r="AB391" t="str">
        <f t="shared" si="1393"/>
        <v>00.01.01.00</v>
      </c>
      <c r="AC391" t="str">
        <f t="shared" si="1393"/>
        <v>00.01.01.00.00</v>
      </c>
      <c r="AD391" t="str">
        <f t="shared" si="1393"/>
        <v>00.01.01.00.00.00</v>
      </c>
      <c r="AE391" t="str">
        <f t="shared" si="1393"/>
        <v>00.01.01.00.00.00.00</v>
      </c>
      <c r="AF391" t="str">
        <f t="shared" si="1393"/>
        <v>00.01.01.00.00.00.00.00</v>
      </c>
      <c r="AG391" t="str">
        <f t="shared" si="1393"/>
        <v>00.01.01.00.00.00.00.00.00</v>
      </c>
      <c r="AH391" t="str">
        <f t="shared" si="1393"/>
        <v>00.01.01.00.00.00.00.00.00.00</v>
      </c>
      <c r="AI391" t="str">
        <f t="shared" si="1393"/>
        <v>00.01.01.00.00.00.00.00.00.00.00</v>
      </c>
      <c r="AJ391" t="str">
        <f t="shared" si="1393"/>
        <v>00.01.01.00.00.00.00.00.00.00.00.00</v>
      </c>
      <c r="AK391" t="str">
        <f t="shared" si="1393"/>
        <v>00.01.01.00.00.00.00.00.00.00.00.00.00</v>
      </c>
      <c r="AP391" t="str">
        <f t="shared" si="1214"/>
        <v>IT_44</v>
      </c>
      <c r="AS391" t="str">
        <f t="shared" si="1288"/>
        <v>00.01</v>
      </c>
      <c r="AT391" t="str">
        <f t="shared" ref="AT391:BD391" si="1394">CONCATENATE(AS391,".",AU303)</f>
        <v>00.01.01</v>
      </c>
      <c r="AU391" t="str">
        <f t="shared" si="1394"/>
        <v>00.01.01.00</v>
      </c>
      <c r="AV391" t="str">
        <f t="shared" si="1394"/>
        <v>00.01.01.00.00</v>
      </c>
      <c r="AW391" t="str">
        <f t="shared" si="1394"/>
        <v>00.01.01.00.00.00</v>
      </c>
      <c r="AX391" t="str">
        <f t="shared" si="1394"/>
        <v>00.01.01.00.00.00.00</v>
      </c>
      <c r="AY391" t="str">
        <f t="shared" si="1394"/>
        <v>00.01.01.00.00.00.00.00</v>
      </c>
      <c r="AZ391" t="str">
        <f t="shared" si="1394"/>
        <v>00.01.01.00.00.00.00.00.00</v>
      </c>
      <c r="BA391" t="str">
        <f t="shared" si="1394"/>
        <v>00.01.01.00.00.00.00.00.00.00</v>
      </c>
      <c r="BB391" t="str">
        <f t="shared" si="1394"/>
        <v>00.01.01.00.00.00.00.00.00.00.00</v>
      </c>
      <c r="BC391" t="str">
        <f t="shared" si="1394"/>
        <v>00.01.01.00.00.00.00.00.00.00.00.00</v>
      </c>
      <c r="BD391" t="str">
        <f t="shared" si="1394"/>
        <v>00.01.01.00.00.00.00.00.00.00.00.00.00</v>
      </c>
    </row>
    <row r="392" spans="2:56" hidden="1">
      <c r="B392" t="str">
        <f t="shared" si="1283"/>
        <v>WP_45</v>
      </c>
      <c r="D392" t="str">
        <f t="shared" si="1284"/>
        <v>00.08</v>
      </c>
      <c r="E392" t="str">
        <f t="shared" ref="E392:O392" si="1395">CONCATENATE(D392,".",F304)</f>
        <v>00.08.01</v>
      </c>
      <c r="F392" t="str">
        <f t="shared" si="1395"/>
        <v>00.08.01.00</v>
      </c>
      <c r="G392" t="str">
        <f t="shared" si="1395"/>
        <v>00.08.01.00.00</v>
      </c>
      <c r="H392" t="str">
        <f t="shared" si="1395"/>
        <v>00.08.01.00.00.22</v>
      </c>
      <c r="I392" t="str">
        <f t="shared" si="1395"/>
        <v>00.08.01.00.00.22.0E</v>
      </c>
      <c r="J392" t="str">
        <f t="shared" si="1395"/>
        <v>00.08.01.00.00.22.0E.20</v>
      </c>
      <c r="K392" t="str">
        <f t="shared" si="1395"/>
        <v>00.08.01.00.00.22.0E.20.00</v>
      </c>
      <c r="L392" t="str">
        <f t="shared" si="1395"/>
        <v>00.08.01.00.00.22.0E.20.00.01</v>
      </c>
      <c r="M392" t="str">
        <f t="shared" si="1395"/>
        <v>00.08.01.00.00.22.0E.20.00.01.00</v>
      </c>
      <c r="N392" t="str">
        <f t="shared" si="1395"/>
        <v>00.08.01.00.00.22.0E.20.00.01.00.00</v>
      </c>
      <c r="O392" t="str">
        <f t="shared" si="1395"/>
        <v>00.08.01.00.00.22.0E.20.00.01.00.00.01</v>
      </c>
      <c r="W392" t="str">
        <f t="shared" si="1218"/>
        <v>AR_45</v>
      </c>
      <c r="Z392" t="str">
        <f t="shared" si="1286"/>
        <v>00.01</v>
      </c>
      <c r="AA392" t="str">
        <f t="shared" ref="AA392:AK392" si="1396">CONCATENATE(Z392,".",AB304)</f>
        <v>00.01.01</v>
      </c>
      <c r="AB392" t="str">
        <f t="shared" si="1396"/>
        <v>00.01.01.00</v>
      </c>
      <c r="AC392" t="str">
        <f t="shared" si="1396"/>
        <v>00.01.01.00.00</v>
      </c>
      <c r="AD392" t="str">
        <f t="shared" si="1396"/>
        <v>00.01.01.00.00.00</v>
      </c>
      <c r="AE392" t="str">
        <f t="shared" si="1396"/>
        <v>00.01.01.00.00.00.00</v>
      </c>
      <c r="AF392" t="str">
        <f t="shared" si="1396"/>
        <v>00.01.01.00.00.00.00.00</v>
      </c>
      <c r="AG392" t="str">
        <f t="shared" si="1396"/>
        <v>00.01.01.00.00.00.00.00.00</v>
      </c>
      <c r="AH392" t="str">
        <f t="shared" si="1396"/>
        <v>00.01.01.00.00.00.00.00.00.00</v>
      </c>
      <c r="AI392" t="str">
        <f t="shared" si="1396"/>
        <v>00.01.01.00.00.00.00.00.00.00.00</v>
      </c>
      <c r="AJ392" t="str">
        <f t="shared" si="1396"/>
        <v>00.01.01.00.00.00.00.00.00.00.00.00</v>
      </c>
      <c r="AK392" t="str">
        <f t="shared" si="1396"/>
        <v>00.01.01.00.00.00.00.00.00.00.00.00.00</v>
      </c>
      <c r="AP392" t="str">
        <f t="shared" si="1214"/>
        <v>IT_45</v>
      </c>
      <c r="AS392" t="str">
        <f t="shared" si="1288"/>
        <v>00.01</v>
      </c>
      <c r="AT392" t="str">
        <f t="shared" ref="AT392:BD392" si="1397">CONCATENATE(AS392,".",AU304)</f>
        <v>00.01.01</v>
      </c>
      <c r="AU392" t="str">
        <f t="shared" si="1397"/>
        <v>00.01.01.00</v>
      </c>
      <c r="AV392" t="str">
        <f t="shared" si="1397"/>
        <v>00.01.01.00.00</v>
      </c>
      <c r="AW392" t="str">
        <f t="shared" si="1397"/>
        <v>00.01.01.00.00.00</v>
      </c>
      <c r="AX392" t="str">
        <f t="shared" si="1397"/>
        <v>00.01.01.00.00.00.00</v>
      </c>
      <c r="AY392" t="str">
        <f t="shared" si="1397"/>
        <v>00.01.01.00.00.00.00.00</v>
      </c>
      <c r="AZ392" t="str">
        <f t="shared" si="1397"/>
        <v>00.01.01.00.00.00.00.00.00</v>
      </c>
      <c r="BA392" t="str">
        <f t="shared" si="1397"/>
        <v>00.01.01.00.00.00.00.00.00.00</v>
      </c>
      <c r="BB392" t="str">
        <f t="shared" si="1397"/>
        <v>00.01.01.00.00.00.00.00.00.00.00</v>
      </c>
      <c r="BC392" t="str">
        <f t="shared" si="1397"/>
        <v>00.01.01.00.00.00.00.00.00.00.00.00</v>
      </c>
      <c r="BD392" t="str">
        <f t="shared" si="1397"/>
        <v>00.01.01.00.00.00.00.00.00.00.00.00.00</v>
      </c>
    </row>
    <row r="393" spans="2:56" hidden="1">
      <c r="B393" t="str">
        <f t="shared" si="1283"/>
        <v>WP_46</v>
      </c>
      <c r="D393" t="str">
        <f t="shared" si="1284"/>
        <v>00.08</v>
      </c>
      <c r="E393" t="str">
        <f t="shared" ref="E393:O393" si="1398">CONCATENATE(D393,".",F305)</f>
        <v>00.08.01</v>
      </c>
      <c r="F393" t="str">
        <f t="shared" si="1398"/>
        <v>00.08.01.00</v>
      </c>
      <c r="G393" t="str">
        <f t="shared" si="1398"/>
        <v>00.08.01.00.00</v>
      </c>
      <c r="H393" t="str">
        <f t="shared" si="1398"/>
        <v>00.08.01.00.00.22</v>
      </c>
      <c r="I393" t="str">
        <f t="shared" si="1398"/>
        <v>00.08.01.00.00.22.0E</v>
      </c>
      <c r="J393" t="str">
        <f t="shared" si="1398"/>
        <v>00.08.01.00.00.22.0E.20</v>
      </c>
      <c r="K393" t="str">
        <f t="shared" si="1398"/>
        <v>00.08.01.00.00.22.0E.20.00</v>
      </c>
      <c r="L393" t="str">
        <f t="shared" si="1398"/>
        <v>00.08.01.00.00.22.0E.20.00.01</v>
      </c>
      <c r="M393" t="str">
        <f t="shared" si="1398"/>
        <v>00.08.01.00.00.22.0E.20.00.01.00</v>
      </c>
      <c r="N393" t="str">
        <f t="shared" si="1398"/>
        <v>00.08.01.00.00.22.0E.20.00.01.00.00</v>
      </c>
      <c r="O393" t="str">
        <f t="shared" si="1398"/>
        <v>00.08.01.00.00.22.0E.20.00.01.00.00.01</v>
      </c>
      <c r="W393" t="str">
        <f t="shared" si="1218"/>
        <v>AR_46</v>
      </c>
      <c r="Z393" t="str">
        <f t="shared" si="1286"/>
        <v>00.01</v>
      </c>
      <c r="AA393" t="str">
        <f t="shared" ref="AA393:AK393" si="1399">CONCATENATE(Z393,".",AB305)</f>
        <v>00.01.01</v>
      </c>
      <c r="AB393" t="str">
        <f t="shared" si="1399"/>
        <v>00.01.01.00</v>
      </c>
      <c r="AC393" t="str">
        <f t="shared" si="1399"/>
        <v>00.01.01.00.00</v>
      </c>
      <c r="AD393" t="str">
        <f t="shared" si="1399"/>
        <v>00.01.01.00.00.00</v>
      </c>
      <c r="AE393" t="str">
        <f t="shared" si="1399"/>
        <v>00.01.01.00.00.00.00</v>
      </c>
      <c r="AF393" t="str">
        <f t="shared" si="1399"/>
        <v>00.01.01.00.00.00.00.00</v>
      </c>
      <c r="AG393" t="str">
        <f t="shared" si="1399"/>
        <v>00.01.01.00.00.00.00.00.00</v>
      </c>
      <c r="AH393" t="str">
        <f t="shared" si="1399"/>
        <v>00.01.01.00.00.00.00.00.00.00</v>
      </c>
      <c r="AI393" t="str">
        <f t="shared" si="1399"/>
        <v>00.01.01.00.00.00.00.00.00.00.00</v>
      </c>
      <c r="AJ393" t="str">
        <f t="shared" si="1399"/>
        <v>00.01.01.00.00.00.00.00.00.00.00.00</v>
      </c>
      <c r="AK393" t="str">
        <f t="shared" si="1399"/>
        <v>00.01.01.00.00.00.00.00.00.00.00.00.00</v>
      </c>
      <c r="AP393" t="str">
        <f t="shared" si="1214"/>
        <v>IT_46</v>
      </c>
      <c r="AS393" t="str">
        <f t="shared" si="1288"/>
        <v>00.01</v>
      </c>
      <c r="AT393" t="str">
        <f t="shared" ref="AT393:BD393" si="1400">CONCATENATE(AS393,".",AU305)</f>
        <v>00.01.01</v>
      </c>
      <c r="AU393" t="str">
        <f t="shared" si="1400"/>
        <v>00.01.01.00</v>
      </c>
      <c r="AV393" t="str">
        <f t="shared" si="1400"/>
        <v>00.01.01.00.00</v>
      </c>
      <c r="AW393" t="str">
        <f t="shared" si="1400"/>
        <v>00.01.01.00.00.00</v>
      </c>
      <c r="AX393" t="str">
        <f t="shared" si="1400"/>
        <v>00.01.01.00.00.00.00</v>
      </c>
      <c r="AY393" t="str">
        <f t="shared" si="1400"/>
        <v>00.01.01.00.00.00.00.00</v>
      </c>
      <c r="AZ393" t="str">
        <f t="shared" si="1400"/>
        <v>00.01.01.00.00.00.00.00.00</v>
      </c>
      <c r="BA393" t="str">
        <f t="shared" si="1400"/>
        <v>00.01.01.00.00.00.00.00.00.00</v>
      </c>
      <c r="BB393" t="str">
        <f t="shared" si="1400"/>
        <v>00.01.01.00.00.00.00.00.00.00.00</v>
      </c>
      <c r="BC393" t="str">
        <f t="shared" si="1400"/>
        <v>00.01.01.00.00.00.00.00.00.00.00.00</v>
      </c>
      <c r="BD393" t="str">
        <f t="shared" si="1400"/>
        <v>00.01.01.00.00.00.00.00.00.00.00.00.00</v>
      </c>
    </row>
    <row r="394" spans="2:56" hidden="1">
      <c r="B394" t="str">
        <f t="shared" si="1283"/>
        <v>WP_47</v>
      </c>
      <c r="D394" t="str">
        <f t="shared" si="1284"/>
        <v>00.08</v>
      </c>
      <c r="E394" t="str">
        <f t="shared" ref="E394:O394" si="1401">CONCATENATE(D394,".",F306)</f>
        <v>00.08.01</v>
      </c>
      <c r="F394" t="str">
        <f t="shared" si="1401"/>
        <v>00.08.01.00</v>
      </c>
      <c r="G394" t="str">
        <f t="shared" si="1401"/>
        <v>00.08.01.00.00</v>
      </c>
      <c r="H394" t="str">
        <f t="shared" si="1401"/>
        <v>00.08.01.00.00.22</v>
      </c>
      <c r="I394" t="str">
        <f t="shared" si="1401"/>
        <v>00.08.01.00.00.22.0E</v>
      </c>
      <c r="J394" t="str">
        <f t="shared" si="1401"/>
        <v>00.08.01.00.00.22.0E.20</v>
      </c>
      <c r="K394" t="str">
        <f t="shared" si="1401"/>
        <v>00.08.01.00.00.22.0E.20.00</v>
      </c>
      <c r="L394" t="str">
        <f t="shared" si="1401"/>
        <v>00.08.01.00.00.22.0E.20.00.01</v>
      </c>
      <c r="M394" t="str">
        <f t="shared" si="1401"/>
        <v>00.08.01.00.00.22.0E.20.00.01.00</v>
      </c>
      <c r="N394" t="str">
        <f t="shared" si="1401"/>
        <v>00.08.01.00.00.22.0E.20.00.01.00.00</v>
      </c>
      <c r="O394" t="str">
        <f t="shared" si="1401"/>
        <v>00.08.01.00.00.22.0E.20.00.01.00.00.01</v>
      </c>
      <c r="W394" t="str">
        <f t="shared" si="1218"/>
        <v>AR_47</v>
      </c>
      <c r="Z394" t="str">
        <f t="shared" si="1286"/>
        <v>00.01</v>
      </c>
      <c r="AA394" t="str">
        <f t="shared" ref="AA394:AK394" si="1402">CONCATENATE(Z394,".",AB306)</f>
        <v>00.01.01</v>
      </c>
      <c r="AB394" t="str">
        <f t="shared" si="1402"/>
        <v>00.01.01.00</v>
      </c>
      <c r="AC394" t="str">
        <f t="shared" si="1402"/>
        <v>00.01.01.00.00</v>
      </c>
      <c r="AD394" t="str">
        <f t="shared" si="1402"/>
        <v>00.01.01.00.00.00</v>
      </c>
      <c r="AE394" t="str">
        <f t="shared" si="1402"/>
        <v>00.01.01.00.00.00.00</v>
      </c>
      <c r="AF394" t="str">
        <f t="shared" si="1402"/>
        <v>00.01.01.00.00.00.00.00</v>
      </c>
      <c r="AG394" t="str">
        <f t="shared" si="1402"/>
        <v>00.01.01.00.00.00.00.00.00</v>
      </c>
      <c r="AH394" t="str">
        <f t="shared" si="1402"/>
        <v>00.01.01.00.00.00.00.00.00.00</v>
      </c>
      <c r="AI394" t="str">
        <f t="shared" si="1402"/>
        <v>00.01.01.00.00.00.00.00.00.00.00</v>
      </c>
      <c r="AJ394" t="str">
        <f t="shared" si="1402"/>
        <v>00.01.01.00.00.00.00.00.00.00.00.00</v>
      </c>
      <c r="AK394" t="str">
        <f t="shared" si="1402"/>
        <v>00.01.01.00.00.00.00.00.00.00.00.00.00</v>
      </c>
      <c r="AP394" t="str">
        <f t="shared" si="1214"/>
        <v>IT_47</v>
      </c>
      <c r="AS394" t="str">
        <f t="shared" si="1288"/>
        <v>00.01</v>
      </c>
      <c r="AT394" t="str">
        <f t="shared" ref="AT394:BD394" si="1403">CONCATENATE(AS394,".",AU306)</f>
        <v>00.01.01</v>
      </c>
      <c r="AU394" t="str">
        <f t="shared" si="1403"/>
        <v>00.01.01.00</v>
      </c>
      <c r="AV394" t="str">
        <f t="shared" si="1403"/>
        <v>00.01.01.00.00</v>
      </c>
      <c r="AW394" t="str">
        <f t="shared" si="1403"/>
        <v>00.01.01.00.00.00</v>
      </c>
      <c r="AX394" t="str">
        <f t="shared" si="1403"/>
        <v>00.01.01.00.00.00.00</v>
      </c>
      <c r="AY394" t="str">
        <f t="shared" si="1403"/>
        <v>00.01.01.00.00.00.00.00</v>
      </c>
      <c r="AZ394" t="str">
        <f t="shared" si="1403"/>
        <v>00.01.01.00.00.00.00.00.00</v>
      </c>
      <c r="BA394" t="str">
        <f t="shared" si="1403"/>
        <v>00.01.01.00.00.00.00.00.00.00</v>
      </c>
      <c r="BB394" t="str">
        <f t="shared" si="1403"/>
        <v>00.01.01.00.00.00.00.00.00.00.00</v>
      </c>
      <c r="BC394" t="str">
        <f t="shared" si="1403"/>
        <v>00.01.01.00.00.00.00.00.00.00.00.00</v>
      </c>
      <c r="BD394" t="str">
        <f t="shared" si="1403"/>
        <v>00.01.01.00.00.00.00.00.00.00.00.00.00</v>
      </c>
    </row>
    <row r="395" spans="2:56" hidden="1">
      <c r="B395" t="str">
        <f t="shared" si="1283"/>
        <v>WP_48</v>
      </c>
      <c r="D395" t="str">
        <f t="shared" si="1284"/>
        <v>00.08</v>
      </c>
      <c r="E395" t="str">
        <f t="shared" ref="E395:O395" si="1404">CONCATENATE(D395,".",F307)</f>
        <v>00.08.01</v>
      </c>
      <c r="F395" t="str">
        <f t="shared" si="1404"/>
        <v>00.08.01.00</v>
      </c>
      <c r="G395" t="str">
        <f t="shared" si="1404"/>
        <v>00.08.01.00.00</v>
      </c>
      <c r="H395" t="str">
        <f t="shared" si="1404"/>
        <v>00.08.01.00.00.22</v>
      </c>
      <c r="I395" t="str">
        <f t="shared" si="1404"/>
        <v>00.08.01.00.00.22.0E</v>
      </c>
      <c r="J395" t="str">
        <f t="shared" si="1404"/>
        <v>00.08.01.00.00.22.0E.20</v>
      </c>
      <c r="K395" t="str">
        <f t="shared" si="1404"/>
        <v>00.08.01.00.00.22.0E.20.00</v>
      </c>
      <c r="L395" t="str">
        <f t="shared" si="1404"/>
        <v>00.08.01.00.00.22.0E.20.00.01</v>
      </c>
      <c r="M395" t="str">
        <f t="shared" si="1404"/>
        <v>00.08.01.00.00.22.0E.20.00.01.00</v>
      </c>
      <c r="N395" t="str">
        <f t="shared" si="1404"/>
        <v>00.08.01.00.00.22.0E.20.00.01.00.00</v>
      </c>
      <c r="O395" t="str">
        <f t="shared" si="1404"/>
        <v>00.08.01.00.00.22.0E.20.00.01.00.00.01</v>
      </c>
      <c r="W395" t="str">
        <f t="shared" si="1218"/>
        <v>AR_48</v>
      </c>
      <c r="Z395" t="str">
        <f t="shared" si="1286"/>
        <v>00.01</v>
      </c>
      <c r="AA395" t="str">
        <f t="shared" ref="AA395:AK395" si="1405">CONCATENATE(Z395,".",AB307)</f>
        <v>00.01.01</v>
      </c>
      <c r="AB395" t="str">
        <f t="shared" si="1405"/>
        <v>00.01.01.00</v>
      </c>
      <c r="AC395" t="str">
        <f t="shared" si="1405"/>
        <v>00.01.01.00.00</v>
      </c>
      <c r="AD395" t="str">
        <f t="shared" si="1405"/>
        <v>00.01.01.00.00.00</v>
      </c>
      <c r="AE395" t="str">
        <f t="shared" si="1405"/>
        <v>00.01.01.00.00.00.00</v>
      </c>
      <c r="AF395" t="str">
        <f t="shared" si="1405"/>
        <v>00.01.01.00.00.00.00.00</v>
      </c>
      <c r="AG395" t="str">
        <f t="shared" si="1405"/>
        <v>00.01.01.00.00.00.00.00.00</v>
      </c>
      <c r="AH395" t="str">
        <f t="shared" si="1405"/>
        <v>00.01.01.00.00.00.00.00.00.00</v>
      </c>
      <c r="AI395" t="str">
        <f t="shared" si="1405"/>
        <v>00.01.01.00.00.00.00.00.00.00.00</v>
      </c>
      <c r="AJ395" t="str">
        <f t="shared" si="1405"/>
        <v>00.01.01.00.00.00.00.00.00.00.00.00</v>
      </c>
      <c r="AK395" t="str">
        <f t="shared" si="1405"/>
        <v>00.01.01.00.00.00.00.00.00.00.00.00.00</v>
      </c>
      <c r="AP395" t="str">
        <f t="shared" si="1214"/>
        <v>IT_48</v>
      </c>
      <c r="AS395" t="str">
        <f t="shared" si="1288"/>
        <v>00.01</v>
      </c>
      <c r="AT395" t="str">
        <f t="shared" ref="AT395:BD395" si="1406">CONCATENATE(AS395,".",AU307)</f>
        <v>00.01.01</v>
      </c>
      <c r="AU395" t="str">
        <f t="shared" si="1406"/>
        <v>00.01.01.00</v>
      </c>
      <c r="AV395" t="str">
        <f t="shared" si="1406"/>
        <v>00.01.01.00.00</v>
      </c>
      <c r="AW395" t="str">
        <f t="shared" si="1406"/>
        <v>00.01.01.00.00.00</v>
      </c>
      <c r="AX395" t="str">
        <f t="shared" si="1406"/>
        <v>00.01.01.00.00.00.00</v>
      </c>
      <c r="AY395" t="str">
        <f t="shared" si="1406"/>
        <v>00.01.01.00.00.00.00.00</v>
      </c>
      <c r="AZ395" t="str">
        <f t="shared" si="1406"/>
        <v>00.01.01.00.00.00.00.00.00</v>
      </c>
      <c r="BA395" t="str">
        <f t="shared" si="1406"/>
        <v>00.01.01.00.00.00.00.00.00.00</v>
      </c>
      <c r="BB395" t="str">
        <f t="shared" si="1406"/>
        <v>00.01.01.00.00.00.00.00.00.00.00</v>
      </c>
      <c r="BC395" t="str">
        <f t="shared" si="1406"/>
        <v>00.01.01.00.00.00.00.00.00.00.00.00</v>
      </c>
      <c r="BD395" t="str">
        <f t="shared" si="1406"/>
        <v>00.01.01.00.00.00.00.00.00.00.00.00.00</v>
      </c>
    </row>
    <row r="396" spans="2:56" hidden="1">
      <c r="B396" t="str">
        <f t="shared" si="1283"/>
        <v>WP_49</v>
      </c>
      <c r="D396" t="str">
        <f t="shared" si="1284"/>
        <v>00.08</v>
      </c>
      <c r="E396" t="str">
        <f t="shared" ref="E396:O396" si="1407">CONCATENATE(D396,".",F308)</f>
        <v>00.08.01</v>
      </c>
      <c r="F396" t="str">
        <f t="shared" si="1407"/>
        <v>00.08.01.00</v>
      </c>
      <c r="G396" t="str">
        <f t="shared" si="1407"/>
        <v>00.08.01.00.00</v>
      </c>
      <c r="H396" t="str">
        <f t="shared" si="1407"/>
        <v>00.08.01.00.00.22</v>
      </c>
      <c r="I396" t="str">
        <f t="shared" si="1407"/>
        <v>00.08.01.00.00.22.0E</v>
      </c>
      <c r="J396" t="str">
        <f t="shared" si="1407"/>
        <v>00.08.01.00.00.22.0E.20</v>
      </c>
      <c r="K396" t="str">
        <f t="shared" si="1407"/>
        <v>00.08.01.00.00.22.0E.20.00</v>
      </c>
      <c r="L396" t="str">
        <f t="shared" si="1407"/>
        <v>00.08.01.00.00.22.0E.20.00.01</v>
      </c>
      <c r="M396" t="str">
        <f t="shared" si="1407"/>
        <v>00.08.01.00.00.22.0E.20.00.01.00</v>
      </c>
      <c r="N396" t="str">
        <f t="shared" si="1407"/>
        <v>00.08.01.00.00.22.0E.20.00.01.00.00</v>
      </c>
      <c r="O396" t="str">
        <f t="shared" si="1407"/>
        <v>00.08.01.00.00.22.0E.20.00.01.00.00.01</v>
      </c>
      <c r="W396" t="str">
        <f t="shared" si="1218"/>
        <v>AR_49</v>
      </c>
      <c r="Z396" t="str">
        <f t="shared" si="1286"/>
        <v>00.01</v>
      </c>
      <c r="AA396" t="str">
        <f t="shared" ref="AA396:AK396" si="1408">CONCATENATE(Z396,".",AB308)</f>
        <v>00.01.01</v>
      </c>
      <c r="AB396" t="str">
        <f t="shared" si="1408"/>
        <v>00.01.01.00</v>
      </c>
      <c r="AC396" t="str">
        <f t="shared" si="1408"/>
        <v>00.01.01.00.00</v>
      </c>
      <c r="AD396" t="str">
        <f t="shared" si="1408"/>
        <v>00.01.01.00.00.00</v>
      </c>
      <c r="AE396" t="str">
        <f t="shared" si="1408"/>
        <v>00.01.01.00.00.00.00</v>
      </c>
      <c r="AF396" t="str">
        <f t="shared" si="1408"/>
        <v>00.01.01.00.00.00.00.00</v>
      </c>
      <c r="AG396" t="str">
        <f t="shared" si="1408"/>
        <v>00.01.01.00.00.00.00.00.00</v>
      </c>
      <c r="AH396" t="str">
        <f t="shared" si="1408"/>
        <v>00.01.01.00.00.00.00.00.00.00</v>
      </c>
      <c r="AI396" t="str">
        <f t="shared" si="1408"/>
        <v>00.01.01.00.00.00.00.00.00.00.00</v>
      </c>
      <c r="AJ396" t="str">
        <f t="shared" si="1408"/>
        <v>00.01.01.00.00.00.00.00.00.00.00.00</v>
      </c>
      <c r="AK396" t="str">
        <f t="shared" si="1408"/>
        <v>00.01.01.00.00.00.00.00.00.00.00.00.00</v>
      </c>
      <c r="AP396" t="str">
        <f t="shared" si="1214"/>
        <v>IT_49</v>
      </c>
      <c r="AS396" t="str">
        <f t="shared" si="1288"/>
        <v>00.01</v>
      </c>
      <c r="AT396" t="str">
        <f t="shared" ref="AT396:BD396" si="1409">CONCATENATE(AS396,".",AU308)</f>
        <v>00.01.01</v>
      </c>
      <c r="AU396" t="str">
        <f t="shared" si="1409"/>
        <v>00.01.01.00</v>
      </c>
      <c r="AV396" t="str">
        <f t="shared" si="1409"/>
        <v>00.01.01.00.00</v>
      </c>
      <c r="AW396" t="str">
        <f t="shared" si="1409"/>
        <v>00.01.01.00.00.00</v>
      </c>
      <c r="AX396" t="str">
        <f t="shared" si="1409"/>
        <v>00.01.01.00.00.00.00</v>
      </c>
      <c r="AY396" t="str">
        <f t="shared" si="1409"/>
        <v>00.01.01.00.00.00.00.00</v>
      </c>
      <c r="AZ396" t="str">
        <f t="shared" si="1409"/>
        <v>00.01.01.00.00.00.00.00.00</v>
      </c>
      <c r="BA396" t="str">
        <f t="shared" si="1409"/>
        <v>00.01.01.00.00.00.00.00.00.00</v>
      </c>
      <c r="BB396" t="str">
        <f t="shared" si="1409"/>
        <v>00.01.01.00.00.00.00.00.00.00.00</v>
      </c>
      <c r="BC396" t="str">
        <f t="shared" si="1409"/>
        <v>00.01.01.00.00.00.00.00.00.00.00.00</v>
      </c>
      <c r="BD396" t="str">
        <f t="shared" si="1409"/>
        <v>00.01.01.00.00.00.00.00.00.00.00.00.00</v>
      </c>
    </row>
    <row r="397" spans="2:56" hidden="1">
      <c r="B397" t="str">
        <f t="shared" si="1283"/>
        <v>WP_4A</v>
      </c>
      <c r="D397" t="str">
        <f t="shared" si="1284"/>
        <v>00.08</v>
      </c>
      <c r="E397" t="str">
        <f t="shared" ref="E397:O397" si="1410">CONCATENATE(D397,".",F309)</f>
        <v>00.08.01</v>
      </c>
      <c r="F397" t="str">
        <f t="shared" si="1410"/>
        <v>00.08.01.00</v>
      </c>
      <c r="G397" t="str">
        <f t="shared" si="1410"/>
        <v>00.08.01.00.00</v>
      </c>
      <c r="H397" t="str">
        <f t="shared" si="1410"/>
        <v>00.08.01.00.00.22</v>
      </c>
      <c r="I397" t="str">
        <f t="shared" si="1410"/>
        <v>00.08.01.00.00.22.0E</v>
      </c>
      <c r="J397" t="str">
        <f t="shared" si="1410"/>
        <v>00.08.01.00.00.22.0E.20</v>
      </c>
      <c r="K397" t="str">
        <f t="shared" si="1410"/>
        <v>00.08.01.00.00.22.0E.20.00</v>
      </c>
      <c r="L397" t="str">
        <f t="shared" si="1410"/>
        <v>00.08.01.00.00.22.0E.20.00.01</v>
      </c>
      <c r="M397" t="str">
        <f t="shared" si="1410"/>
        <v>00.08.01.00.00.22.0E.20.00.01.00</v>
      </c>
      <c r="N397" t="str">
        <f t="shared" si="1410"/>
        <v>00.08.01.00.00.22.0E.20.00.01.00.00</v>
      </c>
      <c r="O397" t="str">
        <f t="shared" si="1410"/>
        <v>00.08.01.00.00.22.0E.20.00.01.00.00.01</v>
      </c>
      <c r="W397" t="str">
        <f t="shared" si="1218"/>
        <v>AR_4A</v>
      </c>
      <c r="Z397" t="str">
        <f t="shared" si="1286"/>
        <v>00.01</v>
      </c>
      <c r="AA397" t="str">
        <f t="shared" ref="AA397:AK397" si="1411">CONCATENATE(Z397,".",AB309)</f>
        <v>00.01.01</v>
      </c>
      <c r="AB397" t="str">
        <f t="shared" si="1411"/>
        <v>00.01.01.00</v>
      </c>
      <c r="AC397" t="str">
        <f t="shared" si="1411"/>
        <v>00.01.01.00.00</v>
      </c>
      <c r="AD397" t="str">
        <f t="shared" si="1411"/>
        <v>00.01.01.00.00.00</v>
      </c>
      <c r="AE397" t="str">
        <f t="shared" si="1411"/>
        <v>00.01.01.00.00.00.00</v>
      </c>
      <c r="AF397" t="str">
        <f t="shared" si="1411"/>
        <v>00.01.01.00.00.00.00.00</v>
      </c>
      <c r="AG397" t="str">
        <f t="shared" si="1411"/>
        <v>00.01.01.00.00.00.00.00.00</v>
      </c>
      <c r="AH397" t="str">
        <f t="shared" si="1411"/>
        <v>00.01.01.00.00.00.00.00.00.00</v>
      </c>
      <c r="AI397" t="str">
        <f t="shared" si="1411"/>
        <v>00.01.01.00.00.00.00.00.00.00.00</v>
      </c>
      <c r="AJ397" t="str">
        <f t="shared" si="1411"/>
        <v>00.01.01.00.00.00.00.00.00.00.00.00</v>
      </c>
      <c r="AK397" t="str">
        <f t="shared" si="1411"/>
        <v>00.01.01.00.00.00.00.00.00.00.00.00.00</v>
      </c>
      <c r="AP397" t="str">
        <f t="shared" si="1214"/>
        <v>IT_4A</v>
      </c>
      <c r="AS397" t="str">
        <f t="shared" si="1288"/>
        <v>00.01</v>
      </c>
      <c r="AT397" t="str">
        <f t="shared" ref="AT397:BD397" si="1412">CONCATENATE(AS397,".",AU309)</f>
        <v>00.01.01</v>
      </c>
      <c r="AU397" t="str">
        <f t="shared" si="1412"/>
        <v>00.01.01.00</v>
      </c>
      <c r="AV397" t="str">
        <f t="shared" si="1412"/>
        <v>00.01.01.00.00</v>
      </c>
      <c r="AW397" t="str">
        <f t="shared" si="1412"/>
        <v>00.01.01.00.00.00</v>
      </c>
      <c r="AX397" t="str">
        <f t="shared" si="1412"/>
        <v>00.01.01.00.00.00.00</v>
      </c>
      <c r="AY397" t="str">
        <f t="shared" si="1412"/>
        <v>00.01.01.00.00.00.00.00</v>
      </c>
      <c r="AZ397" t="str">
        <f t="shared" si="1412"/>
        <v>00.01.01.00.00.00.00.00.00</v>
      </c>
      <c r="BA397" t="str">
        <f t="shared" si="1412"/>
        <v>00.01.01.00.00.00.00.00.00.00</v>
      </c>
      <c r="BB397" t="str">
        <f t="shared" si="1412"/>
        <v>00.01.01.00.00.00.00.00.00.00.00</v>
      </c>
      <c r="BC397" t="str">
        <f t="shared" si="1412"/>
        <v>00.01.01.00.00.00.00.00.00.00.00.00</v>
      </c>
      <c r="BD397" t="str">
        <f t="shared" si="1412"/>
        <v>00.01.01.00.00.00.00.00.00.00.00.00.00</v>
      </c>
    </row>
    <row r="398" spans="2:56" hidden="1">
      <c r="B398" t="str">
        <f t="shared" si="1283"/>
        <v>WP_4B</v>
      </c>
      <c r="D398" t="str">
        <f t="shared" si="1284"/>
        <v>00.08</v>
      </c>
      <c r="E398" t="str">
        <f t="shared" ref="E398:O398" si="1413">CONCATENATE(D398,".",F310)</f>
        <v>00.08.01</v>
      </c>
      <c r="F398" t="str">
        <f t="shared" si="1413"/>
        <v>00.08.01.00</v>
      </c>
      <c r="G398" t="str">
        <f t="shared" si="1413"/>
        <v>00.08.01.00.00</v>
      </c>
      <c r="H398" t="str">
        <f t="shared" si="1413"/>
        <v>00.08.01.00.00.22</v>
      </c>
      <c r="I398" t="str">
        <f t="shared" si="1413"/>
        <v>00.08.01.00.00.22.0E</v>
      </c>
      <c r="J398" t="str">
        <f t="shared" si="1413"/>
        <v>00.08.01.00.00.22.0E.20</v>
      </c>
      <c r="K398" t="str">
        <f t="shared" si="1413"/>
        <v>00.08.01.00.00.22.0E.20.00</v>
      </c>
      <c r="L398" t="str">
        <f t="shared" si="1413"/>
        <v>00.08.01.00.00.22.0E.20.00.01</v>
      </c>
      <c r="M398" t="str">
        <f t="shared" si="1413"/>
        <v>00.08.01.00.00.22.0E.20.00.01.00</v>
      </c>
      <c r="N398" t="str">
        <f t="shared" si="1413"/>
        <v>00.08.01.00.00.22.0E.20.00.01.00.00</v>
      </c>
      <c r="O398" t="str">
        <f t="shared" si="1413"/>
        <v>00.08.01.00.00.22.0E.20.00.01.00.00.01</v>
      </c>
      <c r="W398" t="str">
        <f t="shared" si="1218"/>
        <v>AR_4B</v>
      </c>
      <c r="Z398" t="str">
        <f t="shared" si="1286"/>
        <v>00.01</v>
      </c>
      <c r="AA398" t="str">
        <f t="shared" ref="AA398:AK398" si="1414">CONCATENATE(Z398,".",AB310)</f>
        <v>00.01.01</v>
      </c>
      <c r="AB398" t="str">
        <f t="shared" si="1414"/>
        <v>00.01.01.00</v>
      </c>
      <c r="AC398" t="str">
        <f t="shared" si="1414"/>
        <v>00.01.01.00.00</v>
      </c>
      <c r="AD398" t="str">
        <f t="shared" si="1414"/>
        <v>00.01.01.00.00.00</v>
      </c>
      <c r="AE398" t="str">
        <f t="shared" si="1414"/>
        <v>00.01.01.00.00.00.00</v>
      </c>
      <c r="AF398" t="str">
        <f t="shared" si="1414"/>
        <v>00.01.01.00.00.00.00.00</v>
      </c>
      <c r="AG398" t="str">
        <f t="shared" si="1414"/>
        <v>00.01.01.00.00.00.00.00.00</v>
      </c>
      <c r="AH398" t="str">
        <f t="shared" si="1414"/>
        <v>00.01.01.00.00.00.00.00.00.00</v>
      </c>
      <c r="AI398" t="str">
        <f t="shared" si="1414"/>
        <v>00.01.01.00.00.00.00.00.00.00.00</v>
      </c>
      <c r="AJ398" t="str">
        <f t="shared" si="1414"/>
        <v>00.01.01.00.00.00.00.00.00.00.00.00</v>
      </c>
      <c r="AK398" t="str">
        <f t="shared" si="1414"/>
        <v>00.01.01.00.00.00.00.00.00.00.00.00.00</v>
      </c>
      <c r="AP398" t="str">
        <f t="shared" ref="AP398:AP402" si="1415">AP87</f>
        <v>IT_4B</v>
      </c>
      <c r="AS398" t="str">
        <f t="shared" si="1288"/>
        <v>00.01</v>
      </c>
      <c r="AT398" t="str">
        <f t="shared" ref="AT398:BD398" si="1416">CONCATENATE(AS398,".",AU310)</f>
        <v>00.01.01</v>
      </c>
      <c r="AU398" t="str">
        <f t="shared" si="1416"/>
        <v>00.01.01.00</v>
      </c>
      <c r="AV398" t="str">
        <f t="shared" si="1416"/>
        <v>00.01.01.00.00</v>
      </c>
      <c r="AW398" t="str">
        <f t="shared" si="1416"/>
        <v>00.01.01.00.00.00</v>
      </c>
      <c r="AX398" t="str">
        <f t="shared" si="1416"/>
        <v>00.01.01.00.00.00.00</v>
      </c>
      <c r="AY398" t="str">
        <f t="shared" si="1416"/>
        <v>00.01.01.00.00.00.00.00</v>
      </c>
      <c r="AZ398" t="str">
        <f t="shared" si="1416"/>
        <v>00.01.01.00.00.00.00.00.00</v>
      </c>
      <c r="BA398" t="str">
        <f t="shared" si="1416"/>
        <v>00.01.01.00.00.00.00.00.00.00</v>
      </c>
      <c r="BB398" t="str">
        <f t="shared" si="1416"/>
        <v>00.01.01.00.00.00.00.00.00.00.00</v>
      </c>
      <c r="BC398" t="str">
        <f t="shared" si="1416"/>
        <v>00.01.01.00.00.00.00.00.00.00.00.00</v>
      </c>
      <c r="BD398" t="str">
        <f t="shared" si="1416"/>
        <v>00.01.01.00.00.00.00.00.00.00.00.00.00</v>
      </c>
    </row>
    <row r="399" spans="2:56" hidden="1">
      <c r="B399" t="str">
        <f t="shared" si="1283"/>
        <v>WP_4C</v>
      </c>
      <c r="D399" t="str">
        <f t="shared" si="1284"/>
        <v>00.08</v>
      </c>
      <c r="E399" t="str">
        <f t="shared" ref="E399:O399" si="1417">CONCATENATE(D399,".",F311)</f>
        <v>00.08.01</v>
      </c>
      <c r="F399" t="str">
        <f t="shared" si="1417"/>
        <v>00.08.01.00</v>
      </c>
      <c r="G399" t="str">
        <f t="shared" si="1417"/>
        <v>00.08.01.00.00</v>
      </c>
      <c r="H399" t="str">
        <f t="shared" si="1417"/>
        <v>00.08.01.00.00.22</v>
      </c>
      <c r="I399" t="str">
        <f t="shared" si="1417"/>
        <v>00.08.01.00.00.22.0E</v>
      </c>
      <c r="J399" t="str">
        <f t="shared" si="1417"/>
        <v>00.08.01.00.00.22.0E.20</v>
      </c>
      <c r="K399" t="str">
        <f t="shared" si="1417"/>
        <v>00.08.01.00.00.22.0E.20.00</v>
      </c>
      <c r="L399" t="str">
        <f t="shared" si="1417"/>
        <v>00.08.01.00.00.22.0E.20.00.01</v>
      </c>
      <c r="M399" t="str">
        <f t="shared" si="1417"/>
        <v>00.08.01.00.00.22.0E.20.00.01.00</v>
      </c>
      <c r="N399" t="str">
        <f t="shared" si="1417"/>
        <v>00.08.01.00.00.22.0E.20.00.01.00.00</v>
      </c>
      <c r="O399" t="str">
        <f t="shared" si="1417"/>
        <v>00.08.01.00.00.22.0E.20.00.01.00.00.01</v>
      </c>
      <c r="W399" t="str">
        <f t="shared" ref="W399:W402" si="1418">W88</f>
        <v>AR_4C</v>
      </c>
      <c r="Z399" t="str">
        <f t="shared" si="1286"/>
        <v>00.01</v>
      </c>
      <c r="AA399" t="str">
        <f t="shared" ref="AA399:AK399" si="1419">CONCATENATE(Z399,".",AB311)</f>
        <v>00.01.01</v>
      </c>
      <c r="AB399" t="str">
        <f t="shared" si="1419"/>
        <v>00.01.01.00</v>
      </c>
      <c r="AC399" t="str">
        <f t="shared" si="1419"/>
        <v>00.01.01.00.00</v>
      </c>
      <c r="AD399" t="str">
        <f t="shared" si="1419"/>
        <v>00.01.01.00.00.00</v>
      </c>
      <c r="AE399" t="str">
        <f t="shared" si="1419"/>
        <v>00.01.01.00.00.00.00</v>
      </c>
      <c r="AF399" t="str">
        <f t="shared" si="1419"/>
        <v>00.01.01.00.00.00.00.00</v>
      </c>
      <c r="AG399" t="str">
        <f t="shared" si="1419"/>
        <v>00.01.01.00.00.00.00.00.00</v>
      </c>
      <c r="AH399" t="str">
        <f t="shared" si="1419"/>
        <v>00.01.01.00.00.00.00.00.00.00</v>
      </c>
      <c r="AI399" t="str">
        <f t="shared" si="1419"/>
        <v>00.01.01.00.00.00.00.00.00.00.00</v>
      </c>
      <c r="AJ399" t="str">
        <f t="shared" si="1419"/>
        <v>00.01.01.00.00.00.00.00.00.00.00.00</v>
      </c>
      <c r="AK399" t="str">
        <f t="shared" si="1419"/>
        <v>00.01.01.00.00.00.00.00.00.00.00.00.00</v>
      </c>
      <c r="AP399" t="str">
        <f t="shared" si="1415"/>
        <v>IT_4C</v>
      </c>
      <c r="AS399" t="str">
        <f t="shared" si="1288"/>
        <v>00.01</v>
      </c>
      <c r="AT399" t="str">
        <f t="shared" ref="AT399:BD399" si="1420">CONCATENATE(AS399,".",AU311)</f>
        <v>00.01.01</v>
      </c>
      <c r="AU399" t="str">
        <f t="shared" si="1420"/>
        <v>00.01.01.00</v>
      </c>
      <c r="AV399" t="str">
        <f t="shared" si="1420"/>
        <v>00.01.01.00.00</v>
      </c>
      <c r="AW399" t="str">
        <f t="shared" si="1420"/>
        <v>00.01.01.00.00.00</v>
      </c>
      <c r="AX399" t="str">
        <f t="shared" si="1420"/>
        <v>00.01.01.00.00.00.00</v>
      </c>
      <c r="AY399" t="str">
        <f t="shared" si="1420"/>
        <v>00.01.01.00.00.00.00.00</v>
      </c>
      <c r="AZ399" t="str">
        <f t="shared" si="1420"/>
        <v>00.01.01.00.00.00.00.00.00</v>
      </c>
      <c r="BA399" t="str">
        <f t="shared" si="1420"/>
        <v>00.01.01.00.00.00.00.00.00.00</v>
      </c>
      <c r="BB399" t="str">
        <f t="shared" si="1420"/>
        <v>00.01.01.00.00.00.00.00.00.00.00</v>
      </c>
      <c r="BC399" t="str">
        <f t="shared" si="1420"/>
        <v>00.01.01.00.00.00.00.00.00.00.00.00</v>
      </c>
      <c r="BD399" t="str">
        <f t="shared" si="1420"/>
        <v>00.01.01.00.00.00.00.00.00.00.00.00.00</v>
      </c>
    </row>
    <row r="400" spans="2:56" hidden="1">
      <c r="B400" t="str">
        <f t="shared" si="1283"/>
        <v>WP_4D</v>
      </c>
      <c r="D400" t="str">
        <f t="shared" si="1284"/>
        <v>00.08</v>
      </c>
      <c r="E400" t="str">
        <f t="shared" ref="E400:O400" si="1421">CONCATENATE(D400,".",F312)</f>
        <v>00.08.01</v>
      </c>
      <c r="F400" t="str">
        <f t="shared" si="1421"/>
        <v>00.08.01.00</v>
      </c>
      <c r="G400" t="str">
        <f t="shared" si="1421"/>
        <v>00.08.01.00.00</v>
      </c>
      <c r="H400" t="str">
        <f t="shared" si="1421"/>
        <v>00.08.01.00.00.22</v>
      </c>
      <c r="I400" t="str">
        <f t="shared" si="1421"/>
        <v>00.08.01.00.00.22.0E</v>
      </c>
      <c r="J400" t="str">
        <f t="shared" si="1421"/>
        <v>00.08.01.00.00.22.0E.20</v>
      </c>
      <c r="K400" t="str">
        <f t="shared" si="1421"/>
        <v>00.08.01.00.00.22.0E.20.00</v>
      </c>
      <c r="L400" t="str">
        <f t="shared" si="1421"/>
        <v>00.08.01.00.00.22.0E.20.00.01</v>
      </c>
      <c r="M400" t="str">
        <f t="shared" si="1421"/>
        <v>00.08.01.00.00.22.0E.20.00.01.00</v>
      </c>
      <c r="N400" t="str">
        <f t="shared" si="1421"/>
        <v>00.08.01.00.00.22.0E.20.00.01.00.00</v>
      </c>
      <c r="O400" t="str">
        <f t="shared" si="1421"/>
        <v>00.08.01.00.00.22.0E.20.00.01.00.00.01</v>
      </c>
      <c r="W400" t="str">
        <f t="shared" si="1418"/>
        <v>AR_4D</v>
      </c>
      <c r="Z400" t="str">
        <f t="shared" si="1286"/>
        <v>00.01</v>
      </c>
      <c r="AA400" t="str">
        <f t="shared" ref="AA400:AK400" si="1422">CONCATENATE(Z400,".",AB312)</f>
        <v>00.01.01</v>
      </c>
      <c r="AB400" t="str">
        <f t="shared" si="1422"/>
        <v>00.01.01.00</v>
      </c>
      <c r="AC400" t="str">
        <f t="shared" si="1422"/>
        <v>00.01.01.00.00</v>
      </c>
      <c r="AD400" t="str">
        <f t="shared" si="1422"/>
        <v>00.01.01.00.00.00</v>
      </c>
      <c r="AE400" t="str">
        <f t="shared" si="1422"/>
        <v>00.01.01.00.00.00.00</v>
      </c>
      <c r="AF400" t="str">
        <f t="shared" si="1422"/>
        <v>00.01.01.00.00.00.00.00</v>
      </c>
      <c r="AG400" t="str">
        <f t="shared" si="1422"/>
        <v>00.01.01.00.00.00.00.00.00</v>
      </c>
      <c r="AH400" t="str">
        <f t="shared" si="1422"/>
        <v>00.01.01.00.00.00.00.00.00.00</v>
      </c>
      <c r="AI400" t="str">
        <f t="shared" si="1422"/>
        <v>00.01.01.00.00.00.00.00.00.00.00</v>
      </c>
      <c r="AJ400" t="str">
        <f t="shared" si="1422"/>
        <v>00.01.01.00.00.00.00.00.00.00.00.00</v>
      </c>
      <c r="AK400" t="str">
        <f t="shared" si="1422"/>
        <v>00.01.01.00.00.00.00.00.00.00.00.00.00</v>
      </c>
      <c r="AP400" t="str">
        <f t="shared" si="1415"/>
        <v>IT_4D</v>
      </c>
      <c r="AS400" t="str">
        <f t="shared" si="1288"/>
        <v>00.01</v>
      </c>
      <c r="AT400" t="str">
        <f t="shared" ref="AT400:BD400" si="1423">CONCATENATE(AS400,".",AU312)</f>
        <v>00.01.01</v>
      </c>
      <c r="AU400" t="str">
        <f t="shared" si="1423"/>
        <v>00.01.01.00</v>
      </c>
      <c r="AV400" t="str">
        <f t="shared" si="1423"/>
        <v>00.01.01.00.00</v>
      </c>
      <c r="AW400" t="str">
        <f t="shared" si="1423"/>
        <v>00.01.01.00.00.00</v>
      </c>
      <c r="AX400" t="str">
        <f t="shared" si="1423"/>
        <v>00.01.01.00.00.00.00</v>
      </c>
      <c r="AY400" t="str">
        <f t="shared" si="1423"/>
        <v>00.01.01.00.00.00.00.00</v>
      </c>
      <c r="AZ400" t="str">
        <f t="shared" si="1423"/>
        <v>00.01.01.00.00.00.00.00.00</v>
      </c>
      <c r="BA400" t="str">
        <f t="shared" si="1423"/>
        <v>00.01.01.00.00.00.00.00.00.00</v>
      </c>
      <c r="BB400" t="str">
        <f t="shared" si="1423"/>
        <v>00.01.01.00.00.00.00.00.00.00.00</v>
      </c>
      <c r="BC400" t="str">
        <f t="shared" si="1423"/>
        <v>00.01.01.00.00.00.00.00.00.00.00.00</v>
      </c>
      <c r="BD400" t="str">
        <f t="shared" si="1423"/>
        <v>00.01.01.00.00.00.00.00.00.00.00.00.00</v>
      </c>
    </row>
    <row r="401" spans="1:56" hidden="1">
      <c r="B401" t="str">
        <f t="shared" si="1283"/>
        <v>WP_4E</v>
      </c>
      <c r="D401" t="str">
        <f t="shared" si="1284"/>
        <v>00.08</v>
      </c>
      <c r="E401" t="str">
        <f t="shared" ref="E401:O401" si="1424">CONCATENATE(D401,".",F313)</f>
        <v>00.08.01</v>
      </c>
      <c r="F401" t="str">
        <f t="shared" si="1424"/>
        <v>00.08.01.00</v>
      </c>
      <c r="G401" t="str">
        <f t="shared" si="1424"/>
        <v>00.08.01.00.00</v>
      </c>
      <c r="H401" t="str">
        <f t="shared" si="1424"/>
        <v>00.08.01.00.00.22</v>
      </c>
      <c r="I401" t="str">
        <f t="shared" si="1424"/>
        <v>00.08.01.00.00.22.0E</v>
      </c>
      <c r="J401" t="str">
        <f t="shared" si="1424"/>
        <v>00.08.01.00.00.22.0E.20</v>
      </c>
      <c r="K401" t="str">
        <f t="shared" si="1424"/>
        <v>00.08.01.00.00.22.0E.20.00</v>
      </c>
      <c r="L401" t="str">
        <f t="shared" si="1424"/>
        <v>00.08.01.00.00.22.0E.20.00.01</v>
      </c>
      <c r="M401" t="str">
        <f t="shared" si="1424"/>
        <v>00.08.01.00.00.22.0E.20.00.01.00</v>
      </c>
      <c r="N401" t="str">
        <f t="shared" si="1424"/>
        <v>00.08.01.00.00.22.0E.20.00.01.00.00</v>
      </c>
      <c r="O401" t="str">
        <f t="shared" si="1424"/>
        <v>00.08.01.00.00.22.0E.20.00.01.00.00.01</v>
      </c>
      <c r="W401" t="str">
        <f t="shared" si="1418"/>
        <v>AR_4E</v>
      </c>
      <c r="Z401" t="str">
        <f t="shared" si="1286"/>
        <v>00.01</v>
      </c>
      <c r="AA401" t="str">
        <f t="shared" ref="AA401:AK401" si="1425">CONCATENATE(Z401,".",AB313)</f>
        <v>00.01.01</v>
      </c>
      <c r="AB401" t="str">
        <f t="shared" si="1425"/>
        <v>00.01.01.00</v>
      </c>
      <c r="AC401" t="str">
        <f t="shared" si="1425"/>
        <v>00.01.01.00.00</v>
      </c>
      <c r="AD401" t="str">
        <f t="shared" si="1425"/>
        <v>00.01.01.00.00.00</v>
      </c>
      <c r="AE401" t="str">
        <f t="shared" si="1425"/>
        <v>00.01.01.00.00.00.00</v>
      </c>
      <c r="AF401" t="str">
        <f t="shared" si="1425"/>
        <v>00.01.01.00.00.00.00.00</v>
      </c>
      <c r="AG401" t="str">
        <f t="shared" si="1425"/>
        <v>00.01.01.00.00.00.00.00.00</v>
      </c>
      <c r="AH401" t="str">
        <f t="shared" si="1425"/>
        <v>00.01.01.00.00.00.00.00.00.00</v>
      </c>
      <c r="AI401" t="str">
        <f t="shared" si="1425"/>
        <v>00.01.01.00.00.00.00.00.00.00.00</v>
      </c>
      <c r="AJ401" t="str">
        <f t="shared" si="1425"/>
        <v>00.01.01.00.00.00.00.00.00.00.00.00</v>
      </c>
      <c r="AK401" t="str">
        <f t="shared" si="1425"/>
        <v>00.01.01.00.00.00.00.00.00.00.00.00.00</v>
      </c>
      <c r="AP401" t="str">
        <f t="shared" si="1415"/>
        <v>IT_4E</v>
      </c>
      <c r="AS401" t="str">
        <f t="shared" si="1288"/>
        <v>00.01</v>
      </c>
      <c r="AT401" t="str">
        <f t="shared" ref="AT401:BD401" si="1426">CONCATENATE(AS401,".",AU313)</f>
        <v>00.01.01</v>
      </c>
      <c r="AU401" t="str">
        <f t="shared" si="1426"/>
        <v>00.01.01.00</v>
      </c>
      <c r="AV401" t="str">
        <f t="shared" si="1426"/>
        <v>00.01.01.00.00</v>
      </c>
      <c r="AW401" t="str">
        <f t="shared" si="1426"/>
        <v>00.01.01.00.00.00</v>
      </c>
      <c r="AX401" t="str">
        <f t="shared" si="1426"/>
        <v>00.01.01.00.00.00.00</v>
      </c>
      <c r="AY401" t="str">
        <f t="shared" si="1426"/>
        <v>00.01.01.00.00.00.00.00</v>
      </c>
      <c r="AZ401" t="str">
        <f t="shared" si="1426"/>
        <v>00.01.01.00.00.00.00.00.00</v>
      </c>
      <c r="BA401" t="str">
        <f t="shared" si="1426"/>
        <v>00.01.01.00.00.00.00.00.00.00</v>
      </c>
      <c r="BB401" t="str">
        <f t="shared" si="1426"/>
        <v>00.01.01.00.00.00.00.00.00.00.00</v>
      </c>
      <c r="BC401" t="str">
        <f t="shared" si="1426"/>
        <v>00.01.01.00.00.00.00.00.00.00.00.00</v>
      </c>
      <c r="BD401" t="str">
        <f t="shared" si="1426"/>
        <v>00.01.01.00.00.00.00.00.00.00.00.00.00</v>
      </c>
    </row>
    <row r="402" spans="1:56" hidden="1">
      <c r="B402" t="str">
        <f t="shared" si="1283"/>
        <v>WP_4F</v>
      </c>
      <c r="D402" t="str">
        <f t="shared" si="1284"/>
        <v>00.08</v>
      </c>
      <c r="E402" t="str">
        <f t="shared" ref="E402:O402" si="1427">CONCATENATE(D402,".",F314)</f>
        <v>00.08.01</v>
      </c>
      <c r="F402" t="str">
        <f t="shared" si="1427"/>
        <v>00.08.01.00</v>
      </c>
      <c r="G402" t="str">
        <f t="shared" si="1427"/>
        <v>00.08.01.00.00</v>
      </c>
      <c r="H402" t="str">
        <f t="shared" si="1427"/>
        <v>00.08.01.00.00.22</v>
      </c>
      <c r="I402" t="str">
        <f t="shared" si="1427"/>
        <v>00.08.01.00.00.22.0E</v>
      </c>
      <c r="J402" t="str">
        <f t="shared" si="1427"/>
        <v>00.08.01.00.00.22.0E.20</v>
      </c>
      <c r="K402" t="str">
        <f t="shared" si="1427"/>
        <v>00.08.01.00.00.22.0E.20.00</v>
      </c>
      <c r="L402" t="str">
        <f t="shared" si="1427"/>
        <v>00.08.01.00.00.22.0E.20.00.01</v>
      </c>
      <c r="M402" t="str">
        <f t="shared" si="1427"/>
        <v>00.08.01.00.00.22.0E.20.00.01.00</v>
      </c>
      <c r="N402" t="str">
        <f t="shared" si="1427"/>
        <v>00.08.01.00.00.22.0E.20.00.01.00.00</v>
      </c>
      <c r="O402" t="str">
        <f t="shared" si="1427"/>
        <v>00.08.01.00.00.22.0E.20.00.01.00.00.01</v>
      </c>
      <c r="W402" t="str">
        <f t="shared" si="1418"/>
        <v>AR_4F</v>
      </c>
      <c r="Z402" t="str">
        <f t="shared" si="1286"/>
        <v>00.01</v>
      </c>
      <c r="AA402" t="str">
        <f t="shared" ref="AA402:AK402" si="1428">CONCATENATE(Z402,".",AB314)</f>
        <v>00.01.01</v>
      </c>
      <c r="AB402" t="str">
        <f t="shared" si="1428"/>
        <v>00.01.01.00</v>
      </c>
      <c r="AC402" t="str">
        <f t="shared" si="1428"/>
        <v>00.01.01.00.00</v>
      </c>
      <c r="AD402" t="str">
        <f t="shared" si="1428"/>
        <v>00.01.01.00.00.00</v>
      </c>
      <c r="AE402" t="str">
        <f t="shared" si="1428"/>
        <v>00.01.01.00.00.00.00</v>
      </c>
      <c r="AF402" t="str">
        <f t="shared" si="1428"/>
        <v>00.01.01.00.00.00.00.00</v>
      </c>
      <c r="AG402" t="str">
        <f t="shared" si="1428"/>
        <v>00.01.01.00.00.00.00.00.00</v>
      </c>
      <c r="AH402" t="str">
        <f t="shared" si="1428"/>
        <v>00.01.01.00.00.00.00.00.00.00</v>
      </c>
      <c r="AI402" t="str">
        <f t="shared" si="1428"/>
        <v>00.01.01.00.00.00.00.00.00.00.00</v>
      </c>
      <c r="AJ402" t="str">
        <f t="shared" si="1428"/>
        <v>00.01.01.00.00.00.00.00.00.00.00.00</v>
      </c>
      <c r="AK402" t="str">
        <f t="shared" si="1428"/>
        <v>00.01.01.00.00.00.00.00.00.00.00.00.00</v>
      </c>
      <c r="AP402" t="str">
        <f t="shared" si="1415"/>
        <v>IT_4F</v>
      </c>
      <c r="AS402" t="str">
        <f t="shared" si="1288"/>
        <v>00.01</v>
      </c>
      <c r="AT402" t="str">
        <f t="shared" ref="AT402:BD402" si="1429">CONCATENATE(AS402,".",AU314)</f>
        <v>00.01.01</v>
      </c>
      <c r="AU402" t="str">
        <f t="shared" si="1429"/>
        <v>00.01.01.00</v>
      </c>
      <c r="AV402" t="str">
        <f t="shared" si="1429"/>
        <v>00.01.01.00.00</v>
      </c>
      <c r="AW402" t="str">
        <f t="shared" si="1429"/>
        <v>00.01.01.00.00.00</v>
      </c>
      <c r="AX402" t="str">
        <f t="shared" si="1429"/>
        <v>00.01.01.00.00.00.00</v>
      </c>
      <c r="AY402" t="str">
        <f t="shared" si="1429"/>
        <v>00.01.01.00.00.00.00.00</v>
      </c>
      <c r="AZ402" t="str">
        <f t="shared" si="1429"/>
        <v>00.01.01.00.00.00.00.00.00</v>
      </c>
      <c r="BA402" t="str">
        <f t="shared" si="1429"/>
        <v>00.01.01.00.00.00.00.00.00.00</v>
      </c>
      <c r="BB402" t="str">
        <f t="shared" si="1429"/>
        <v>00.01.01.00.00.00.00.00.00.00.00</v>
      </c>
      <c r="BC402" t="str">
        <f t="shared" si="1429"/>
        <v>00.01.01.00.00.00.00.00.00.00.00.00</v>
      </c>
      <c r="BD402" t="str">
        <f t="shared" si="1429"/>
        <v>00.01.01.00.00.00.00.00.00.00.00.00.00</v>
      </c>
    </row>
    <row r="403" spans="1:56" hidden="1"/>
    <row r="404" spans="1:56" hidden="1"/>
    <row r="405" spans="1:56" hidden="1"/>
    <row r="406" spans="1:56" hidden="1"/>
    <row r="410" spans="1:56">
      <c r="C410" t="s">
        <v>73</v>
      </c>
      <c r="D410" t="s">
        <v>198</v>
      </c>
      <c r="Y410" t="s">
        <v>73</v>
      </c>
      <c r="Z410" t="s">
        <v>214</v>
      </c>
      <c r="AR410" t="s">
        <v>73</v>
      </c>
      <c r="AS410" t="s">
        <v>599</v>
      </c>
    </row>
    <row r="411" spans="1:56">
      <c r="F411" s="44" t="s">
        <v>207</v>
      </c>
      <c r="G411" s="44"/>
      <c r="H411" s="44"/>
      <c r="I411" s="44"/>
      <c r="J411" s="44"/>
      <c r="K411" s="49"/>
      <c r="L411" s="44"/>
      <c r="M411" s="44"/>
      <c r="N411" s="44"/>
      <c r="O411" s="44"/>
      <c r="P411" s="44"/>
      <c r="Q411" s="44"/>
      <c r="R411" s="44"/>
      <c r="S411" s="44"/>
      <c r="T411" s="50"/>
      <c r="U411" s="44"/>
      <c r="V411" s="44"/>
      <c r="W411" s="44"/>
      <c r="X411" s="44"/>
      <c r="Y411" s="44"/>
      <c r="Z411" s="44"/>
      <c r="AA411" s="44"/>
      <c r="AB411" s="44" t="s">
        <v>207</v>
      </c>
      <c r="AC411" s="44"/>
      <c r="AD411" s="44"/>
      <c r="AE411" s="44"/>
      <c r="AF411" s="44"/>
      <c r="AG411" s="49"/>
      <c r="AH411" s="44"/>
      <c r="AI411" s="44"/>
      <c r="AM411" s="50"/>
      <c r="AN411" s="44"/>
      <c r="AO411" s="44"/>
      <c r="AP411" s="44"/>
      <c r="AQ411" s="44"/>
      <c r="AR411" s="44"/>
      <c r="AS411" s="44"/>
      <c r="AT411" s="44"/>
      <c r="AU411" s="44" t="s">
        <v>207</v>
      </c>
      <c r="AV411" s="44"/>
      <c r="AW411" s="44"/>
      <c r="AX411" s="44"/>
      <c r="AY411" s="44"/>
      <c r="AZ411" s="49"/>
      <c r="BA411" s="44"/>
      <c r="BB411" s="44"/>
    </row>
    <row r="412" spans="1:56" ht="21">
      <c r="A412" s="31" t="s">
        <v>211</v>
      </c>
      <c r="B412" s="26"/>
      <c r="C412" s="18"/>
      <c r="V412" s="31" t="s">
        <v>211</v>
      </c>
      <c r="W412" s="26"/>
      <c r="X412" s="26"/>
      <c r="Y412" s="18"/>
      <c r="AO412" s="31" t="s">
        <v>211</v>
      </c>
      <c r="AP412" s="26"/>
      <c r="AQ412" s="26"/>
      <c r="AR412" s="18"/>
    </row>
    <row r="413" spans="1:56">
      <c r="B413" t="str">
        <f>CONCATENATE($D$410,".START")</f>
        <v>INV.WEAPON_TABLE.START</v>
      </c>
      <c r="W413" t="str">
        <f>CONCATENATE($Z$410,".START")</f>
        <v>INV.ARMOR_TABLE.START</v>
      </c>
      <c r="AP413" t="str">
        <f>CONCATENATE($AS$410,".START")</f>
        <v>INV.MISC_ITEM_TABLE.START</v>
      </c>
    </row>
    <row r="414" spans="1:56">
      <c r="B414" t="str">
        <f>CONCATENATE($D$410,".",B12)</f>
        <v>INV.WEAPON_TABLE.WP_0</v>
      </c>
      <c r="C414" t="s">
        <v>66</v>
      </c>
      <c r="D414" t="str">
        <f>O323</f>
        <v>00.00.00.00.00.00.00.00.00.01.00.00.01</v>
      </c>
      <c r="W414" t="str">
        <f>CONCATENATE($Z$410,".",W12)</f>
        <v>INV.ARMOR_TABLE.AR_0</v>
      </c>
      <c r="Y414" t="s">
        <v>66</v>
      </c>
      <c r="Z414" t="str">
        <f>AK323</f>
        <v>00.01.00.00.00.00.00.00.00.00.00.00.03</v>
      </c>
      <c r="AP414" t="str">
        <f>CONCATENATE($AS$410,".",AP12)</f>
        <v>INV.MISC_ITEM_TABLE.IT_0</v>
      </c>
      <c r="AR414" t="s">
        <v>66</v>
      </c>
      <c r="AS414" t="str">
        <f>BD323</f>
        <v>00.01.00.00.00.00.00.00.00.00.00.00.08</v>
      </c>
    </row>
    <row r="415" spans="1:56">
      <c r="B415" t="str">
        <f>CONCATENATE(B414,".","NAME.START")</f>
        <v>INV.WEAPON_TABLE.WP_0.NAME.START</v>
      </c>
      <c r="C415" t="s">
        <v>205</v>
      </c>
      <c r="D415" s="25" t="s">
        <v>676</v>
      </c>
      <c r="W415" t="str">
        <f>CONCATENATE(W414,".","NAME.START")</f>
        <v>INV.ARMOR_TABLE.AR_0.NAME.START</v>
      </c>
      <c r="Y415" t="s">
        <v>205</v>
      </c>
      <c r="Z415" s="25" t="s">
        <v>675</v>
      </c>
      <c r="AP415" t="str">
        <f>CONCATENATE(AP414,".","NAME.START")</f>
        <v>INV.MISC_ITEM_TABLE.IT_0.NAME.START</v>
      </c>
      <c r="AR415" t="s">
        <v>205</v>
      </c>
      <c r="AS415" s="25" t="s">
        <v>784</v>
      </c>
    </row>
    <row r="416" spans="1:56">
      <c r="B416" t="str">
        <f>CONCATENATE(B414,".","NAME.END")</f>
        <v>INV.WEAPON_TABLE.WP_0.NAME.END</v>
      </c>
      <c r="W416" t="str">
        <f>CONCATENATE(W414,".","NAME.END")</f>
        <v>INV.ARMOR_TABLE.AR_0.NAME.END</v>
      </c>
      <c r="AP416" t="str">
        <f>CONCATENATE(AP414,".","NAME.END")</f>
        <v>INV.MISC_ITEM_TABLE.IT_0.NAME.END</v>
      </c>
    </row>
    <row r="417" spans="2:45">
      <c r="B417" t="str">
        <f>CONCATENATE(B414,".","NAME.SIZE")</f>
        <v>INV.WEAPON_TABLE.WP_0.NAME.SIZE</v>
      </c>
      <c r="C417" t="s">
        <v>208</v>
      </c>
      <c r="D417" t="str">
        <f>CONCATENATE(B416,"-",B415)</f>
        <v>INV.WEAPON_TABLE.WP_0.NAME.END-INV.WEAPON_TABLE.WP_0.NAME.START</v>
      </c>
      <c r="W417" t="str">
        <f>CONCATENATE(W414,".","NAME.SIZE")</f>
        <v>INV.ARMOR_TABLE.AR_0.NAME.SIZE</v>
      </c>
      <c r="Y417" t="s">
        <v>208</v>
      </c>
      <c r="Z417" t="str">
        <f>CONCATENATE(W416,"-",W415)</f>
        <v>INV.ARMOR_TABLE.AR_0.NAME.END-INV.ARMOR_TABLE.AR_0.NAME.START</v>
      </c>
      <c r="AP417" t="str">
        <f>CONCATENATE(AP414,".","NAME.SIZE")</f>
        <v>INV.MISC_ITEM_TABLE.IT_0.NAME.SIZE</v>
      </c>
      <c r="AR417" t="s">
        <v>208</v>
      </c>
      <c r="AS417" t="str">
        <f>CONCATENATE(AP416,"-",AP415)</f>
        <v>INV.MISC_ITEM_TABLE.IT_0.NAME.END-INV.MISC_ITEM_TABLE.IT_0.NAME.START</v>
      </c>
    </row>
    <row r="418" spans="2:45">
      <c r="C418" t="s">
        <v>206</v>
      </c>
      <c r="D418" s="25" t="str">
        <f>CONCATENATE("INV.WEAPON_TABLE.NAME.MAX_SIZE","-",B417,"+1",",$AA")</f>
        <v>INV.WEAPON_TABLE.NAME.MAX_SIZE-INV.WEAPON_TABLE.WP_0.NAME.SIZE+1,$AA</v>
      </c>
      <c r="Y418" t="s">
        <v>206</v>
      </c>
      <c r="Z418" s="25" t="str">
        <f>CONCATENATE($Z$410,".NAME.MAX_SIZE","-",W417,"+1",",$AA")</f>
        <v>INV.ARMOR_TABLE.NAME.MAX_SIZE-INV.ARMOR_TABLE.AR_0.NAME.SIZE+1,$AA</v>
      </c>
      <c r="AR418" t="s">
        <v>206</v>
      </c>
      <c r="AS418" s="25" t="str">
        <f>CONCATENATE($AS$410,".NAME.MAX_SIZE","-",AP417,"+1",",$AA")</f>
        <v>INV.MISC_ITEM_TABLE.NAME.MAX_SIZE-INV.MISC_ITEM_TABLE.IT_0.NAME.SIZE+1,$AA</v>
      </c>
    </row>
    <row r="419" spans="2:45">
      <c r="B419" t="str">
        <f>CONCATENATE($D$410,".",B13)</f>
        <v>INV.WEAPON_TABLE.WP_1</v>
      </c>
      <c r="C419" t="s">
        <v>66</v>
      </c>
      <c r="D419" t="str">
        <f>O324</f>
        <v>00.08.01.00.00.22.0E.20.00.01.00.00.01</v>
      </c>
      <c r="W419" t="str">
        <f>CONCATENATE($Z$410,".",W13)</f>
        <v>INV.ARMOR_TABLE.AR_1</v>
      </c>
      <c r="Y419" t="s">
        <v>66</v>
      </c>
      <c r="Z419" t="str">
        <f>AK324</f>
        <v>00.08.10.00.00.50.00.00.00.00.00.00.03</v>
      </c>
      <c r="AP419" t="str">
        <f>CONCATENATE($AS$410,".",AP13)</f>
        <v>INV.MISC_ITEM_TABLE.IT_1</v>
      </c>
      <c r="AR419" t="s">
        <v>66</v>
      </c>
      <c r="AS419" t="str">
        <f>BD324</f>
        <v>00.01.00.00.00.00.01.00.00.00.00.00.08</v>
      </c>
    </row>
    <row r="420" spans="2:45">
      <c r="B420" t="str">
        <f>CONCATENATE(B419,".","NAME.START")</f>
        <v>INV.WEAPON_TABLE.WP_1.NAME.START</v>
      </c>
      <c r="C420" t="s">
        <v>205</v>
      </c>
      <c r="D420" s="25" t="s">
        <v>788</v>
      </c>
      <c r="W420" t="str">
        <f>CONCATENATE(W419,".","NAME.START")</f>
        <v>INV.ARMOR_TABLE.AR_1.NAME.START</v>
      </c>
      <c r="Y420" t="s">
        <v>205</v>
      </c>
      <c r="Z420" s="25" t="s">
        <v>793</v>
      </c>
      <c r="AP420" t="str">
        <f>CONCATENATE(AP419,".","NAME.START")</f>
        <v>INV.MISC_ITEM_TABLE.IT_1.NAME.START</v>
      </c>
      <c r="AR420" t="s">
        <v>205</v>
      </c>
      <c r="AS420" s="25" t="s">
        <v>785</v>
      </c>
    </row>
    <row r="421" spans="2:45">
      <c r="B421" t="str">
        <f>CONCATENATE(B419,".","NAME.END")</f>
        <v>INV.WEAPON_TABLE.WP_1.NAME.END</v>
      </c>
      <c r="W421" t="str">
        <f>CONCATENATE(W419,".","NAME.END")</f>
        <v>INV.ARMOR_TABLE.AR_1.NAME.END</v>
      </c>
      <c r="AP421" t="str">
        <f>CONCATENATE(AP419,".","NAME.END")</f>
        <v>INV.MISC_ITEM_TABLE.IT_1.NAME.END</v>
      </c>
    </row>
    <row r="422" spans="2:45">
      <c r="B422" t="str">
        <f>CONCATENATE(B419,".","NAME.SIZE")</f>
        <v>INV.WEAPON_TABLE.WP_1.NAME.SIZE</v>
      </c>
      <c r="C422" t="s">
        <v>208</v>
      </c>
      <c r="D422" t="str">
        <f>CONCATENATE(B421,"-",B420)</f>
        <v>INV.WEAPON_TABLE.WP_1.NAME.END-INV.WEAPON_TABLE.WP_1.NAME.START</v>
      </c>
      <c r="W422" t="str">
        <f>CONCATENATE(W419,".","NAME.SIZE")</f>
        <v>INV.ARMOR_TABLE.AR_1.NAME.SIZE</v>
      </c>
      <c r="Y422" t="s">
        <v>208</v>
      </c>
      <c r="Z422" t="str">
        <f>CONCATENATE(W421,"-",W420)</f>
        <v>INV.ARMOR_TABLE.AR_1.NAME.END-INV.ARMOR_TABLE.AR_1.NAME.START</v>
      </c>
      <c r="AP422" t="str">
        <f>CONCATENATE(AP419,".","NAME.SIZE")</f>
        <v>INV.MISC_ITEM_TABLE.IT_1.NAME.SIZE</v>
      </c>
      <c r="AR422" t="s">
        <v>208</v>
      </c>
      <c r="AS422" t="str">
        <f>CONCATENATE(AP421,"-",AP420)</f>
        <v>INV.MISC_ITEM_TABLE.IT_1.NAME.END-INV.MISC_ITEM_TABLE.IT_1.NAME.START</v>
      </c>
    </row>
    <row r="423" spans="2:45">
      <c r="C423" t="s">
        <v>206</v>
      </c>
      <c r="D423" s="25" t="str">
        <f>CONCATENATE("INV.WEAPON_TABLE.NAME.MAX_SIZE","-",B422,"+1",",$AA")</f>
        <v>INV.WEAPON_TABLE.NAME.MAX_SIZE-INV.WEAPON_TABLE.WP_1.NAME.SIZE+1,$AA</v>
      </c>
      <c r="Y423" t="s">
        <v>206</v>
      </c>
      <c r="Z423" s="25" t="str">
        <f>CONCATENATE($Z$410,".NAME.MAX_SIZE","-",W422,"+1",",$AA")</f>
        <v>INV.ARMOR_TABLE.NAME.MAX_SIZE-INV.ARMOR_TABLE.AR_1.NAME.SIZE+1,$AA</v>
      </c>
      <c r="AR423" t="s">
        <v>206</v>
      </c>
      <c r="AS423" s="25" t="str">
        <f>CONCATENATE($AS$410,".NAME.MAX_SIZE","-",AP422,"+1",",$AA")</f>
        <v>INV.MISC_ITEM_TABLE.NAME.MAX_SIZE-INV.MISC_ITEM_TABLE.IT_1.NAME.SIZE+1,$AA</v>
      </c>
    </row>
    <row r="424" spans="2:45">
      <c r="B424" t="str">
        <f>CONCATENATE($D$410,".",B14)</f>
        <v>INV.WEAPON_TABLE.WP_2</v>
      </c>
      <c r="C424" t="s">
        <v>66</v>
      </c>
      <c r="D424" t="str">
        <f>O325</f>
        <v>00.08.01.00.00.22.0E.20.00.01.00.00.01</v>
      </c>
      <c r="W424" t="str">
        <f>CONCATENATE($Z$410,".",W14)</f>
        <v>INV.ARMOR_TABLE.AR_2</v>
      </c>
      <c r="Y424" t="s">
        <v>66</v>
      </c>
      <c r="Z424" t="str">
        <f>AK325</f>
        <v>00.08.10.00.00.50.00.00.00.00.00.00.03</v>
      </c>
      <c r="AP424" t="str">
        <f>CONCATENATE($AS$410,".",AP14)</f>
        <v>INV.MISC_ITEM_TABLE.IT_2</v>
      </c>
      <c r="AR424" t="s">
        <v>66</v>
      </c>
      <c r="AS424" t="str">
        <f>BD325</f>
        <v>00.01.00.00.00.00.02.00.00.00.00.00.00</v>
      </c>
    </row>
    <row r="425" spans="2:45">
      <c r="B425" t="str">
        <f>CONCATENATE(B424,".","NAME.START")</f>
        <v>INV.WEAPON_TABLE.WP_2.NAME.START</v>
      </c>
      <c r="C425" t="s">
        <v>205</v>
      </c>
      <c r="D425" s="25" t="s">
        <v>789</v>
      </c>
      <c r="W425" t="str">
        <f>CONCATENATE(W424,".","NAME.START")</f>
        <v>INV.ARMOR_TABLE.AR_2.NAME.START</v>
      </c>
      <c r="Y425" t="s">
        <v>205</v>
      </c>
      <c r="Z425" s="25" t="s">
        <v>794</v>
      </c>
      <c r="AP425" t="str">
        <f>CONCATENATE(AP424,".","NAME.START")</f>
        <v>INV.MISC_ITEM_TABLE.IT_2.NAME.START</v>
      </c>
      <c r="AR425" t="s">
        <v>205</v>
      </c>
      <c r="AS425" s="25" t="s">
        <v>602</v>
      </c>
    </row>
    <row r="426" spans="2:45">
      <c r="B426" t="str">
        <f>CONCATENATE(B424,".","NAME.END")</f>
        <v>INV.WEAPON_TABLE.WP_2.NAME.END</v>
      </c>
      <c r="W426" t="str">
        <f>CONCATENATE(W424,".","NAME.END")</f>
        <v>INV.ARMOR_TABLE.AR_2.NAME.END</v>
      </c>
      <c r="AP426" t="str">
        <f>CONCATENATE(AP424,".","NAME.END")</f>
        <v>INV.MISC_ITEM_TABLE.IT_2.NAME.END</v>
      </c>
    </row>
    <row r="427" spans="2:45">
      <c r="B427" t="str">
        <f>CONCATENATE(B424,".","NAME.SIZE")</f>
        <v>INV.WEAPON_TABLE.WP_2.NAME.SIZE</v>
      </c>
      <c r="C427" t="s">
        <v>208</v>
      </c>
      <c r="D427" t="str">
        <f>CONCATENATE(B426,"-",B425)</f>
        <v>INV.WEAPON_TABLE.WP_2.NAME.END-INV.WEAPON_TABLE.WP_2.NAME.START</v>
      </c>
      <c r="W427" t="str">
        <f>CONCATENATE(W424,".","NAME.SIZE")</f>
        <v>INV.ARMOR_TABLE.AR_2.NAME.SIZE</v>
      </c>
      <c r="Y427" t="s">
        <v>208</v>
      </c>
      <c r="Z427" t="str">
        <f>CONCATENATE(W426,"-",W425)</f>
        <v>INV.ARMOR_TABLE.AR_2.NAME.END-INV.ARMOR_TABLE.AR_2.NAME.START</v>
      </c>
      <c r="AP427" t="str">
        <f>CONCATENATE(AP424,".","NAME.SIZE")</f>
        <v>INV.MISC_ITEM_TABLE.IT_2.NAME.SIZE</v>
      </c>
      <c r="AR427" t="s">
        <v>208</v>
      </c>
      <c r="AS427" t="str">
        <f>CONCATENATE(AP426,"-",AP425)</f>
        <v>INV.MISC_ITEM_TABLE.IT_2.NAME.END-INV.MISC_ITEM_TABLE.IT_2.NAME.START</v>
      </c>
    </row>
    <row r="428" spans="2:45">
      <c r="C428" t="s">
        <v>206</v>
      </c>
      <c r="D428" s="25" t="str">
        <f>CONCATENATE("INV.WEAPON_TABLE.NAME.MAX_SIZE","-",B427,"+1",",$AA")</f>
        <v>INV.WEAPON_TABLE.NAME.MAX_SIZE-INV.WEAPON_TABLE.WP_2.NAME.SIZE+1,$AA</v>
      </c>
      <c r="Y428" t="s">
        <v>206</v>
      </c>
      <c r="Z428" s="25" t="str">
        <f>CONCATENATE($Z$410,".NAME.MAX_SIZE","-",W427,"+1",",$AA")</f>
        <v>INV.ARMOR_TABLE.NAME.MAX_SIZE-INV.ARMOR_TABLE.AR_2.NAME.SIZE+1,$AA</v>
      </c>
      <c r="AR428" t="s">
        <v>206</v>
      </c>
      <c r="AS428" s="25" t="str">
        <f>CONCATENATE($AS$410,".NAME.MAX_SIZE","-",AP427,"+1",",$AA")</f>
        <v>INV.MISC_ITEM_TABLE.NAME.MAX_SIZE-INV.MISC_ITEM_TABLE.IT_2.NAME.SIZE+1,$AA</v>
      </c>
    </row>
    <row r="429" spans="2:45">
      <c r="B429" t="str">
        <f>CONCATENATE($D$410,".",B15)</f>
        <v>INV.WEAPON_TABLE.WP_3</v>
      </c>
      <c r="C429" t="s">
        <v>66</v>
      </c>
      <c r="D429" t="str">
        <f>O326</f>
        <v>00.08.01.00.00.22.0E.20.00.0F.00.03.01</v>
      </c>
      <c r="W429" t="str">
        <f>CONCATENATE($Z$410,".",W15)</f>
        <v>INV.ARMOR_TABLE.AR_3</v>
      </c>
      <c r="Y429" t="s">
        <v>66</v>
      </c>
      <c r="Z429" t="str">
        <f>AK326</f>
        <v>00.08.10.00.00.28.00.00.00.00.00.00.03</v>
      </c>
      <c r="AP429" t="str">
        <f>CONCATENATE($AS$410,".",AP15)</f>
        <v>INV.MISC_ITEM_TABLE.IT_3</v>
      </c>
      <c r="AR429" t="s">
        <v>66</v>
      </c>
      <c r="AS429" t="str">
        <f>BD326</f>
        <v>00.01.00.00.00.00.03.00.00.00.00.00.00</v>
      </c>
    </row>
    <row r="430" spans="2:45">
      <c r="B430" t="str">
        <f>CONCATENATE(B429,".","NAME.START")</f>
        <v>INV.WEAPON_TABLE.WP_3.NAME.START</v>
      </c>
      <c r="C430" t="s">
        <v>205</v>
      </c>
      <c r="D430" s="25" t="s">
        <v>790</v>
      </c>
      <c r="W430" t="str">
        <f>CONCATENATE(W429,".","NAME.START")</f>
        <v>INV.ARMOR_TABLE.AR_3.NAME.START</v>
      </c>
      <c r="Y430" t="s">
        <v>205</v>
      </c>
      <c r="Z430" s="25" t="s">
        <v>795</v>
      </c>
      <c r="AP430" t="str">
        <f>CONCATENATE(AP429,".","NAME.START")</f>
        <v>INV.MISC_ITEM_TABLE.IT_3.NAME.START</v>
      </c>
      <c r="AR430" t="s">
        <v>205</v>
      </c>
      <c r="AS430" s="25" t="s">
        <v>838</v>
      </c>
    </row>
    <row r="431" spans="2:45">
      <c r="B431" t="str">
        <f>CONCATENATE(B429,".","NAME.END")</f>
        <v>INV.WEAPON_TABLE.WP_3.NAME.END</v>
      </c>
      <c r="W431" t="str">
        <f>CONCATENATE(W429,".","NAME.END")</f>
        <v>INV.ARMOR_TABLE.AR_3.NAME.END</v>
      </c>
      <c r="AP431" t="str">
        <f>CONCATENATE(AP429,".","NAME.END")</f>
        <v>INV.MISC_ITEM_TABLE.IT_3.NAME.END</v>
      </c>
    </row>
    <row r="432" spans="2:45">
      <c r="B432" t="str">
        <f>CONCATENATE(B429,".","NAME.SIZE")</f>
        <v>INV.WEAPON_TABLE.WP_3.NAME.SIZE</v>
      </c>
      <c r="C432" t="s">
        <v>208</v>
      </c>
      <c r="D432" t="str">
        <f>CONCATENATE(B431,"-",B430)</f>
        <v>INV.WEAPON_TABLE.WP_3.NAME.END-INV.WEAPON_TABLE.WP_3.NAME.START</v>
      </c>
      <c r="W432" t="str">
        <f>CONCATENATE(W429,".","NAME.SIZE")</f>
        <v>INV.ARMOR_TABLE.AR_3.NAME.SIZE</v>
      </c>
      <c r="Y432" t="s">
        <v>208</v>
      </c>
      <c r="Z432" t="str">
        <f>CONCATENATE(W431,"-",W430)</f>
        <v>INV.ARMOR_TABLE.AR_3.NAME.END-INV.ARMOR_TABLE.AR_3.NAME.START</v>
      </c>
      <c r="AP432" t="str">
        <f>CONCATENATE(AP429,".","NAME.SIZE")</f>
        <v>INV.MISC_ITEM_TABLE.IT_3.NAME.SIZE</v>
      </c>
      <c r="AR432" t="s">
        <v>208</v>
      </c>
      <c r="AS432" t="str">
        <f>CONCATENATE(AP431,"-",AP430)</f>
        <v>INV.MISC_ITEM_TABLE.IT_3.NAME.END-INV.MISC_ITEM_TABLE.IT_3.NAME.START</v>
      </c>
    </row>
    <row r="433" spans="2:45">
      <c r="C433" t="s">
        <v>206</v>
      </c>
      <c r="D433" s="25" t="str">
        <f>CONCATENATE("INV.WEAPON_TABLE.NAME.MAX_SIZE","-",B432,"+1",",$AA")</f>
        <v>INV.WEAPON_TABLE.NAME.MAX_SIZE-INV.WEAPON_TABLE.WP_3.NAME.SIZE+1,$AA</v>
      </c>
      <c r="Y433" t="s">
        <v>206</v>
      </c>
      <c r="Z433" s="25" t="str">
        <f>CONCATENATE($Z$410,".NAME.MAX_SIZE","-",W432,"+1",",$AA")</f>
        <v>INV.ARMOR_TABLE.NAME.MAX_SIZE-INV.ARMOR_TABLE.AR_3.NAME.SIZE+1,$AA</v>
      </c>
      <c r="AR433" t="s">
        <v>206</v>
      </c>
      <c r="AS433" s="25" t="str">
        <f>CONCATENATE($AS$410,".NAME.MAX_SIZE","-",AP432,"+1",",$AA")</f>
        <v>INV.MISC_ITEM_TABLE.NAME.MAX_SIZE-INV.MISC_ITEM_TABLE.IT_3.NAME.SIZE+1,$AA</v>
      </c>
    </row>
    <row r="434" spans="2:45">
      <c r="B434" t="str">
        <f>CONCATENATE($D$410,".",B16)</f>
        <v>INV.WEAPON_TABLE.WP_4</v>
      </c>
      <c r="C434" t="s">
        <v>66</v>
      </c>
      <c r="D434" t="str">
        <f>O327</f>
        <v>00.08.01.00.00.12.0E.20.00.01.00.00.01</v>
      </c>
      <c r="W434" t="str">
        <f>CONCATENATE($Z$410,".",W16)</f>
        <v>INV.ARMOR_TABLE.AR_4</v>
      </c>
      <c r="Y434" t="s">
        <v>66</v>
      </c>
      <c r="Z434" t="str">
        <f>AK327</f>
        <v>00.08.01.00.00.14.00.00.00.00.00.00.03</v>
      </c>
      <c r="AP434" t="str">
        <f>CONCATENATE($AS$410,".",AP16)</f>
        <v>INV.MISC_ITEM_TABLE.IT_4</v>
      </c>
      <c r="AR434" t="s">
        <v>66</v>
      </c>
      <c r="AS434" t="str">
        <f>BD327</f>
        <v>00.01.00.00.00.00.04.00.00.00.00.00.00</v>
      </c>
    </row>
    <row r="435" spans="2:45">
      <c r="B435" t="str">
        <f>CONCATENATE(B434,".","NAME.START")</f>
        <v>INV.WEAPON_TABLE.WP_4.NAME.START</v>
      </c>
      <c r="C435" t="s">
        <v>205</v>
      </c>
      <c r="D435" s="25" t="s">
        <v>791</v>
      </c>
      <c r="W435" t="str">
        <f>CONCATENATE(W434,".","NAME.START")</f>
        <v>INV.ARMOR_TABLE.AR_4.NAME.START</v>
      </c>
      <c r="Y435" t="s">
        <v>205</v>
      </c>
      <c r="Z435" s="25" t="s">
        <v>796</v>
      </c>
      <c r="AP435" t="str">
        <f>CONCATENATE(AP434,".","NAME.START")</f>
        <v>INV.MISC_ITEM_TABLE.IT_4.NAME.START</v>
      </c>
      <c r="AR435" t="s">
        <v>205</v>
      </c>
      <c r="AS435" s="25" t="s">
        <v>603</v>
      </c>
    </row>
    <row r="436" spans="2:45">
      <c r="B436" t="str">
        <f>CONCATENATE(B434,".","NAME.END")</f>
        <v>INV.WEAPON_TABLE.WP_4.NAME.END</v>
      </c>
      <c r="W436" t="str">
        <f>CONCATENATE(W434,".","NAME.END")</f>
        <v>INV.ARMOR_TABLE.AR_4.NAME.END</v>
      </c>
      <c r="AP436" t="str">
        <f>CONCATENATE(AP434,".","NAME.END")</f>
        <v>INV.MISC_ITEM_TABLE.IT_4.NAME.END</v>
      </c>
    </row>
    <row r="437" spans="2:45">
      <c r="B437" t="str">
        <f>CONCATENATE(B434,".","NAME.SIZE")</f>
        <v>INV.WEAPON_TABLE.WP_4.NAME.SIZE</v>
      </c>
      <c r="C437" t="s">
        <v>208</v>
      </c>
      <c r="D437" t="str">
        <f>CONCATENATE(B436,"-",B435)</f>
        <v>INV.WEAPON_TABLE.WP_4.NAME.END-INV.WEAPON_TABLE.WP_4.NAME.START</v>
      </c>
      <c r="W437" t="str">
        <f>CONCATENATE(W434,".","NAME.SIZE")</f>
        <v>INV.ARMOR_TABLE.AR_4.NAME.SIZE</v>
      </c>
      <c r="Y437" t="s">
        <v>208</v>
      </c>
      <c r="Z437" t="str">
        <f>CONCATENATE(W436,"-",W435)</f>
        <v>INV.ARMOR_TABLE.AR_4.NAME.END-INV.ARMOR_TABLE.AR_4.NAME.START</v>
      </c>
      <c r="AP437" t="str">
        <f>CONCATENATE(AP434,".","NAME.SIZE")</f>
        <v>INV.MISC_ITEM_TABLE.IT_4.NAME.SIZE</v>
      </c>
      <c r="AR437" t="s">
        <v>208</v>
      </c>
      <c r="AS437" t="str">
        <f>CONCATENATE(AP436,"-",AP435)</f>
        <v>INV.MISC_ITEM_TABLE.IT_4.NAME.END-INV.MISC_ITEM_TABLE.IT_4.NAME.START</v>
      </c>
    </row>
    <row r="438" spans="2:45">
      <c r="C438" t="s">
        <v>206</v>
      </c>
      <c r="D438" s="25" t="str">
        <f>CONCATENATE("INV.WEAPON_TABLE.NAME.MAX_SIZE","-",B437,"+1",",$AA")</f>
        <v>INV.WEAPON_TABLE.NAME.MAX_SIZE-INV.WEAPON_TABLE.WP_4.NAME.SIZE+1,$AA</v>
      </c>
      <c r="Y438" t="s">
        <v>206</v>
      </c>
      <c r="Z438" s="25" t="str">
        <f>CONCATENATE($Z$410,".NAME.MAX_SIZE","-",W437,"+1",",$AA")</f>
        <v>INV.ARMOR_TABLE.NAME.MAX_SIZE-INV.ARMOR_TABLE.AR_4.NAME.SIZE+1,$AA</v>
      </c>
      <c r="AR438" t="s">
        <v>206</v>
      </c>
      <c r="AS438" s="25" t="str">
        <f>CONCATENATE($AS$410,".NAME.MAX_SIZE","-",AP437,"+1",",$AA")</f>
        <v>INV.MISC_ITEM_TABLE.NAME.MAX_SIZE-INV.MISC_ITEM_TABLE.IT_4.NAME.SIZE+1,$AA</v>
      </c>
    </row>
    <row r="439" spans="2:45">
      <c r="B439" t="str">
        <f>CONCATENATE($D$410,".",B17)</f>
        <v>INV.WEAPON_TABLE.WP_5</v>
      </c>
      <c r="C439" t="s">
        <v>66</v>
      </c>
      <c r="D439" t="str">
        <f>O328</f>
        <v>00.08.01.00.00.0A.01.0B.00.01.00.00.01</v>
      </c>
      <c r="W439" t="str">
        <f>CONCATENATE($Z$410,".",W17)</f>
        <v>INV.ARMOR_TABLE.AR_5</v>
      </c>
      <c r="Y439" t="s">
        <v>66</v>
      </c>
      <c r="Z439" t="str">
        <f>AK328</f>
        <v>00.08.02.00.00.14.00.00.00.00.00.00.03</v>
      </c>
      <c r="AP439" t="str">
        <f>CONCATENATE($AS$410,".",AP17)</f>
        <v>INV.MISC_ITEM_TABLE.IT_5</v>
      </c>
      <c r="AR439" t="s">
        <v>66</v>
      </c>
      <c r="AS439" t="str">
        <f>BD328</f>
        <v>00.01.00.00.00.00.05.00.00.00.00.00.00</v>
      </c>
    </row>
    <row r="440" spans="2:45">
      <c r="B440" t="str">
        <f>CONCATENATE(B439,".","NAME.START")</f>
        <v>INV.WEAPON_TABLE.WP_5.NAME.START</v>
      </c>
      <c r="C440" t="s">
        <v>205</v>
      </c>
      <c r="D440" s="25" t="s">
        <v>792</v>
      </c>
      <c r="W440" t="str">
        <f>CONCATENATE(W439,".","NAME.START")</f>
        <v>INV.ARMOR_TABLE.AR_5.NAME.START</v>
      </c>
      <c r="Y440" t="s">
        <v>205</v>
      </c>
      <c r="Z440" s="25" t="s">
        <v>797</v>
      </c>
      <c r="AP440" t="str">
        <f>CONCATENATE(AP439,".","NAME.START")</f>
        <v>INV.MISC_ITEM_TABLE.IT_5.NAME.START</v>
      </c>
      <c r="AR440" t="s">
        <v>205</v>
      </c>
      <c r="AS440" s="25" t="s">
        <v>604</v>
      </c>
    </row>
    <row r="441" spans="2:45">
      <c r="B441" t="str">
        <f>CONCATENATE(B439,".","NAME.END")</f>
        <v>INV.WEAPON_TABLE.WP_5.NAME.END</v>
      </c>
      <c r="W441" t="str">
        <f>CONCATENATE(W439,".","NAME.END")</f>
        <v>INV.ARMOR_TABLE.AR_5.NAME.END</v>
      </c>
      <c r="AP441" t="str">
        <f>CONCATENATE(AP439,".","NAME.END")</f>
        <v>INV.MISC_ITEM_TABLE.IT_5.NAME.END</v>
      </c>
    </row>
    <row r="442" spans="2:45">
      <c r="B442" t="str">
        <f>CONCATENATE(B439,".","NAME.SIZE")</f>
        <v>INV.WEAPON_TABLE.WP_5.NAME.SIZE</v>
      </c>
      <c r="C442" t="s">
        <v>208</v>
      </c>
      <c r="D442" t="str">
        <f>CONCATENATE(B441,"-",B440)</f>
        <v>INV.WEAPON_TABLE.WP_5.NAME.END-INV.WEAPON_TABLE.WP_5.NAME.START</v>
      </c>
      <c r="W442" t="str">
        <f>CONCATENATE(W439,".","NAME.SIZE")</f>
        <v>INV.ARMOR_TABLE.AR_5.NAME.SIZE</v>
      </c>
      <c r="Y442" t="s">
        <v>208</v>
      </c>
      <c r="Z442" t="str">
        <f>CONCATENATE(W441,"-",W440)</f>
        <v>INV.ARMOR_TABLE.AR_5.NAME.END-INV.ARMOR_TABLE.AR_5.NAME.START</v>
      </c>
      <c r="AP442" t="str">
        <f>CONCATENATE(AP439,".","NAME.SIZE")</f>
        <v>INV.MISC_ITEM_TABLE.IT_5.NAME.SIZE</v>
      </c>
      <c r="AR442" t="s">
        <v>208</v>
      </c>
      <c r="AS442" t="str">
        <f>CONCATENATE(AP441,"-",AP440)</f>
        <v>INV.MISC_ITEM_TABLE.IT_5.NAME.END-INV.MISC_ITEM_TABLE.IT_5.NAME.START</v>
      </c>
    </row>
    <row r="443" spans="2:45">
      <c r="C443" t="s">
        <v>206</v>
      </c>
      <c r="D443" s="25" t="str">
        <f>CONCATENATE("INV.WEAPON_TABLE.NAME.MAX_SIZE","-",B442,"+1",",$AA")</f>
        <v>INV.WEAPON_TABLE.NAME.MAX_SIZE-INV.WEAPON_TABLE.WP_5.NAME.SIZE+1,$AA</v>
      </c>
      <c r="Y443" t="s">
        <v>206</v>
      </c>
      <c r="Z443" s="25" t="str">
        <f>CONCATENATE($Z$410,".NAME.MAX_SIZE","-",W442,"+1",",$AA")</f>
        <v>INV.ARMOR_TABLE.NAME.MAX_SIZE-INV.ARMOR_TABLE.AR_5.NAME.SIZE+1,$AA</v>
      </c>
      <c r="AR443" t="s">
        <v>206</v>
      </c>
      <c r="AS443" s="25" t="str">
        <f>CONCATENATE($AS$410,".NAME.MAX_SIZE","-",AP442,"+1",",$AA")</f>
        <v>INV.MISC_ITEM_TABLE.NAME.MAX_SIZE-INV.MISC_ITEM_TABLE.IT_5.NAME.SIZE+1,$AA</v>
      </c>
    </row>
    <row r="444" spans="2:45">
      <c r="B444" t="str">
        <f>CONCATENATE($D$410,".",B18)</f>
        <v>INV.WEAPON_TABLE.WP_6</v>
      </c>
      <c r="C444" t="s">
        <v>66</v>
      </c>
      <c r="D444" t="str">
        <f>O329</f>
        <v>00.08.01.00.00.0A.01.0B.00.01.00.00.01</v>
      </c>
      <c r="W444" t="str">
        <f>CONCATENATE($Z$410,".",W18)</f>
        <v>INV.ARMOR_TABLE.AR_6</v>
      </c>
      <c r="Y444" t="s">
        <v>66</v>
      </c>
      <c r="Z444" t="str">
        <f>AK329</f>
        <v>05.08.02.00.00.14.00.00.00.00.00.00.03</v>
      </c>
      <c r="AP444" t="str">
        <f>CONCATENATE($AS$410,".",AP18)</f>
        <v>INV.MISC_ITEM_TABLE.IT_6</v>
      </c>
      <c r="AR444" t="s">
        <v>66</v>
      </c>
      <c r="AS444" t="str">
        <f>BD329</f>
        <v>00.01.00.00.00.00.06.00.00.00.00.00.00</v>
      </c>
    </row>
    <row r="445" spans="2:45">
      <c r="B445" t="str">
        <f>CONCATENATE(B444,".","NAME.START")</f>
        <v>INV.WEAPON_TABLE.WP_6.NAME.START</v>
      </c>
      <c r="C445" t="s">
        <v>205</v>
      </c>
      <c r="D445" s="25" t="s">
        <v>792</v>
      </c>
      <c r="W445" t="str">
        <f>CONCATENATE(W444,".","NAME.START")</f>
        <v>INV.ARMOR_TABLE.AR_6.NAME.START</v>
      </c>
      <c r="Y445" t="s">
        <v>205</v>
      </c>
      <c r="Z445" s="25" t="s">
        <v>798</v>
      </c>
      <c r="AP445" t="str">
        <f>CONCATENATE(AP444,".","NAME.START")</f>
        <v>INV.MISC_ITEM_TABLE.IT_6.NAME.START</v>
      </c>
      <c r="AR445" t="s">
        <v>205</v>
      </c>
      <c r="AS445" s="25" t="s">
        <v>605</v>
      </c>
    </row>
    <row r="446" spans="2:45">
      <c r="B446" t="str">
        <f>CONCATENATE(B444,".","NAME.END")</f>
        <v>INV.WEAPON_TABLE.WP_6.NAME.END</v>
      </c>
      <c r="W446" t="str">
        <f>CONCATENATE(W444,".","NAME.END")</f>
        <v>INV.ARMOR_TABLE.AR_6.NAME.END</v>
      </c>
      <c r="AP446" t="str">
        <f>CONCATENATE(AP444,".","NAME.END")</f>
        <v>INV.MISC_ITEM_TABLE.IT_6.NAME.END</v>
      </c>
    </row>
    <row r="447" spans="2:45">
      <c r="B447" t="str">
        <f>CONCATENATE(B444,".","NAME.SIZE")</f>
        <v>INV.WEAPON_TABLE.WP_6.NAME.SIZE</v>
      </c>
      <c r="C447" t="s">
        <v>208</v>
      </c>
      <c r="D447" t="str">
        <f>CONCATENATE(B446,"-",B445)</f>
        <v>INV.WEAPON_TABLE.WP_6.NAME.END-INV.WEAPON_TABLE.WP_6.NAME.START</v>
      </c>
      <c r="W447" t="str">
        <f>CONCATENATE(W444,".","NAME.SIZE")</f>
        <v>INV.ARMOR_TABLE.AR_6.NAME.SIZE</v>
      </c>
      <c r="Y447" t="s">
        <v>208</v>
      </c>
      <c r="Z447" t="str">
        <f>CONCATENATE(W446,"-",W445)</f>
        <v>INV.ARMOR_TABLE.AR_6.NAME.END-INV.ARMOR_TABLE.AR_6.NAME.START</v>
      </c>
      <c r="AP447" t="str">
        <f>CONCATENATE(AP444,".","NAME.SIZE")</f>
        <v>INV.MISC_ITEM_TABLE.IT_6.NAME.SIZE</v>
      </c>
      <c r="AR447" t="s">
        <v>208</v>
      </c>
      <c r="AS447" t="str">
        <f>CONCATENATE(AP446,"-",AP445)</f>
        <v>INV.MISC_ITEM_TABLE.IT_6.NAME.END-INV.MISC_ITEM_TABLE.IT_6.NAME.START</v>
      </c>
    </row>
    <row r="448" spans="2:45">
      <c r="C448" t="s">
        <v>206</v>
      </c>
      <c r="D448" s="25" t="str">
        <f>CONCATENATE("INV.WEAPON_TABLE.NAME.MAX_SIZE","-",B447,"+1",",$AA")</f>
        <v>INV.WEAPON_TABLE.NAME.MAX_SIZE-INV.WEAPON_TABLE.WP_6.NAME.SIZE+1,$AA</v>
      </c>
      <c r="Y448" t="s">
        <v>206</v>
      </c>
      <c r="Z448" s="25" t="str">
        <f>CONCATENATE($Z$410,".NAME.MAX_SIZE","-",W447,"+1",",$AA")</f>
        <v>INV.ARMOR_TABLE.NAME.MAX_SIZE-INV.ARMOR_TABLE.AR_6.NAME.SIZE+1,$AA</v>
      </c>
      <c r="AR448" t="s">
        <v>206</v>
      </c>
      <c r="AS448" s="25" t="str">
        <f>CONCATENATE($AS$410,".NAME.MAX_SIZE","-",AP447,"+1",",$AA")</f>
        <v>INV.MISC_ITEM_TABLE.NAME.MAX_SIZE-INV.MISC_ITEM_TABLE.IT_6.NAME.SIZE+1,$AA</v>
      </c>
    </row>
    <row r="449" spans="2:45">
      <c r="B449" t="str">
        <f>CONCATENATE($D$410,".",B19)</f>
        <v>INV.WEAPON_TABLE.WP_7</v>
      </c>
      <c r="C449" t="s">
        <v>66</v>
      </c>
      <c r="D449" t="str">
        <f>O330</f>
        <v>00.08.01.00.00.22.0E.20.00.01.00.00.01</v>
      </c>
      <c r="W449" t="str">
        <f>CONCATENATE($Z$410,".",W19)</f>
        <v>INV.ARMOR_TABLE.AR_7</v>
      </c>
      <c r="Y449" t="s">
        <v>66</v>
      </c>
      <c r="Z449" t="str">
        <f>AK330</f>
        <v>00.01.01.00.00.00.00.00.00.00.00.00.00</v>
      </c>
      <c r="AP449" t="str">
        <f>CONCATENATE($AS$410,".",AP19)</f>
        <v>INV.MISC_ITEM_TABLE.IT_7</v>
      </c>
      <c r="AR449" t="s">
        <v>66</v>
      </c>
      <c r="AS449" t="str">
        <f>BD330</f>
        <v>00.01.01.00.00.0A.07.00.00.00.00.00.06</v>
      </c>
    </row>
    <row r="450" spans="2:45">
      <c r="B450" t="str">
        <f>CONCATENATE(B449,".","NAME.START")</f>
        <v>INV.WEAPON_TABLE.WP_7.NAME.START</v>
      </c>
      <c r="C450" t="s">
        <v>205</v>
      </c>
      <c r="D450" s="25" t="s">
        <v>804</v>
      </c>
      <c r="W450" t="str">
        <f>CONCATENATE(W449,".","NAME.START")</f>
        <v>INV.ARMOR_TABLE.AR_7.NAME.START</v>
      </c>
      <c r="Y450" t="s">
        <v>205</v>
      </c>
      <c r="Z450" s="25" t="s">
        <v>449</v>
      </c>
      <c r="AP450" t="str">
        <f>CONCATENATE(AP449,".","NAME.START")</f>
        <v>INV.MISC_ITEM_TABLE.IT_7.NAME.START</v>
      </c>
      <c r="AR450" t="s">
        <v>205</v>
      </c>
      <c r="AS450" s="25" t="s">
        <v>839</v>
      </c>
    </row>
    <row r="451" spans="2:45">
      <c r="B451" t="str">
        <f>CONCATENATE(B449,".","NAME.END")</f>
        <v>INV.WEAPON_TABLE.WP_7.NAME.END</v>
      </c>
      <c r="W451" t="str">
        <f>CONCATENATE(W449,".","NAME.END")</f>
        <v>INV.ARMOR_TABLE.AR_7.NAME.END</v>
      </c>
      <c r="AP451" t="str">
        <f>CONCATENATE(AP449,".","NAME.END")</f>
        <v>INV.MISC_ITEM_TABLE.IT_7.NAME.END</v>
      </c>
    </row>
    <row r="452" spans="2:45">
      <c r="B452" t="str">
        <f>CONCATENATE(B449,".","NAME.SIZE")</f>
        <v>INV.WEAPON_TABLE.WP_7.NAME.SIZE</v>
      </c>
      <c r="C452" t="s">
        <v>208</v>
      </c>
      <c r="D452" t="str">
        <f>CONCATENATE(B451,"-",B450)</f>
        <v>INV.WEAPON_TABLE.WP_7.NAME.END-INV.WEAPON_TABLE.WP_7.NAME.START</v>
      </c>
      <c r="W452" t="str">
        <f>CONCATENATE(W449,".","NAME.SIZE")</f>
        <v>INV.ARMOR_TABLE.AR_7.NAME.SIZE</v>
      </c>
      <c r="Y452" t="s">
        <v>208</v>
      </c>
      <c r="Z452" t="str">
        <f>CONCATENATE(W451,"-",W450)</f>
        <v>INV.ARMOR_TABLE.AR_7.NAME.END-INV.ARMOR_TABLE.AR_7.NAME.START</v>
      </c>
      <c r="AP452" t="str">
        <f>CONCATENATE(AP449,".","NAME.SIZE")</f>
        <v>INV.MISC_ITEM_TABLE.IT_7.NAME.SIZE</v>
      </c>
      <c r="AR452" t="s">
        <v>208</v>
      </c>
      <c r="AS452" t="str">
        <f>CONCATENATE(AP451,"-",AP450)</f>
        <v>INV.MISC_ITEM_TABLE.IT_7.NAME.END-INV.MISC_ITEM_TABLE.IT_7.NAME.START</v>
      </c>
    </row>
    <row r="453" spans="2:45">
      <c r="C453" t="s">
        <v>206</v>
      </c>
      <c r="D453" s="25" t="str">
        <f>CONCATENATE("INV.WEAPON_TABLE.NAME.MAX_SIZE","-",B452,"+1",",$AA")</f>
        <v>INV.WEAPON_TABLE.NAME.MAX_SIZE-INV.WEAPON_TABLE.WP_7.NAME.SIZE+1,$AA</v>
      </c>
      <c r="Y453" t="s">
        <v>206</v>
      </c>
      <c r="Z453" s="25" t="str">
        <f>CONCATENATE($Z$410,".NAME.MAX_SIZE","-",W452,"+1",",$AA")</f>
        <v>INV.ARMOR_TABLE.NAME.MAX_SIZE-INV.ARMOR_TABLE.AR_7.NAME.SIZE+1,$AA</v>
      </c>
      <c r="AR453" t="s">
        <v>206</v>
      </c>
      <c r="AS453" s="25" t="str">
        <f>CONCATENATE($AS$410,".NAME.MAX_SIZE","-",AP452,"+1",",$AA")</f>
        <v>INV.MISC_ITEM_TABLE.NAME.MAX_SIZE-INV.MISC_ITEM_TABLE.IT_7.NAME.SIZE+1,$AA</v>
      </c>
    </row>
    <row r="454" spans="2:45">
      <c r="B454" t="str">
        <f>CONCATENATE($D$410,".",B20)</f>
        <v>INV.WEAPON_TABLE.WP_8</v>
      </c>
      <c r="C454" t="s">
        <v>66</v>
      </c>
      <c r="D454" t="str">
        <f>O331</f>
        <v>00.08.01.00.00.22.0E.20.00.01.00.80.01</v>
      </c>
      <c r="W454" t="str">
        <f>CONCATENATE($Z$410,".",W20)</f>
        <v>INV.ARMOR_TABLE.AR_8</v>
      </c>
      <c r="Y454" t="s">
        <v>66</v>
      </c>
      <c r="Z454" t="str">
        <f>AK331</f>
        <v>00.01.01.00.00.00.00.00.00.00.00.00.00</v>
      </c>
      <c r="AP454" t="str">
        <f>CONCATENATE($AS$410,".",AP20)</f>
        <v>INV.MISC_ITEM_TABLE.IT_8</v>
      </c>
      <c r="AR454" t="s">
        <v>66</v>
      </c>
      <c r="AS454" t="str">
        <f>BD331</f>
        <v>00.01.01.00.00.00.08.00.00.00.00.00.00</v>
      </c>
    </row>
    <row r="455" spans="2:45">
      <c r="B455" t="str">
        <f>CONCATENATE(B454,".","NAME.START")</f>
        <v>INV.WEAPON_TABLE.WP_8.NAME.START</v>
      </c>
      <c r="C455" t="s">
        <v>205</v>
      </c>
      <c r="D455" s="25" t="s">
        <v>805</v>
      </c>
      <c r="W455" t="str">
        <f>CONCATENATE(W454,".","NAME.START")</f>
        <v>INV.ARMOR_TABLE.AR_8.NAME.START</v>
      </c>
      <c r="Y455" t="s">
        <v>205</v>
      </c>
      <c r="Z455" s="25" t="s">
        <v>450</v>
      </c>
      <c r="AP455" t="str">
        <f>CONCATENATE(AP454,".","NAME.START")</f>
        <v>INV.MISC_ITEM_TABLE.IT_8.NAME.START</v>
      </c>
      <c r="AR455" t="s">
        <v>205</v>
      </c>
      <c r="AS455" s="25" t="s">
        <v>606</v>
      </c>
    </row>
    <row r="456" spans="2:45">
      <c r="B456" t="str">
        <f>CONCATENATE(B454,".","NAME.END")</f>
        <v>INV.WEAPON_TABLE.WP_8.NAME.END</v>
      </c>
      <c r="W456" t="str">
        <f>CONCATENATE(W454,".","NAME.END")</f>
        <v>INV.ARMOR_TABLE.AR_8.NAME.END</v>
      </c>
      <c r="AP456" t="str">
        <f>CONCATENATE(AP454,".","NAME.END")</f>
        <v>INV.MISC_ITEM_TABLE.IT_8.NAME.END</v>
      </c>
    </row>
    <row r="457" spans="2:45">
      <c r="B457" t="str">
        <f>CONCATENATE(B454,".","NAME.SIZE")</f>
        <v>INV.WEAPON_TABLE.WP_8.NAME.SIZE</v>
      </c>
      <c r="C457" t="s">
        <v>208</v>
      </c>
      <c r="D457" t="str">
        <f>CONCATENATE(B456,"-",B455)</f>
        <v>INV.WEAPON_TABLE.WP_8.NAME.END-INV.WEAPON_TABLE.WP_8.NAME.START</v>
      </c>
      <c r="W457" t="str">
        <f>CONCATENATE(W454,".","NAME.SIZE")</f>
        <v>INV.ARMOR_TABLE.AR_8.NAME.SIZE</v>
      </c>
      <c r="Y457" t="s">
        <v>208</v>
      </c>
      <c r="Z457" t="str">
        <f>CONCATENATE(W456,"-",W455)</f>
        <v>INV.ARMOR_TABLE.AR_8.NAME.END-INV.ARMOR_TABLE.AR_8.NAME.START</v>
      </c>
      <c r="AP457" t="str">
        <f>CONCATENATE(AP454,".","NAME.SIZE")</f>
        <v>INV.MISC_ITEM_TABLE.IT_8.NAME.SIZE</v>
      </c>
      <c r="AR457" t="s">
        <v>208</v>
      </c>
      <c r="AS457" t="str">
        <f>CONCATENATE(AP456,"-",AP455)</f>
        <v>INV.MISC_ITEM_TABLE.IT_8.NAME.END-INV.MISC_ITEM_TABLE.IT_8.NAME.START</v>
      </c>
    </row>
    <row r="458" spans="2:45">
      <c r="C458" t="s">
        <v>206</v>
      </c>
      <c r="D458" s="25" t="str">
        <f>CONCATENATE("INV.WEAPON_TABLE.NAME.MAX_SIZE","-",B457,"+1",",$AA")</f>
        <v>INV.WEAPON_TABLE.NAME.MAX_SIZE-INV.WEAPON_TABLE.WP_8.NAME.SIZE+1,$AA</v>
      </c>
      <c r="Y458" t="s">
        <v>206</v>
      </c>
      <c r="Z458" s="25" t="str">
        <f>CONCATENATE($Z$410,".NAME.MAX_SIZE","-",W457,"+1",",$AA")</f>
        <v>INV.ARMOR_TABLE.NAME.MAX_SIZE-INV.ARMOR_TABLE.AR_8.NAME.SIZE+1,$AA</v>
      </c>
      <c r="AR458" t="s">
        <v>206</v>
      </c>
      <c r="AS458" s="25" t="str">
        <f>CONCATENATE($AS$410,".NAME.MAX_SIZE","-",AP457,"+1",",$AA")</f>
        <v>INV.MISC_ITEM_TABLE.NAME.MAX_SIZE-INV.MISC_ITEM_TABLE.IT_8.NAME.SIZE+1,$AA</v>
      </c>
    </row>
    <row r="459" spans="2:45">
      <c r="B459" t="str">
        <f>CONCATENATE($D$410,".",B21)</f>
        <v>INV.WEAPON_TABLE.WP_9</v>
      </c>
      <c r="C459" t="s">
        <v>66</v>
      </c>
      <c r="D459" t="str">
        <f>O332</f>
        <v>00.01.01.00.00.06.00.05.00.0F.02.0C.01</v>
      </c>
      <c r="W459" t="str">
        <f>CONCATENATE($Z$410,".",W21)</f>
        <v>INV.ARMOR_TABLE.AR_9</v>
      </c>
      <c r="Y459" t="s">
        <v>66</v>
      </c>
      <c r="Z459" t="str">
        <f>AK332</f>
        <v>00.01.01.00.00.00.00.00.00.00.00.00.02</v>
      </c>
      <c r="AP459" t="str">
        <f>CONCATENATE($AS$410,".",AP21)</f>
        <v>INV.MISC_ITEM_TABLE.IT_9</v>
      </c>
      <c r="AR459" t="s">
        <v>66</v>
      </c>
      <c r="AS459" t="str">
        <f>BD332</f>
        <v>00.01.01.00.00.00.09.00.00.00.00.00.00</v>
      </c>
    </row>
    <row r="460" spans="2:45">
      <c r="B460" t="str">
        <f>CONCATENATE(B459,".","NAME.START")</f>
        <v>INV.WEAPON_TABLE.WP_9.NAME.START</v>
      </c>
      <c r="C460" t="s">
        <v>205</v>
      </c>
      <c r="D460" s="25" t="s">
        <v>451</v>
      </c>
      <c r="W460" t="str">
        <f>CONCATENATE(W459,".","NAME.START")</f>
        <v>INV.ARMOR_TABLE.AR_9.NAME.START</v>
      </c>
      <c r="Y460" t="s">
        <v>205</v>
      </c>
      <c r="Z460" s="25" t="s">
        <v>799</v>
      </c>
      <c r="AP460" t="str">
        <f>CONCATENATE(AP459,".","NAME.START")</f>
        <v>INV.MISC_ITEM_TABLE.IT_9.NAME.START</v>
      </c>
      <c r="AR460" t="s">
        <v>205</v>
      </c>
      <c r="AS460" s="25" t="s">
        <v>607</v>
      </c>
    </row>
    <row r="461" spans="2:45">
      <c r="B461" t="str">
        <f>CONCATENATE(B459,".","NAME.END")</f>
        <v>INV.WEAPON_TABLE.WP_9.NAME.END</v>
      </c>
      <c r="W461" t="str">
        <f>CONCATENATE(W459,".","NAME.END")</f>
        <v>INV.ARMOR_TABLE.AR_9.NAME.END</v>
      </c>
      <c r="AP461" t="str">
        <f>CONCATENATE(AP459,".","NAME.END")</f>
        <v>INV.MISC_ITEM_TABLE.IT_9.NAME.END</v>
      </c>
    </row>
    <row r="462" spans="2:45">
      <c r="B462" t="str">
        <f>CONCATENATE(B459,".","NAME.SIZE")</f>
        <v>INV.WEAPON_TABLE.WP_9.NAME.SIZE</v>
      </c>
      <c r="C462" t="s">
        <v>208</v>
      </c>
      <c r="D462" t="str">
        <f>CONCATENATE(B461,"-",B460)</f>
        <v>INV.WEAPON_TABLE.WP_9.NAME.END-INV.WEAPON_TABLE.WP_9.NAME.START</v>
      </c>
      <c r="W462" t="str">
        <f>CONCATENATE(W459,".","NAME.SIZE")</f>
        <v>INV.ARMOR_TABLE.AR_9.NAME.SIZE</v>
      </c>
      <c r="Y462" t="s">
        <v>208</v>
      </c>
      <c r="Z462" t="str">
        <f>CONCATENATE(W461,"-",W460)</f>
        <v>INV.ARMOR_TABLE.AR_9.NAME.END-INV.ARMOR_TABLE.AR_9.NAME.START</v>
      </c>
      <c r="AP462" t="str">
        <f>CONCATENATE(AP459,".","NAME.SIZE")</f>
        <v>INV.MISC_ITEM_TABLE.IT_9.NAME.SIZE</v>
      </c>
      <c r="AR462" t="s">
        <v>208</v>
      </c>
      <c r="AS462" t="str">
        <f>CONCATENATE(AP461,"-",AP460)</f>
        <v>INV.MISC_ITEM_TABLE.IT_9.NAME.END-INV.MISC_ITEM_TABLE.IT_9.NAME.START</v>
      </c>
    </row>
    <row r="463" spans="2:45">
      <c r="C463" t="s">
        <v>206</v>
      </c>
      <c r="D463" s="25" t="str">
        <f>CONCATENATE("INV.WEAPON_TABLE.NAME.MAX_SIZE","-",B462,"+1",",$AA")</f>
        <v>INV.WEAPON_TABLE.NAME.MAX_SIZE-INV.WEAPON_TABLE.WP_9.NAME.SIZE+1,$AA</v>
      </c>
      <c r="Y463" t="s">
        <v>206</v>
      </c>
      <c r="Z463" s="25" t="str">
        <f>CONCATENATE($Z$410,".NAME.MAX_SIZE","-",W462,"+1",",$AA")</f>
        <v>INV.ARMOR_TABLE.NAME.MAX_SIZE-INV.ARMOR_TABLE.AR_9.NAME.SIZE+1,$AA</v>
      </c>
      <c r="AR463" t="s">
        <v>206</v>
      </c>
      <c r="AS463" s="25" t="str">
        <f>CONCATENATE($AS$410,".NAME.MAX_SIZE","-",AP462,"+1",",$AA")</f>
        <v>INV.MISC_ITEM_TABLE.NAME.MAX_SIZE-INV.MISC_ITEM_TABLE.IT_9.NAME.SIZE+1,$AA</v>
      </c>
    </row>
    <row r="464" spans="2:45">
      <c r="B464" t="str">
        <f>CONCATENATE($D$410,".",B22)</f>
        <v>INV.WEAPON_TABLE.WP_A</v>
      </c>
      <c r="C464" t="s">
        <v>66</v>
      </c>
      <c r="D464" t="str">
        <f>O333</f>
        <v>00.01.01.00.00.06.00.05.00.0F.02.0D.01</v>
      </c>
      <c r="W464" t="str">
        <f>CONCATENATE($Z$410,".",W22)</f>
        <v>INV.ARMOR_TABLE.AR_A</v>
      </c>
      <c r="Y464" t="s">
        <v>66</v>
      </c>
      <c r="Z464" t="str">
        <f>AK333</f>
        <v>00.01.01.00.00.00.00.00.00.00.00.00.04</v>
      </c>
      <c r="AP464" t="str">
        <f>CONCATENATE($AS$410,".",AP22)</f>
        <v>INV.MISC_ITEM_TABLE.IT_A</v>
      </c>
      <c r="AR464" t="s">
        <v>66</v>
      </c>
      <c r="AS464" t="str">
        <f>BD333</f>
        <v>42.01.00.00.00.00.0A.00.00.00.00.00.00</v>
      </c>
    </row>
    <row r="465" spans="2:45">
      <c r="B465" t="str">
        <f>CONCATENATE(B464,".","NAME.START")</f>
        <v>INV.WEAPON_TABLE.WP_A.NAME.START</v>
      </c>
      <c r="C465" t="s">
        <v>205</v>
      </c>
      <c r="D465" s="25" t="s">
        <v>452</v>
      </c>
      <c r="W465" t="str">
        <f>CONCATENATE(W464,".","NAME.START")</f>
        <v>INV.ARMOR_TABLE.AR_A.NAME.START</v>
      </c>
      <c r="Y465" t="s">
        <v>205</v>
      </c>
      <c r="Z465" s="25" t="s">
        <v>800</v>
      </c>
      <c r="AP465" t="str">
        <f>CONCATENATE(AP464,".","NAME.START")</f>
        <v>INV.MISC_ITEM_TABLE.IT_A.NAME.START</v>
      </c>
      <c r="AR465" t="s">
        <v>205</v>
      </c>
      <c r="AS465" s="25" t="s">
        <v>608</v>
      </c>
    </row>
    <row r="466" spans="2:45">
      <c r="B466" t="str">
        <f>CONCATENATE(B464,".","NAME.END")</f>
        <v>INV.WEAPON_TABLE.WP_A.NAME.END</v>
      </c>
      <c r="W466" t="str">
        <f>CONCATENATE(W464,".","NAME.END")</f>
        <v>INV.ARMOR_TABLE.AR_A.NAME.END</v>
      </c>
      <c r="AP466" t="str">
        <f>CONCATENATE(AP464,".","NAME.END")</f>
        <v>INV.MISC_ITEM_TABLE.IT_A.NAME.END</v>
      </c>
    </row>
    <row r="467" spans="2:45">
      <c r="B467" t="str">
        <f>CONCATENATE(B464,".","NAME.SIZE")</f>
        <v>INV.WEAPON_TABLE.WP_A.NAME.SIZE</v>
      </c>
      <c r="C467" t="s">
        <v>208</v>
      </c>
      <c r="D467" t="str">
        <f>CONCATENATE(B466,"-",B465)</f>
        <v>INV.WEAPON_TABLE.WP_A.NAME.END-INV.WEAPON_TABLE.WP_A.NAME.START</v>
      </c>
      <c r="W467" t="str">
        <f>CONCATENATE(W464,".","NAME.SIZE")</f>
        <v>INV.ARMOR_TABLE.AR_A.NAME.SIZE</v>
      </c>
      <c r="Y467" t="s">
        <v>208</v>
      </c>
      <c r="Z467" t="str">
        <f>CONCATENATE(W466,"-",W465)</f>
        <v>INV.ARMOR_TABLE.AR_A.NAME.END-INV.ARMOR_TABLE.AR_A.NAME.START</v>
      </c>
      <c r="AP467" t="str">
        <f>CONCATENATE(AP464,".","NAME.SIZE")</f>
        <v>INV.MISC_ITEM_TABLE.IT_A.NAME.SIZE</v>
      </c>
      <c r="AR467" t="s">
        <v>208</v>
      </c>
      <c r="AS467" t="str">
        <f>CONCATENATE(AP466,"-",AP465)</f>
        <v>INV.MISC_ITEM_TABLE.IT_A.NAME.END-INV.MISC_ITEM_TABLE.IT_A.NAME.START</v>
      </c>
    </row>
    <row r="468" spans="2:45">
      <c r="C468" t="s">
        <v>206</v>
      </c>
      <c r="D468" s="25" t="str">
        <f>CONCATENATE("INV.WEAPON_TABLE.NAME.MAX_SIZE","-",B467,"+1",",$AA")</f>
        <v>INV.WEAPON_TABLE.NAME.MAX_SIZE-INV.WEAPON_TABLE.WP_A.NAME.SIZE+1,$AA</v>
      </c>
      <c r="Y468" t="s">
        <v>206</v>
      </c>
      <c r="Z468" s="25" t="str">
        <f>CONCATENATE($Z$410,".NAME.MAX_SIZE","-",W467,"+1",",$AA")</f>
        <v>INV.ARMOR_TABLE.NAME.MAX_SIZE-INV.ARMOR_TABLE.AR_A.NAME.SIZE+1,$AA</v>
      </c>
      <c r="AR468" t="s">
        <v>206</v>
      </c>
      <c r="AS468" s="25" t="str">
        <f>CONCATENATE($AS$410,".NAME.MAX_SIZE","-",AP467,"+1",",$AA")</f>
        <v>INV.MISC_ITEM_TABLE.NAME.MAX_SIZE-INV.MISC_ITEM_TABLE.IT_A.NAME.SIZE+1,$AA</v>
      </c>
    </row>
    <row r="469" spans="2:45">
      <c r="B469" t="str">
        <f>CONCATENATE($D$410,".",B23)</f>
        <v>INV.WEAPON_TABLE.WP_B</v>
      </c>
      <c r="C469" t="s">
        <v>66</v>
      </c>
      <c r="D469" t="str">
        <f>O334</f>
        <v>00.08.01.00.00.22.0E.20.00.01.00.00.01</v>
      </c>
      <c r="W469" t="str">
        <f>CONCATENATE($Z$410,".",W23)</f>
        <v>INV.ARMOR_TABLE.AR_B</v>
      </c>
      <c r="Y469" t="s">
        <v>66</v>
      </c>
      <c r="Z469" t="str">
        <f>AK334</f>
        <v>00.01.01.00.00.00.00.00.00.00.00.00.05</v>
      </c>
      <c r="AP469" t="str">
        <f>CONCATENATE($AS$410,".",AP23)</f>
        <v>INV.MISC_ITEM_TABLE.IT_B</v>
      </c>
      <c r="AR469" t="s">
        <v>66</v>
      </c>
      <c r="AS469" t="str">
        <f>BD334</f>
        <v>00.01.01.00.00.00.0B.00.00.00.00.00.00</v>
      </c>
    </row>
    <row r="470" spans="2:45">
      <c r="B470" t="str">
        <f>CONCATENATE(B469,".","NAME.START")</f>
        <v>INV.WEAPON_TABLE.WP_B.NAME.START</v>
      </c>
      <c r="C470" t="s">
        <v>205</v>
      </c>
      <c r="D470" s="25" t="s">
        <v>806</v>
      </c>
      <c r="W470" t="str">
        <f>CONCATENATE(W469,".","NAME.START")</f>
        <v>INV.ARMOR_TABLE.AR_B.NAME.START</v>
      </c>
      <c r="Y470" t="s">
        <v>205</v>
      </c>
      <c r="Z470" s="25" t="s">
        <v>801</v>
      </c>
      <c r="AP470" t="str">
        <f>CONCATENATE(AP469,".","NAME.START")</f>
        <v>INV.MISC_ITEM_TABLE.IT_B.NAME.START</v>
      </c>
      <c r="AR470" t="s">
        <v>205</v>
      </c>
      <c r="AS470" s="25" t="s">
        <v>712</v>
      </c>
    </row>
    <row r="471" spans="2:45">
      <c r="B471" t="str">
        <f>CONCATENATE(B469,".","NAME.END")</f>
        <v>INV.WEAPON_TABLE.WP_B.NAME.END</v>
      </c>
      <c r="W471" t="str">
        <f>CONCATENATE(W469,".","NAME.END")</f>
        <v>INV.ARMOR_TABLE.AR_B.NAME.END</v>
      </c>
      <c r="AP471" t="str">
        <f>CONCATENATE(AP469,".","NAME.END")</f>
        <v>INV.MISC_ITEM_TABLE.IT_B.NAME.END</v>
      </c>
    </row>
    <row r="472" spans="2:45">
      <c r="B472" t="str">
        <f>CONCATENATE(B469,".","NAME.SIZE")</f>
        <v>INV.WEAPON_TABLE.WP_B.NAME.SIZE</v>
      </c>
      <c r="C472" t="s">
        <v>208</v>
      </c>
      <c r="D472" t="str">
        <f>CONCATENATE(B471,"-",B470)</f>
        <v>INV.WEAPON_TABLE.WP_B.NAME.END-INV.WEAPON_TABLE.WP_B.NAME.START</v>
      </c>
      <c r="W472" t="str">
        <f>CONCATENATE(W469,".","NAME.SIZE")</f>
        <v>INV.ARMOR_TABLE.AR_B.NAME.SIZE</v>
      </c>
      <c r="Y472" t="s">
        <v>208</v>
      </c>
      <c r="Z472" t="str">
        <f>CONCATENATE(W471,"-",W470)</f>
        <v>INV.ARMOR_TABLE.AR_B.NAME.END-INV.ARMOR_TABLE.AR_B.NAME.START</v>
      </c>
      <c r="AP472" t="str">
        <f>CONCATENATE(AP469,".","NAME.SIZE")</f>
        <v>INV.MISC_ITEM_TABLE.IT_B.NAME.SIZE</v>
      </c>
      <c r="AR472" t="s">
        <v>208</v>
      </c>
      <c r="AS472" t="str">
        <f>CONCATENATE(AP471,"-",AP470)</f>
        <v>INV.MISC_ITEM_TABLE.IT_B.NAME.END-INV.MISC_ITEM_TABLE.IT_B.NAME.START</v>
      </c>
    </row>
    <row r="473" spans="2:45">
      <c r="C473" t="s">
        <v>206</v>
      </c>
      <c r="D473" s="25" t="str">
        <f>CONCATENATE("INV.WEAPON_TABLE.NAME.MAX_SIZE","-",B472,"+1",",$AA")</f>
        <v>INV.WEAPON_TABLE.NAME.MAX_SIZE-INV.WEAPON_TABLE.WP_B.NAME.SIZE+1,$AA</v>
      </c>
      <c r="Y473" t="s">
        <v>206</v>
      </c>
      <c r="Z473" s="25" t="str">
        <f>CONCATENATE($Z$410,".NAME.MAX_SIZE","-",W472,"+1",",$AA")</f>
        <v>INV.ARMOR_TABLE.NAME.MAX_SIZE-INV.ARMOR_TABLE.AR_B.NAME.SIZE+1,$AA</v>
      </c>
      <c r="AR473" t="s">
        <v>206</v>
      </c>
      <c r="AS473" s="25" t="str">
        <f>CONCATENATE($AS$410,".NAME.MAX_SIZE","-",AP472,"+1",",$AA")</f>
        <v>INV.MISC_ITEM_TABLE.NAME.MAX_SIZE-INV.MISC_ITEM_TABLE.IT_B.NAME.SIZE+1,$AA</v>
      </c>
    </row>
    <row r="474" spans="2:45">
      <c r="B474" t="str">
        <f>CONCATENATE($D$410,".",B24)</f>
        <v>INV.WEAPON_TABLE.WP_C</v>
      </c>
      <c r="C474" t="s">
        <v>66</v>
      </c>
      <c r="D474" t="str">
        <f>O335</f>
        <v>00.08.01.00.00.22.0E.20.00.01.00.00.01</v>
      </c>
      <c r="W474" t="str">
        <f>CONCATENATE($Z$410,".",W24)</f>
        <v>INV.ARMOR_TABLE.AR_C</v>
      </c>
      <c r="Y474" t="s">
        <v>66</v>
      </c>
      <c r="Z474" t="str">
        <f>AK335</f>
        <v>00.01.01.00.00.00.00.00.00.00.00.00.00</v>
      </c>
      <c r="AP474" t="str">
        <f>CONCATENATE($AS$410,".",AP24)</f>
        <v>INV.MISC_ITEM_TABLE.IT_C</v>
      </c>
      <c r="AR474" t="s">
        <v>66</v>
      </c>
      <c r="AS474" t="str">
        <f>BD335</f>
        <v>00.01.01.00.00.00.0C.00.00.00.00.00.00</v>
      </c>
    </row>
    <row r="475" spans="2:45">
      <c r="B475" t="str">
        <f>CONCATENATE(B474,".","NAME.START")</f>
        <v>INV.WEAPON_TABLE.WP_C.NAME.START</v>
      </c>
      <c r="C475" t="s">
        <v>205</v>
      </c>
      <c r="D475" s="25" t="s">
        <v>807</v>
      </c>
      <c r="W475" t="str">
        <f>CONCATENATE(W474,".","NAME.START")</f>
        <v>INV.ARMOR_TABLE.AR_C.NAME.START</v>
      </c>
      <c r="Y475" t="s">
        <v>205</v>
      </c>
      <c r="Z475" s="25" t="s">
        <v>622</v>
      </c>
      <c r="AP475" t="str">
        <f>CONCATENATE(AP474,".","NAME.START")</f>
        <v>INV.MISC_ITEM_TABLE.IT_C.NAME.START</v>
      </c>
      <c r="AR475" t="s">
        <v>205</v>
      </c>
      <c r="AS475" s="25" t="s">
        <v>713</v>
      </c>
    </row>
    <row r="476" spans="2:45">
      <c r="B476" t="str">
        <f>CONCATENATE(B474,".","NAME.END")</f>
        <v>INV.WEAPON_TABLE.WP_C.NAME.END</v>
      </c>
      <c r="W476" t="str">
        <f>CONCATENATE(W474,".","NAME.END")</f>
        <v>INV.ARMOR_TABLE.AR_C.NAME.END</v>
      </c>
      <c r="AP476" t="str">
        <f>CONCATENATE(AP474,".","NAME.END")</f>
        <v>INV.MISC_ITEM_TABLE.IT_C.NAME.END</v>
      </c>
    </row>
    <row r="477" spans="2:45">
      <c r="B477" t="str">
        <f>CONCATENATE(B474,".","NAME.SIZE")</f>
        <v>INV.WEAPON_TABLE.WP_C.NAME.SIZE</v>
      </c>
      <c r="C477" t="s">
        <v>208</v>
      </c>
      <c r="D477" t="str">
        <f>CONCATENATE(B476,"-",B475)</f>
        <v>INV.WEAPON_TABLE.WP_C.NAME.END-INV.WEAPON_TABLE.WP_C.NAME.START</v>
      </c>
      <c r="W477" t="str">
        <f>CONCATENATE(W474,".","NAME.SIZE")</f>
        <v>INV.ARMOR_TABLE.AR_C.NAME.SIZE</v>
      </c>
      <c r="Y477" t="s">
        <v>208</v>
      </c>
      <c r="Z477" t="str">
        <f>CONCATENATE(W476,"-",W475)</f>
        <v>INV.ARMOR_TABLE.AR_C.NAME.END-INV.ARMOR_TABLE.AR_C.NAME.START</v>
      </c>
      <c r="AP477" t="str">
        <f>CONCATENATE(AP474,".","NAME.SIZE")</f>
        <v>INV.MISC_ITEM_TABLE.IT_C.NAME.SIZE</v>
      </c>
      <c r="AR477" t="s">
        <v>208</v>
      </c>
      <c r="AS477" t="str">
        <f>CONCATENATE(AP476,"-",AP475)</f>
        <v>INV.MISC_ITEM_TABLE.IT_C.NAME.END-INV.MISC_ITEM_TABLE.IT_C.NAME.START</v>
      </c>
    </row>
    <row r="478" spans="2:45">
      <c r="C478" t="s">
        <v>206</v>
      </c>
      <c r="D478" s="25" t="str">
        <f>CONCATENATE("INV.WEAPON_TABLE.NAME.MAX_SIZE","-",B477,"+1",",$AA")</f>
        <v>INV.WEAPON_TABLE.NAME.MAX_SIZE-INV.WEAPON_TABLE.WP_C.NAME.SIZE+1,$AA</v>
      </c>
      <c r="Y478" t="s">
        <v>206</v>
      </c>
      <c r="Z478" s="25" t="str">
        <f>CONCATENATE($Z$410,".NAME.MAX_SIZE","-",W477,"+1",",$AA")</f>
        <v>INV.ARMOR_TABLE.NAME.MAX_SIZE-INV.ARMOR_TABLE.AR_C.NAME.SIZE+1,$AA</v>
      </c>
      <c r="AR478" t="s">
        <v>206</v>
      </c>
      <c r="AS478" s="25" t="str">
        <f>CONCATENATE($AS$410,".NAME.MAX_SIZE","-",AP477,"+1",",$AA")</f>
        <v>INV.MISC_ITEM_TABLE.NAME.MAX_SIZE-INV.MISC_ITEM_TABLE.IT_C.NAME.SIZE+1,$AA</v>
      </c>
    </row>
    <row r="479" spans="2:45">
      <c r="B479" t="str">
        <f>CONCATENATE($D$410,".",B25)</f>
        <v>INV.WEAPON_TABLE.WP_D</v>
      </c>
      <c r="C479" t="s">
        <v>66</v>
      </c>
      <c r="D479" t="str">
        <f>O336</f>
        <v>00.08.01.00.00.22.0E.20.00.01.00.00.01</v>
      </c>
      <c r="W479" t="str">
        <f>CONCATENATE($Z$410,".",W25)</f>
        <v>INV.ARMOR_TABLE.AR_D</v>
      </c>
      <c r="Y479" t="s">
        <v>66</v>
      </c>
      <c r="Z479" t="str">
        <f>AK336</f>
        <v>00.01.01.00.00.00.00.00.00.00.00.00.00</v>
      </c>
      <c r="AP479" t="str">
        <f>CONCATENATE($AS$410,".",AP25)</f>
        <v>INV.MISC_ITEM_TABLE.IT_D</v>
      </c>
      <c r="AR479" t="s">
        <v>66</v>
      </c>
      <c r="AS479" t="str">
        <f>BD336</f>
        <v>00.01.01.00.00.00.0D.00.00.00.00.00.00</v>
      </c>
    </row>
    <row r="480" spans="2:45">
      <c r="B480" t="str">
        <f>CONCATENATE(B479,".","NAME.START")</f>
        <v>INV.WEAPON_TABLE.WP_D.NAME.START</v>
      </c>
      <c r="C480" t="s">
        <v>205</v>
      </c>
      <c r="D480" s="25" t="s">
        <v>677</v>
      </c>
      <c r="W480" t="str">
        <f>CONCATENATE(W479,".","NAME.START")</f>
        <v>INV.ARMOR_TABLE.AR_D.NAME.START</v>
      </c>
      <c r="Y480" t="s">
        <v>205</v>
      </c>
      <c r="Z480" s="25" t="s">
        <v>623</v>
      </c>
      <c r="AP480" t="str">
        <f>CONCATENATE(AP479,".","NAME.START")</f>
        <v>INV.MISC_ITEM_TABLE.IT_D.NAME.START</v>
      </c>
      <c r="AR480" t="s">
        <v>205</v>
      </c>
      <c r="AS480" s="25" t="s">
        <v>714</v>
      </c>
    </row>
    <row r="481" spans="2:45">
      <c r="B481" t="str">
        <f>CONCATENATE(B479,".","NAME.END")</f>
        <v>INV.WEAPON_TABLE.WP_D.NAME.END</v>
      </c>
      <c r="W481" t="str">
        <f>CONCATENATE(W479,".","NAME.END")</f>
        <v>INV.ARMOR_TABLE.AR_D.NAME.END</v>
      </c>
      <c r="AP481" t="str">
        <f>CONCATENATE(AP479,".","NAME.END")</f>
        <v>INV.MISC_ITEM_TABLE.IT_D.NAME.END</v>
      </c>
    </row>
    <row r="482" spans="2:45">
      <c r="B482" t="str">
        <f>CONCATENATE(B479,".","NAME.SIZE")</f>
        <v>INV.WEAPON_TABLE.WP_D.NAME.SIZE</v>
      </c>
      <c r="C482" t="s">
        <v>208</v>
      </c>
      <c r="D482" t="str">
        <f>CONCATENATE(B481,"-",B480)</f>
        <v>INV.WEAPON_TABLE.WP_D.NAME.END-INV.WEAPON_TABLE.WP_D.NAME.START</v>
      </c>
      <c r="W482" t="str">
        <f>CONCATENATE(W479,".","NAME.SIZE")</f>
        <v>INV.ARMOR_TABLE.AR_D.NAME.SIZE</v>
      </c>
      <c r="Y482" t="s">
        <v>208</v>
      </c>
      <c r="Z482" t="str">
        <f>CONCATENATE(W481,"-",W480)</f>
        <v>INV.ARMOR_TABLE.AR_D.NAME.END-INV.ARMOR_TABLE.AR_D.NAME.START</v>
      </c>
      <c r="AP482" t="str">
        <f>CONCATENATE(AP479,".","NAME.SIZE")</f>
        <v>INV.MISC_ITEM_TABLE.IT_D.NAME.SIZE</v>
      </c>
      <c r="AR482" t="s">
        <v>208</v>
      </c>
      <c r="AS482" t="str">
        <f>CONCATENATE(AP481,"-",AP480)</f>
        <v>INV.MISC_ITEM_TABLE.IT_D.NAME.END-INV.MISC_ITEM_TABLE.IT_D.NAME.START</v>
      </c>
    </row>
    <row r="483" spans="2:45">
      <c r="C483" t="s">
        <v>206</v>
      </c>
      <c r="D483" s="25" t="str">
        <f>CONCATENATE("INV.WEAPON_TABLE.NAME.MAX_SIZE","-",B482,"+1",",$AA")</f>
        <v>INV.WEAPON_TABLE.NAME.MAX_SIZE-INV.WEAPON_TABLE.WP_D.NAME.SIZE+1,$AA</v>
      </c>
      <c r="Y483" t="s">
        <v>206</v>
      </c>
      <c r="Z483" s="25" t="str">
        <f>CONCATENATE($Z$410,".NAME.MAX_SIZE","-",W482,"+1",",$AA")</f>
        <v>INV.ARMOR_TABLE.NAME.MAX_SIZE-INV.ARMOR_TABLE.AR_D.NAME.SIZE+1,$AA</v>
      </c>
      <c r="AR483" t="s">
        <v>206</v>
      </c>
      <c r="AS483" s="25" t="str">
        <f>CONCATENATE($AS$410,".NAME.MAX_SIZE","-",AP482,"+1",",$AA")</f>
        <v>INV.MISC_ITEM_TABLE.NAME.MAX_SIZE-INV.MISC_ITEM_TABLE.IT_D.NAME.SIZE+1,$AA</v>
      </c>
    </row>
    <row r="484" spans="2:45">
      <c r="B484" t="str">
        <f>CONCATENATE($D$410,".",B26)</f>
        <v>INV.WEAPON_TABLE.WP_E</v>
      </c>
      <c r="C484" t="s">
        <v>66</v>
      </c>
      <c r="D484" t="str">
        <f>O337</f>
        <v>00.08.01.00.00.22.0E.20.00.01.00.00.01</v>
      </c>
      <c r="W484" t="str">
        <f>CONCATENATE($Z$410,".",W26)</f>
        <v>INV.ARMOR_TABLE.AR_E</v>
      </c>
      <c r="Y484" t="s">
        <v>66</v>
      </c>
      <c r="Z484" t="str">
        <f>AK337</f>
        <v>00.01.01.00.00.00.00.00.00.00.00.00.00</v>
      </c>
      <c r="AP484" t="str">
        <f>CONCATENATE($AS$410,".",AP26)</f>
        <v>INV.MISC_ITEM_TABLE.IT_E</v>
      </c>
      <c r="AR484" t="s">
        <v>66</v>
      </c>
      <c r="AS484" t="str">
        <f>BD337</f>
        <v>00.01.01.00.00.00.0E.00.00.00.00.00.00</v>
      </c>
    </row>
    <row r="485" spans="2:45">
      <c r="B485" t="str">
        <f>CONCATENATE(B484,".","NAME.START")</f>
        <v>INV.WEAPON_TABLE.WP_E.NAME.START</v>
      </c>
      <c r="C485" t="s">
        <v>205</v>
      </c>
      <c r="D485" s="25" t="s">
        <v>678</v>
      </c>
      <c r="W485" t="str">
        <f>CONCATENATE(W484,".","NAME.START")</f>
        <v>INV.ARMOR_TABLE.AR_E.NAME.START</v>
      </c>
      <c r="Y485" t="s">
        <v>205</v>
      </c>
      <c r="Z485" s="25" t="s">
        <v>624</v>
      </c>
      <c r="AP485" t="str">
        <f>CONCATENATE(AP484,".","NAME.START")</f>
        <v>INV.MISC_ITEM_TABLE.IT_E.NAME.START</v>
      </c>
      <c r="AR485" t="s">
        <v>205</v>
      </c>
      <c r="AS485" s="25" t="s">
        <v>715</v>
      </c>
    </row>
    <row r="486" spans="2:45">
      <c r="B486" t="str">
        <f>CONCATENATE(B484,".","NAME.END")</f>
        <v>INV.WEAPON_TABLE.WP_E.NAME.END</v>
      </c>
      <c r="W486" t="str">
        <f>CONCATENATE(W484,".","NAME.END")</f>
        <v>INV.ARMOR_TABLE.AR_E.NAME.END</v>
      </c>
      <c r="AP486" t="str">
        <f>CONCATENATE(AP484,".","NAME.END")</f>
        <v>INV.MISC_ITEM_TABLE.IT_E.NAME.END</v>
      </c>
    </row>
    <row r="487" spans="2:45">
      <c r="B487" t="str">
        <f>CONCATENATE(B484,".","NAME.SIZE")</f>
        <v>INV.WEAPON_TABLE.WP_E.NAME.SIZE</v>
      </c>
      <c r="C487" t="s">
        <v>208</v>
      </c>
      <c r="D487" t="str">
        <f>CONCATENATE(B486,"-",B485)</f>
        <v>INV.WEAPON_TABLE.WP_E.NAME.END-INV.WEAPON_TABLE.WP_E.NAME.START</v>
      </c>
      <c r="W487" t="str">
        <f>CONCATENATE(W484,".","NAME.SIZE")</f>
        <v>INV.ARMOR_TABLE.AR_E.NAME.SIZE</v>
      </c>
      <c r="Y487" t="s">
        <v>208</v>
      </c>
      <c r="Z487" t="str">
        <f>CONCATENATE(W486,"-",W485)</f>
        <v>INV.ARMOR_TABLE.AR_E.NAME.END-INV.ARMOR_TABLE.AR_E.NAME.START</v>
      </c>
      <c r="AP487" t="str">
        <f>CONCATENATE(AP484,".","NAME.SIZE")</f>
        <v>INV.MISC_ITEM_TABLE.IT_E.NAME.SIZE</v>
      </c>
      <c r="AR487" t="s">
        <v>208</v>
      </c>
      <c r="AS487" t="str">
        <f>CONCATENATE(AP486,"-",AP485)</f>
        <v>INV.MISC_ITEM_TABLE.IT_E.NAME.END-INV.MISC_ITEM_TABLE.IT_E.NAME.START</v>
      </c>
    </row>
    <row r="488" spans="2:45">
      <c r="C488" t="s">
        <v>206</v>
      </c>
      <c r="D488" s="25" t="str">
        <f>CONCATENATE("INV.WEAPON_TABLE.NAME.MAX_SIZE","-",B487,"+1",",$AA")</f>
        <v>INV.WEAPON_TABLE.NAME.MAX_SIZE-INV.WEAPON_TABLE.WP_E.NAME.SIZE+1,$AA</v>
      </c>
      <c r="Y488" t="s">
        <v>206</v>
      </c>
      <c r="Z488" s="25" t="str">
        <f>CONCATENATE($Z$410,".NAME.MAX_SIZE","-",W487,"+1",",$AA")</f>
        <v>INV.ARMOR_TABLE.NAME.MAX_SIZE-INV.ARMOR_TABLE.AR_E.NAME.SIZE+1,$AA</v>
      </c>
      <c r="AR488" t="s">
        <v>206</v>
      </c>
      <c r="AS488" s="25" t="str">
        <f>CONCATENATE($AS$410,".NAME.MAX_SIZE","-",AP487,"+1",",$AA")</f>
        <v>INV.MISC_ITEM_TABLE.NAME.MAX_SIZE-INV.MISC_ITEM_TABLE.IT_E.NAME.SIZE+1,$AA</v>
      </c>
    </row>
    <row r="489" spans="2:45">
      <c r="B489" t="str">
        <f>CONCATENATE($D$410,".",B27)</f>
        <v>INV.WEAPON_TABLE.WP_F</v>
      </c>
      <c r="C489" t="s">
        <v>66</v>
      </c>
      <c r="D489" t="str">
        <f>O338</f>
        <v>00.08.01.00.00.22.0E.20.00.01.00.00.01</v>
      </c>
      <c r="W489" t="str">
        <f>CONCATENATE($Z$410,".",W27)</f>
        <v>INV.ARMOR_TABLE.AR_F</v>
      </c>
      <c r="Y489" t="s">
        <v>66</v>
      </c>
      <c r="Z489" t="str">
        <f>AK338</f>
        <v>00.01.01.00.00.00.00.00.00.00.00.00.00</v>
      </c>
      <c r="AP489" t="str">
        <f>CONCATENATE($AS$410,".",AP27)</f>
        <v>INV.MISC_ITEM_TABLE.IT_F</v>
      </c>
      <c r="AR489" t="s">
        <v>66</v>
      </c>
      <c r="AS489" t="str">
        <f>BD338</f>
        <v>00.01.01.00.00.00.0F.00.00.00.00.00.00</v>
      </c>
    </row>
    <row r="490" spans="2:45">
      <c r="B490" t="str">
        <f>CONCATENATE(B489,".","NAME.START")</f>
        <v>INV.WEAPON_TABLE.WP_F.NAME.START</v>
      </c>
      <c r="C490" t="s">
        <v>205</v>
      </c>
      <c r="D490" s="25" t="s">
        <v>679</v>
      </c>
      <c r="W490" t="str">
        <f>CONCATENATE(W489,".","NAME.START")</f>
        <v>INV.ARMOR_TABLE.AR_F.NAME.START</v>
      </c>
      <c r="Y490" t="s">
        <v>205</v>
      </c>
      <c r="Z490" s="25" t="s">
        <v>625</v>
      </c>
      <c r="AP490" t="str">
        <f>CONCATENATE(AP489,".","NAME.START")</f>
        <v>INV.MISC_ITEM_TABLE.IT_F.NAME.START</v>
      </c>
      <c r="AR490" t="s">
        <v>205</v>
      </c>
      <c r="AS490" s="25" t="s">
        <v>716</v>
      </c>
    </row>
    <row r="491" spans="2:45">
      <c r="B491" t="str">
        <f>CONCATENATE(B489,".","NAME.END")</f>
        <v>INV.WEAPON_TABLE.WP_F.NAME.END</v>
      </c>
      <c r="W491" t="str">
        <f>CONCATENATE(W489,".","NAME.END")</f>
        <v>INV.ARMOR_TABLE.AR_F.NAME.END</v>
      </c>
      <c r="AP491" t="str">
        <f>CONCATENATE(AP489,".","NAME.END")</f>
        <v>INV.MISC_ITEM_TABLE.IT_F.NAME.END</v>
      </c>
    </row>
    <row r="492" spans="2:45">
      <c r="B492" t="str">
        <f>CONCATENATE(B489,".","NAME.SIZE")</f>
        <v>INV.WEAPON_TABLE.WP_F.NAME.SIZE</v>
      </c>
      <c r="C492" t="s">
        <v>208</v>
      </c>
      <c r="D492" t="str">
        <f>CONCATENATE(B491,"-",B490)</f>
        <v>INV.WEAPON_TABLE.WP_F.NAME.END-INV.WEAPON_TABLE.WP_F.NAME.START</v>
      </c>
      <c r="W492" t="str">
        <f>CONCATENATE(W489,".","NAME.SIZE")</f>
        <v>INV.ARMOR_TABLE.AR_F.NAME.SIZE</v>
      </c>
      <c r="Y492" t="s">
        <v>208</v>
      </c>
      <c r="Z492" t="str">
        <f>CONCATENATE(W491,"-",W490)</f>
        <v>INV.ARMOR_TABLE.AR_F.NAME.END-INV.ARMOR_TABLE.AR_F.NAME.START</v>
      </c>
      <c r="AP492" t="str">
        <f>CONCATENATE(AP489,".","NAME.SIZE")</f>
        <v>INV.MISC_ITEM_TABLE.IT_F.NAME.SIZE</v>
      </c>
      <c r="AR492" t="s">
        <v>208</v>
      </c>
      <c r="AS492" t="str">
        <f>CONCATENATE(AP491,"-",AP490)</f>
        <v>INV.MISC_ITEM_TABLE.IT_F.NAME.END-INV.MISC_ITEM_TABLE.IT_F.NAME.START</v>
      </c>
    </row>
    <row r="493" spans="2:45">
      <c r="C493" t="s">
        <v>206</v>
      </c>
      <c r="D493" s="25" t="str">
        <f>CONCATENATE("INV.WEAPON_TABLE.NAME.MAX_SIZE","-",B492,"+1",",$AA")</f>
        <v>INV.WEAPON_TABLE.NAME.MAX_SIZE-INV.WEAPON_TABLE.WP_F.NAME.SIZE+1,$AA</v>
      </c>
      <c r="Y493" t="s">
        <v>206</v>
      </c>
      <c r="Z493" s="25" t="str">
        <f>CONCATENATE($Z$410,".NAME.MAX_SIZE","-",W492,"+1",",$AA")</f>
        <v>INV.ARMOR_TABLE.NAME.MAX_SIZE-INV.ARMOR_TABLE.AR_F.NAME.SIZE+1,$AA</v>
      </c>
      <c r="AR493" t="s">
        <v>206</v>
      </c>
      <c r="AS493" s="25" t="str">
        <f>CONCATENATE($AS$410,".NAME.MAX_SIZE","-",AP492,"+1",",$AA")</f>
        <v>INV.MISC_ITEM_TABLE.NAME.MAX_SIZE-INV.MISC_ITEM_TABLE.IT_F.NAME.SIZE+1,$AA</v>
      </c>
    </row>
    <row r="494" spans="2:45">
      <c r="B494" t="str">
        <f>CONCATENATE($D$410,".",B28)</f>
        <v>INV.WEAPON_TABLE.WP_10</v>
      </c>
      <c r="C494" t="s">
        <v>66</v>
      </c>
      <c r="D494" t="str">
        <f>O339</f>
        <v>00.08.01.00.00.22.0E.20.00.01.00.00.01</v>
      </c>
      <c r="W494" t="str">
        <f>CONCATENATE($Z$410,".",W28)</f>
        <v>INV.ARMOR_TABLE.AR_10</v>
      </c>
      <c r="Y494" t="s">
        <v>66</v>
      </c>
      <c r="Z494" t="str">
        <f>AK339</f>
        <v>00.01.01.00.00.00.00.00.00.00.00.00.00</v>
      </c>
      <c r="AP494" t="str">
        <f>CONCATENATE($AS$410,".",AP28)</f>
        <v>INV.MISC_ITEM_TABLE.IT_10</v>
      </c>
      <c r="AR494" t="s">
        <v>66</v>
      </c>
      <c r="AS494" t="str">
        <f>BD339</f>
        <v>00.01.01.00.00.00.10.00.00.00.00.00.00</v>
      </c>
    </row>
    <row r="495" spans="2:45">
      <c r="B495" t="str">
        <f>CONCATENATE(B494,".","NAME.START")</f>
        <v>INV.WEAPON_TABLE.WP_10.NAME.START</v>
      </c>
      <c r="C495" t="s">
        <v>205</v>
      </c>
      <c r="D495" s="25" t="s">
        <v>680</v>
      </c>
      <c r="W495" t="str">
        <f>CONCATENATE(W494,".","NAME.START")</f>
        <v>INV.ARMOR_TABLE.AR_10.NAME.START</v>
      </c>
      <c r="Y495" t="s">
        <v>205</v>
      </c>
      <c r="Z495" s="25" t="s">
        <v>626</v>
      </c>
      <c r="AP495" t="str">
        <f>CONCATENATE(AP494,".","NAME.START")</f>
        <v>INV.MISC_ITEM_TABLE.IT_10.NAME.START</v>
      </c>
      <c r="AR495" t="s">
        <v>205</v>
      </c>
      <c r="AS495" s="25" t="s">
        <v>717</v>
      </c>
    </row>
    <row r="496" spans="2:45">
      <c r="B496" t="str">
        <f>CONCATENATE(B494,".","NAME.END")</f>
        <v>INV.WEAPON_TABLE.WP_10.NAME.END</v>
      </c>
      <c r="W496" t="str">
        <f>CONCATENATE(W494,".","NAME.END")</f>
        <v>INV.ARMOR_TABLE.AR_10.NAME.END</v>
      </c>
      <c r="AP496" t="str">
        <f>CONCATENATE(AP494,".","NAME.END")</f>
        <v>INV.MISC_ITEM_TABLE.IT_10.NAME.END</v>
      </c>
    </row>
    <row r="497" spans="2:45">
      <c r="B497" t="str">
        <f>CONCATENATE(B494,".","NAME.SIZE")</f>
        <v>INV.WEAPON_TABLE.WP_10.NAME.SIZE</v>
      </c>
      <c r="C497" t="s">
        <v>208</v>
      </c>
      <c r="D497" t="str">
        <f>CONCATENATE(B496,"-",B495)</f>
        <v>INV.WEAPON_TABLE.WP_10.NAME.END-INV.WEAPON_TABLE.WP_10.NAME.START</v>
      </c>
      <c r="W497" t="str">
        <f>CONCATENATE(W494,".","NAME.SIZE")</f>
        <v>INV.ARMOR_TABLE.AR_10.NAME.SIZE</v>
      </c>
      <c r="Y497" t="s">
        <v>208</v>
      </c>
      <c r="Z497" t="str">
        <f>CONCATENATE(W496,"-",W495)</f>
        <v>INV.ARMOR_TABLE.AR_10.NAME.END-INV.ARMOR_TABLE.AR_10.NAME.START</v>
      </c>
      <c r="AP497" t="str">
        <f>CONCATENATE(AP494,".","NAME.SIZE")</f>
        <v>INV.MISC_ITEM_TABLE.IT_10.NAME.SIZE</v>
      </c>
      <c r="AR497" t="s">
        <v>208</v>
      </c>
      <c r="AS497" t="str">
        <f>CONCATENATE(AP496,"-",AP495)</f>
        <v>INV.MISC_ITEM_TABLE.IT_10.NAME.END-INV.MISC_ITEM_TABLE.IT_10.NAME.START</v>
      </c>
    </row>
    <row r="498" spans="2:45">
      <c r="C498" t="s">
        <v>206</v>
      </c>
      <c r="D498" s="25" t="str">
        <f>CONCATENATE("INV.WEAPON_TABLE.NAME.MAX_SIZE","-",B497,"+1",",$AA")</f>
        <v>INV.WEAPON_TABLE.NAME.MAX_SIZE-INV.WEAPON_TABLE.WP_10.NAME.SIZE+1,$AA</v>
      </c>
      <c r="Y498" t="s">
        <v>206</v>
      </c>
      <c r="Z498" s="25" t="str">
        <f>CONCATENATE($Z$410,".NAME.MAX_SIZE","-",W497,"+1",",$AA")</f>
        <v>INV.ARMOR_TABLE.NAME.MAX_SIZE-INV.ARMOR_TABLE.AR_10.NAME.SIZE+1,$AA</v>
      </c>
      <c r="AR498" t="s">
        <v>206</v>
      </c>
      <c r="AS498" s="25" t="str">
        <f>CONCATENATE($AS$410,".NAME.MAX_SIZE","-",AP497,"+1",",$AA")</f>
        <v>INV.MISC_ITEM_TABLE.NAME.MAX_SIZE-INV.MISC_ITEM_TABLE.IT_10.NAME.SIZE+1,$AA</v>
      </c>
    </row>
    <row r="499" spans="2:45">
      <c r="B499" t="str">
        <f>CONCATENATE($D$410,".",B29)</f>
        <v>INV.WEAPON_TABLE.WP_11</v>
      </c>
      <c r="C499" t="s">
        <v>66</v>
      </c>
      <c r="D499" t="str">
        <f>O340</f>
        <v>00.08.01.00.00.22.0E.20.00.01.00.00.01</v>
      </c>
      <c r="W499" t="str">
        <f>CONCATENATE($Z$410,".",W29)</f>
        <v>INV.ARMOR_TABLE.AR_11</v>
      </c>
      <c r="Y499" t="s">
        <v>66</v>
      </c>
      <c r="Z499" t="str">
        <f>AK340</f>
        <v>00.01.01.00.00.00.00.00.00.00.00.00.00</v>
      </c>
      <c r="AP499" t="str">
        <f>CONCATENATE($AS$410,".",AP29)</f>
        <v>INV.MISC_ITEM_TABLE.IT_11</v>
      </c>
      <c r="AR499" t="s">
        <v>66</v>
      </c>
      <c r="AS499" t="str">
        <f>BD340</f>
        <v>00.01.01.00.00.00.11.00.00.00.00.00.00</v>
      </c>
    </row>
    <row r="500" spans="2:45">
      <c r="B500" t="str">
        <f>CONCATENATE(B499,".","NAME.START")</f>
        <v>INV.WEAPON_TABLE.WP_11.NAME.START</v>
      </c>
      <c r="C500" t="s">
        <v>205</v>
      </c>
      <c r="D500" s="25" t="s">
        <v>681</v>
      </c>
      <c r="W500" t="str">
        <f>CONCATENATE(W499,".","NAME.START")</f>
        <v>INV.ARMOR_TABLE.AR_11.NAME.START</v>
      </c>
      <c r="Y500" t="s">
        <v>205</v>
      </c>
      <c r="Z500" s="25" t="s">
        <v>627</v>
      </c>
      <c r="AP500" t="str">
        <f>CONCATENATE(AP499,".","NAME.START")</f>
        <v>INV.MISC_ITEM_TABLE.IT_11.NAME.START</v>
      </c>
      <c r="AR500" t="s">
        <v>205</v>
      </c>
      <c r="AS500" s="25" t="s">
        <v>718</v>
      </c>
    </row>
    <row r="501" spans="2:45">
      <c r="B501" t="str">
        <f>CONCATENATE(B499,".","NAME.END")</f>
        <v>INV.WEAPON_TABLE.WP_11.NAME.END</v>
      </c>
      <c r="W501" t="str">
        <f>CONCATENATE(W499,".","NAME.END")</f>
        <v>INV.ARMOR_TABLE.AR_11.NAME.END</v>
      </c>
      <c r="AP501" t="str">
        <f>CONCATENATE(AP499,".","NAME.END")</f>
        <v>INV.MISC_ITEM_TABLE.IT_11.NAME.END</v>
      </c>
    </row>
    <row r="502" spans="2:45">
      <c r="B502" t="str">
        <f>CONCATENATE(B499,".","NAME.SIZE")</f>
        <v>INV.WEAPON_TABLE.WP_11.NAME.SIZE</v>
      </c>
      <c r="C502" t="s">
        <v>208</v>
      </c>
      <c r="D502" t="str">
        <f>CONCATENATE(B501,"-",B500)</f>
        <v>INV.WEAPON_TABLE.WP_11.NAME.END-INV.WEAPON_TABLE.WP_11.NAME.START</v>
      </c>
      <c r="W502" t="str">
        <f>CONCATENATE(W499,".","NAME.SIZE")</f>
        <v>INV.ARMOR_TABLE.AR_11.NAME.SIZE</v>
      </c>
      <c r="Y502" t="s">
        <v>208</v>
      </c>
      <c r="Z502" t="str">
        <f>CONCATENATE(W501,"-",W500)</f>
        <v>INV.ARMOR_TABLE.AR_11.NAME.END-INV.ARMOR_TABLE.AR_11.NAME.START</v>
      </c>
      <c r="AP502" t="str">
        <f>CONCATENATE(AP499,".","NAME.SIZE")</f>
        <v>INV.MISC_ITEM_TABLE.IT_11.NAME.SIZE</v>
      </c>
      <c r="AR502" t="s">
        <v>208</v>
      </c>
      <c r="AS502" t="str">
        <f>CONCATENATE(AP501,"-",AP500)</f>
        <v>INV.MISC_ITEM_TABLE.IT_11.NAME.END-INV.MISC_ITEM_TABLE.IT_11.NAME.START</v>
      </c>
    </row>
    <row r="503" spans="2:45">
      <c r="C503" t="s">
        <v>206</v>
      </c>
      <c r="D503" s="25" t="str">
        <f>CONCATENATE("INV.WEAPON_TABLE.NAME.MAX_SIZE","-",B502,"+1",",$AA")</f>
        <v>INV.WEAPON_TABLE.NAME.MAX_SIZE-INV.WEAPON_TABLE.WP_11.NAME.SIZE+1,$AA</v>
      </c>
      <c r="Y503" t="s">
        <v>206</v>
      </c>
      <c r="Z503" s="25" t="str">
        <f>CONCATENATE($Z$410,".NAME.MAX_SIZE","-",W502,"+1",",$AA")</f>
        <v>INV.ARMOR_TABLE.NAME.MAX_SIZE-INV.ARMOR_TABLE.AR_11.NAME.SIZE+1,$AA</v>
      </c>
      <c r="AR503" t="s">
        <v>206</v>
      </c>
      <c r="AS503" s="25" t="str">
        <f>CONCATENATE($AS$410,".NAME.MAX_SIZE","-",AP502,"+1",",$AA")</f>
        <v>INV.MISC_ITEM_TABLE.NAME.MAX_SIZE-INV.MISC_ITEM_TABLE.IT_11.NAME.SIZE+1,$AA</v>
      </c>
    </row>
    <row r="504" spans="2:45">
      <c r="B504" t="str">
        <f>CONCATENATE($D$410,".",B30)</f>
        <v>INV.WEAPON_TABLE.WP_12</v>
      </c>
      <c r="C504" t="s">
        <v>66</v>
      </c>
      <c r="D504" t="str">
        <f>O341</f>
        <v>00.08.01.00.00.22.0E.20.00.01.00.00.01</v>
      </c>
      <c r="W504" t="str">
        <f>CONCATENATE($Z$410,".",W30)</f>
        <v>INV.ARMOR_TABLE.AR_12</v>
      </c>
      <c r="Y504" t="s">
        <v>66</v>
      </c>
      <c r="Z504" t="str">
        <f>AK341</f>
        <v>00.01.01.00.00.00.00.00.00.00.00.00.00</v>
      </c>
      <c r="AP504" t="str">
        <f>CONCATENATE($AS$410,".",AP30)</f>
        <v>INV.MISC_ITEM_TABLE.IT_12</v>
      </c>
      <c r="AR504" t="s">
        <v>66</v>
      </c>
      <c r="AS504" t="str">
        <f>BD341</f>
        <v>00.01.01.00.00.00.12.00.00.00.00.00.00</v>
      </c>
    </row>
    <row r="505" spans="2:45">
      <c r="B505" t="str">
        <f>CONCATENATE(B504,".","NAME.START")</f>
        <v>INV.WEAPON_TABLE.WP_12.NAME.START</v>
      </c>
      <c r="C505" t="s">
        <v>205</v>
      </c>
      <c r="D505" s="25" t="s">
        <v>682</v>
      </c>
      <c r="W505" t="str">
        <f>CONCATENATE(W504,".","NAME.START")</f>
        <v>INV.ARMOR_TABLE.AR_12.NAME.START</v>
      </c>
      <c r="Y505" t="s">
        <v>205</v>
      </c>
      <c r="Z505" s="25" t="s">
        <v>628</v>
      </c>
      <c r="AP505" t="str">
        <f>CONCATENATE(AP504,".","NAME.START")</f>
        <v>INV.MISC_ITEM_TABLE.IT_12.NAME.START</v>
      </c>
      <c r="AR505" t="s">
        <v>205</v>
      </c>
      <c r="AS505" s="25" t="s">
        <v>719</v>
      </c>
    </row>
    <row r="506" spans="2:45">
      <c r="B506" t="str">
        <f>CONCATENATE(B504,".","NAME.END")</f>
        <v>INV.WEAPON_TABLE.WP_12.NAME.END</v>
      </c>
      <c r="W506" t="str">
        <f>CONCATENATE(W504,".","NAME.END")</f>
        <v>INV.ARMOR_TABLE.AR_12.NAME.END</v>
      </c>
      <c r="AP506" t="str">
        <f>CONCATENATE(AP504,".","NAME.END")</f>
        <v>INV.MISC_ITEM_TABLE.IT_12.NAME.END</v>
      </c>
    </row>
    <row r="507" spans="2:45">
      <c r="B507" t="str">
        <f>CONCATENATE(B504,".","NAME.SIZE")</f>
        <v>INV.WEAPON_TABLE.WP_12.NAME.SIZE</v>
      </c>
      <c r="C507" t="s">
        <v>208</v>
      </c>
      <c r="D507" t="str">
        <f>CONCATENATE(B506,"-",B505)</f>
        <v>INV.WEAPON_TABLE.WP_12.NAME.END-INV.WEAPON_TABLE.WP_12.NAME.START</v>
      </c>
      <c r="W507" t="str">
        <f>CONCATENATE(W504,".","NAME.SIZE")</f>
        <v>INV.ARMOR_TABLE.AR_12.NAME.SIZE</v>
      </c>
      <c r="Y507" t="s">
        <v>208</v>
      </c>
      <c r="Z507" t="str">
        <f>CONCATENATE(W506,"-",W505)</f>
        <v>INV.ARMOR_TABLE.AR_12.NAME.END-INV.ARMOR_TABLE.AR_12.NAME.START</v>
      </c>
      <c r="AP507" t="str">
        <f>CONCATENATE(AP504,".","NAME.SIZE")</f>
        <v>INV.MISC_ITEM_TABLE.IT_12.NAME.SIZE</v>
      </c>
      <c r="AR507" t="s">
        <v>208</v>
      </c>
      <c r="AS507" t="str">
        <f>CONCATENATE(AP506,"-",AP505)</f>
        <v>INV.MISC_ITEM_TABLE.IT_12.NAME.END-INV.MISC_ITEM_TABLE.IT_12.NAME.START</v>
      </c>
    </row>
    <row r="508" spans="2:45">
      <c r="C508" t="s">
        <v>206</v>
      </c>
      <c r="D508" s="25" t="str">
        <f>CONCATENATE("INV.WEAPON_TABLE.NAME.MAX_SIZE","-",B507,"+1",",$AA")</f>
        <v>INV.WEAPON_TABLE.NAME.MAX_SIZE-INV.WEAPON_TABLE.WP_12.NAME.SIZE+1,$AA</v>
      </c>
      <c r="Y508" t="s">
        <v>206</v>
      </c>
      <c r="Z508" s="25" t="str">
        <f>CONCATENATE($Z$410,".NAME.MAX_SIZE","-",W507,"+1",",$AA")</f>
        <v>INV.ARMOR_TABLE.NAME.MAX_SIZE-INV.ARMOR_TABLE.AR_12.NAME.SIZE+1,$AA</v>
      </c>
      <c r="AR508" t="s">
        <v>206</v>
      </c>
      <c r="AS508" s="25" t="str">
        <f>CONCATENATE($AS$410,".NAME.MAX_SIZE","-",AP507,"+1",",$AA")</f>
        <v>INV.MISC_ITEM_TABLE.NAME.MAX_SIZE-INV.MISC_ITEM_TABLE.IT_12.NAME.SIZE+1,$AA</v>
      </c>
    </row>
    <row r="509" spans="2:45">
      <c r="B509" t="str">
        <f>CONCATENATE($D$410,".",B31)</f>
        <v>INV.WEAPON_TABLE.WP_13</v>
      </c>
      <c r="C509" t="s">
        <v>66</v>
      </c>
      <c r="D509" t="str">
        <f>O342</f>
        <v>00.08.01.00.00.22.0E.20.00.01.00.00.01</v>
      </c>
      <c r="W509" t="str">
        <f>CONCATENATE($Z$410,".",W31)</f>
        <v>INV.ARMOR_TABLE.AR_13</v>
      </c>
      <c r="Y509" t="s">
        <v>66</v>
      </c>
      <c r="Z509" t="str">
        <f>AK342</f>
        <v>00.01.01.00.00.00.00.00.00.00.00.00.00</v>
      </c>
      <c r="AP509" t="str">
        <f>CONCATENATE($AS$410,".",AP31)</f>
        <v>INV.MISC_ITEM_TABLE.IT_13</v>
      </c>
      <c r="AR509" t="s">
        <v>66</v>
      </c>
      <c r="AS509" t="str">
        <f>BD342</f>
        <v>00.01.01.00.00.00.13.00.00.00.00.00.00</v>
      </c>
    </row>
    <row r="510" spans="2:45">
      <c r="B510" t="str">
        <f>CONCATENATE(B509,".","NAME.START")</f>
        <v>INV.WEAPON_TABLE.WP_13.NAME.START</v>
      </c>
      <c r="C510" t="s">
        <v>205</v>
      </c>
      <c r="D510" s="25" t="s">
        <v>683</v>
      </c>
      <c r="W510" t="str">
        <f>CONCATENATE(W509,".","NAME.START")</f>
        <v>INV.ARMOR_TABLE.AR_13.NAME.START</v>
      </c>
      <c r="Y510" t="s">
        <v>205</v>
      </c>
      <c r="Z510" s="25" t="s">
        <v>629</v>
      </c>
      <c r="AP510" t="str">
        <f>CONCATENATE(AP509,".","NAME.START")</f>
        <v>INV.MISC_ITEM_TABLE.IT_13.NAME.START</v>
      </c>
      <c r="AR510" t="s">
        <v>205</v>
      </c>
      <c r="AS510" s="25" t="s">
        <v>720</v>
      </c>
    </row>
    <row r="511" spans="2:45">
      <c r="B511" t="str">
        <f>CONCATENATE(B509,".","NAME.END")</f>
        <v>INV.WEAPON_TABLE.WP_13.NAME.END</v>
      </c>
      <c r="W511" t="str">
        <f>CONCATENATE(W509,".","NAME.END")</f>
        <v>INV.ARMOR_TABLE.AR_13.NAME.END</v>
      </c>
      <c r="AP511" t="str">
        <f>CONCATENATE(AP509,".","NAME.END")</f>
        <v>INV.MISC_ITEM_TABLE.IT_13.NAME.END</v>
      </c>
    </row>
    <row r="512" spans="2:45">
      <c r="B512" t="str">
        <f>CONCATENATE(B509,".","NAME.SIZE")</f>
        <v>INV.WEAPON_TABLE.WP_13.NAME.SIZE</v>
      </c>
      <c r="C512" t="s">
        <v>208</v>
      </c>
      <c r="D512" t="str">
        <f>CONCATENATE(B511,"-",B510)</f>
        <v>INV.WEAPON_TABLE.WP_13.NAME.END-INV.WEAPON_TABLE.WP_13.NAME.START</v>
      </c>
      <c r="W512" t="str">
        <f>CONCATENATE(W509,".","NAME.SIZE")</f>
        <v>INV.ARMOR_TABLE.AR_13.NAME.SIZE</v>
      </c>
      <c r="Y512" t="s">
        <v>208</v>
      </c>
      <c r="Z512" t="str">
        <f>CONCATENATE(W511,"-",W510)</f>
        <v>INV.ARMOR_TABLE.AR_13.NAME.END-INV.ARMOR_TABLE.AR_13.NAME.START</v>
      </c>
      <c r="AP512" t="str">
        <f>CONCATENATE(AP509,".","NAME.SIZE")</f>
        <v>INV.MISC_ITEM_TABLE.IT_13.NAME.SIZE</v>
      </c>
      <c r="AR512" t="s">
        <v>208</v>
      </c>
      <c r="AS512" t="str">
        <f>CONCATENATE(AP511,"-",AP510)</f>
        <v>INV.MISC_ITEM_TABLE.IT_13.NAME.END-INV.MISC_ITEM_TABLE.IT_13.NAME.START</v>
      </c>
    </row>
    <row r="513" spans="2:45">
      <c r="C513" t="s">
        <v>206</v>
      </c>
      <c r="D513" s="25" t="str">
        <f>CONCATENATE("INV.WEAPON_TABLE.NAME.MAX_SIZE","-",B512,"+1",",$AA")</f>
        <v>INV.WEAPON_TABLE.NAME.MAX_SIZE-INV.WEAPON_TABLE.WP_13.NAME.SIZE+1,$AA</v>
      </c>
      <c r="Y513" t="s">
        <v>206</v>
      </c>
      <c r="Z513" s="25" t="str">
        <f>CONCATENATE($Z$410,".NAME.MAX_SIZE","-",W512,"+1",",$AA")</f>
        <v>INV.ARMOR_TABLE.NAME.MAX_SIZE-INV.ARMOR_TABLE.AR_13.NAME.SIZE+1,$AA</v>
      </c>
      <c r="AR513" t="s">
        <v>206</v>
      </c>
      <c r="AS513" s="25" t="str">
        <f>CONCATENATE($AS$410,".NAME.MAX_SIZE","-",AP512,"+1",",$AA")</f>
        <v>INV.MISC_ITEM_TABLE.NAME.MAX_SIZE-INV.MISC_ITEM_TABLE.IT_13.NAME.SIZE+1,$AA</v>
      </c>
    </row>
    <row r="514" spans="2:45">
      <c r="B514" t="str">
        <f>CONCATENATE($D$410,".",B32)</f>
        <v>INV.WEAPON_TABLE.WP_14</v>
      </c>
      <c r="C514" t="s">
        <v>66</v>
      </c>
      <c r="D514" t="str">
        <f>O343</f>
        <v>00.08.01.00.00.22.0E.20.00.01.00.00.01</v>
      </c>
      <c r="W514" t="str">
        <f>CONCATENATE($Z$410,".",W32)</f>
        <v>INV.ARMOR_TABLE.AR_14</v>
      </c>
      <c r="Y514" t="s">
        <v>66</v>
      </c>
      <c r="Z514" t="str">
        <f>AK343</f>
        <v>00.01.01.00.00.00.00.00.00.00.00.00.00</v>
      </c>
      <c r="AP514" t="str">
        <f>CONCATENATE($AS$410,".",AP32)</f>
        <v>INV.MISC_ITEM_TABLE.IT_14</v>
      </c>
      <c r="AR514" t="s">
        <v>66</v>
      </c>
      <c r="AS514" t="str">
        <f>BD343</f>
        <v>00.01.01.00.00.00.14.00.00.00.00.00.00</v>
      </c>
    </row>
    <row r="515" spans="2:45">
      <c r="B515" t="str">
        <f>CONCATENATE(B514,".","NAME.START")</f>
        <v>INV.WEAPON_TABLE.WP_14.NAME.START</v>
      </c>
      <c r="C515" t="s">
        <v>205</v>
      </c>
      <c r="D515" s="25" t="s">
        <v>684</v>
      </c>
      <c r="W515" t="str">
        <f>CONCATENATE(W514,".","NAME.START")</f>
        <v>INV.ARMOR_TABLE.AR_14.NAME.START</v>
      </c>
      <c r="Y515" t="s">
        <v>205</v>
      </c>
      <c r="Z515" s="25" t="s">
        <v>630</v>
      </c>
      <c r="AP515" t="str">
        <f>CONCATENATE(AP514,".","NAME.START")</f>
        <v>INV.MISC_ITEM_TABLE.IT_14.NAME.START</v>
      </c>
      <c r="AR515" t="s">
        <v>205</v>
      </c>
      <c r="AS515" s="25" t="s">
        <v>721</v>
      </c>
    </row>
    <row r="516" spans="2:45">
      <c r="B516" t="str">
        <f>CONCATENATE(B514,".","NAME.END")</f>
        <v>INV.WEAPON_TABLE.WP_14.NAME.END</v>
      </c>
      <c r="W516" t="str">
        <f>CONCATENATE(W514,".","NAME.END")</f>
        <v>INV.ARMOR_TABLE.AR_14.NAME.END</v>
      </c>
      <c r="AP516" t="str">
        <f>CONCATENATE(AP514,".","NAME.END")</f>
        <v>INV.MISC_ITEM_TABLE.IT_14.NAME.END</v>
      </c>
    </row>
    <row r="517" spans="2:45">
      <c r="B517" t="str">
        <f>CONCATENATE(B514,".","NAME.SIZE")</f>
        <v>INV.WEAPON_TABLE.WP_14.NAME.SIZE</v>
      </c>
      <c r="C517" t="s">
        <v>208</v>
      </c>
      <c r="D517" t="str">
        <f>CONCATENATE(B516,"-",B515)</f>
        <v>INV.WEAPON_TABLE.WP_14.NAME.END-INV.WEAPON_TABLE.WP_14.NAME.START</v>
      </c>
      <c r="W517" t="str">
        <f>CONCATENATE(W514,".","NAME.SIZE")</f>
        <v>INV.ARMOR_TABLE.AR_14.NAME.SIZE</v>
      </c>
      <c r="Y517" t="s">
        <v>208</v>
      </c>
      <c r="Z517" t="str">
        <f>CONCATENATE(W516,"-",W515)</f>
        <v>INV.ARMOR_TABLE.AR_14.NAME.END-INV.ARMOR_TABLE.AR_14.NAME.START</v>
      </c>
      <c r="AP517" t="str">
        <f>CONCATENATE(AP514,".","NAME.SIZE")</f>
        <v>INV.MISC_ITEM_TABLE.IT_14.NAME.SIZE</v>
      </c>
      <c r="AR517" t="s">
        <v>208</v>
      </c>
      <c r="AS517" t="str">
        <f>CONCATENATE(AP516,"-",AP515)</f>
        <v>INV.MISC_ITEM_TABLE.IT_14.NAME.END-INV.MISC_ITEM_TABLE.IT_14.NAME.START</v>
      </c>
    </row>
    <row r="518" spans="2:45">
      <c r="C518" t="s">
        <v>206</v>
      </c>
      <c r="D518" s="25" t="str">
        <f>CONCATENATE("INV.WEAPON_TABLE.NAME.MAX_SIZE","-",B517,"+1",",$AA")</f>
        <v>INV.WEAPON_TABLE.NAME.MAX_SIZE-INV.WEAPON_TABLE.WP_14.NAME.SIZE+1,$AA</v>
      </c>
      <c r="Y518" t="s">
        <v>206</v>
      </c>
      <c r="Z518" s="25" t="str">
        <f>CONCATENATE($Z$410,".NAME.MAX_SIZE","-",W517,"+1",",$AA")</f>
        <v>INV.ARMOR_TABLE.NAME.MAX_SIZE-INV.ARMOR_TABLE.AR_14.NAME.SIZE+1,$AA</v>
      </c>
      <c r="AR518" t="s">
        <v>206</v>
      </c>
      <c r="AS518" s="25" t="str">
        <f>CONCATENATE($AS$410,".NAME.MAX_SIZE","-",AP517,"+1",",$AA")</f>
        <v>INV.MISC_ITEM_TABLE.NAME.MAX_SIZE-INV.MISC_ITEM_TABLE.IT_14.NAME.SIZE+1,$AA</v>
      </c>
    </row>
    <row r="519" spans="2:45">
      <c r="B519" t="str">
        <f>CONCATENATE($D$410,".",B33)</f>
        <v>INV.WEAPON_TABLE.WP_15</v>
      </c>
      <c r="C519" t="s">
        <v>66</v>
      </c>
      <c r="D519" t="str">
        <f>O344</f>
        <v>00.08.01.00.00.22.0E.20.00.01.00.00.01</v>
      </c>
      <c r="W519" t="str">
        <f>CONCATENATE($Z$410,".",W33)</f>
        <v>INV.ARMOR_TABLE.AR_15</v>
      </c>
      <c r="Y519" t="s">
        <v>66</v>
      </c>
      <c r="Z519" t="str">
        <f>AK344</f>
        <v>00.01.01.00.00.00.00.00.00.00.00.00.00</v>
      </c>
      <c r="AP519" t="str">
        <f>CONCATENATE($AS$410,".",AP33)</f>
        <v>INV.MISC_ITEM_TABLE.IT_15</v>
      </c>
      <c r="AR519" t="s">
        <v>66</v>
      </c>
      <c r="AS519" t="str">
        <f>BD344</f>
        <v>00.01.01.00.00.00.15.00.00.00.00.00.00</v>
      </c>
    </row>
    <row r="520" spans="2:45">
      <c r="B520" t="str">
        <f>CONCATENATE(B519,".","NAME.START")</f>
        <v>INV.WEAPON_TABLE.WP_15.NAME.START</v>
      </c>
      <c r="C520" t="s">
        <v>205</v>
      </c>
      <c r="D520" s="25" t="s">
        <v>685</v>
      </c>
      <c r="W520" t="str">
        <f>CONCATENATE(W519,".","NAME.START")</f>
        <v>INV.ARMOR_TABLE.AR_15.NAME.START</v>
      </c>
      <c r="Y520" t="s">
        <v>205</v>
      </c>
      <c r="Z520" s="25" t="s">
        <v>631</v>
      </c>
      <c r="AP520" t="str">
        <f>CONCATENATE(AP519,".","NAME.START")</f>
        <v>INV.MISC_ITEM_TABLE.IT_15.NAME.START</v>
      </c>
      <c r="AR520" t="s">
        <v>205</v>
      </c>
      <c r="AS520" s="25" t="s">
        <v>840</v>
      </c>
    </row>
    <row r="521" spans="2:45">
      <c r="B521" t="str">
        <f>CONCATENATE(B519,".","NAME.END")</f>
        <v>INV.WEAPON_TABLE.WP_15.NAME.END</v>
      </c>
      <c r="W521" t="str">
        <f>CONCATENATE(W519,".","NAME.END")</f>
        <v>INV.ARMOR_TABLE.AR_15.NAME.END</v>
      </c>
      <c r="AP521" t="str">
        <f>CONCATENATE(AP519,".","NAME.END")</f>
        <v>INV.MISC_ITEM_TABLE.IT_15.NAME.END</v>
      </c>
    </row>
    <row r="522" spans="2:45">
      <c r="B522" t="str">
        <f>CONCATENATE(B519,".","NAME.SIZE")</f>
        <v>INV.WEAPON_TABLE.WP_15.NAME.SIZE</v>
      </c>
      <c r="C522" t="s">
        <v>208</v>
      </c>
      <c r="D522" t="str">
        <f>CONCATENATE(B521,"-",B520)</f>
        <v>INV.WEAPON_TABLE.WP_15.NAME.END-INV.WEAPON_TABLE.WP_15.NAME.START</v>
      </c>
      <c r="W522" t="str">
        <f>CONCATENATE(W519,".","NAME.SIZE")</f>
        <v>INV.ARMOR_TABLE.AR_15.NAME.SIZE</v>
      </c>
      <c r="Y522" t="s">
        <v>208</v>
      </c>
      <c r="Z522" t="str">
        <f>CONCATENATE(W521,"-",W520)</f>
        <v>INV.ARMOR_TABLE.AR_15.NAME.END-INV.ARMOR_TABLE.AR_15.NAME.START</v>
      </c>
      <c r="AP522" t="str">
        <f>CONCATENATE(AP519,".","NAME.SIZE")</f>
        <v>INV.MISC_ITEM_TABLE.IT_15.NAME.SIZE</v>
      </c>
      <c r="AR522" t="s">
        <v>208</v>
      </c>
      <c r="AS522" t="str">
        <f>CONCATENATE(AP521,"-",AP520)</f>
        <v>INV.MISC_ITEM_TABLE.IT_15.NAME.END-INV.MISC_ITEM_TABLE.IT_15.NAME.START</v>
      </c>
    </row>
    <row r="523" spans="2:45">
      <c r="C523" t="s">
        <v>206</v>
      </c>
      <c r="D523" s="25" t="str">
        <f>CONCATENATE("INV.WEAPON_TABLE.NAME.MAX_SIZE","-",B522,"+1",",$AA")</f>
        <v>INV.WEAPON_TABLE.NAME.MAX_SIZE-INV.WEAPON_TABLE.WP_15.NAME.SIZE+1,$AA</v>
      </c>
      <c r="Y523" t="s">
        <v>206</v>
      </c>
      <c r="Z523" s="25" t="str">
        <f>CONCATENATE($Z$410,".NAME.MAX_SIZE","-",W522,"+1",",$AA")</f>
        <v>INV.ARMOR_TABLE.NAME.MAX_SIZE-INV.ARMOR_TABLE.AR_15.NAME.SIZE+1,$AA</v>
      </c>
      <c r="AR523" t="s">
        <v>206</v>
      </c>
      <c r="AS523" s="25" t="str">
        <f>CONCATENATE($AS$410,".NAME.MAX_SIZE","-",AP522,"+1",",$AA")</f>
        <v>INV.MISC_ITEM_TABLE.NAME.MAX_SIZE-INV.MISC_ITEM_TABLE.IT_15.NAME.SIZE+1,$AA</v>
      </c>
    </row>
    <row r="524" spans="2:45">
      <c r="B524" t="str">
        <f>CONCATENATE($D$410,".",B34)</f>
        <v>INV.WEAPON_TABLE.WP_16</v>
      </c>
      <c r="C524" t="s">
        <v>66</v>
      </c>
      <c r="D524" t="str">
        <f>O345</f>
        <v>00.08.01.00.00.22.0E.20.00.01.00.00.01</v>
      </c>
      <c r="W524" t="str">
        <f>CONCATENATE($Z$410,".",W34)</f>
        <v>INV.ARMOR_TABLE.AR_16</v>
      </c>
      <c r="Y524" t="s">
        <v>66</v>
      </c>
      <c r="Z524" t="str">
        <f>AK345</f>
        <v>00.01.01.00.00.00.00.00.00.00.00.00.00</v>
      </c>
      <c r="AP524" t="str">
        <f>CONCATENATE($AS$410,".",AP34)</f>
        <v>INV.MISC_ITEM_TABLE.IT_16</v>
      </c>
      <c r="AR524" t="s">
        <v>66</v>
      </c>
      <c r="AS524" t="str">
        <f>BD345</f>
        <v>00.01.01.00.00.00.16.00.00.00.00.00.00</v>
      </c>
    </row>
    <row r="525" spans="2:45">
      <c r="B525" t="str">
        <f>CONCATENATE(B524,".","NAME.START")</f>
        <v>INV.WEAPON_TABLE.WP_16.NAME.START</v>
      </c>
      <c r="C525" t="s">
        <v>205</v>
      </c>
      <c r="D525" s="25" t="s">
        <v>686</v>
      </c>
      <c r="W525" t="str">
        <f>CONCATENATE(W524,".","NAME.START")</f>
        <v>INV.ARMOR_TABLE.AR_16.NAME.START</v>
      </c>
      <c r="Y525" t="s">
        <v>205</v>
      </c>
      <c r="Z525" s="25" t="s">
        <v>632</v>
      </c>
      <c r="AP525" t="str">
        <f>CONCATENATE(AP524,".","NAME.START")</f>
        <v>INV.MISC_ITEM_TABLE.IT_16.NAME.START</v>
      </c>
      <c r="AR525" t="s">
        <v>205</v>
      </c>
      <c r="AS525" s="25" t="s">
        <v>722</v>
      </c>
    </row>
    <row r="526" spans="2:45">
      <c r="B526" t="str">
        <f>CONCATENATE(B524,".","NAME.END")</f>
        <v>INV.WEAPON_TABLE.WP_16.NAME.END</v>
      </c>
      <c r="W526" t="str">
        <f>CONCATENATE(W524,".","NAME.END")</f>
        <v>INV.ARMOR_TABLE.AR_16.NAME.END</v>
      </c>
      <c r="AP526" t="str">
        <f>CONCATENATE(AP524,".","NAME.END")</f>
        <v>INV.MISC_ITEM_TABLE.IT_16.NAME.END</v>
      </c>
    </row>
    <row r="527" spans="2:45">
      <c r="B527" t="str">
        <f>CONCATENATE(B524,".","NAME.SIZE")</f>
        <v>INV.WEAPON_TABLE.WP_16.NAME.SIZE</v>
      </c>
      <c r="C527" t="s">
        <v>208</v>
      </c>
      <c r="D527" t="str">
        <f>CONCATENATE(B526,"-",B525)</f>
        <v>INV.WEAPON_TABLE.WP_16.NAME.END-INV.WEAPON_TABLE.WP_16.NAME.START</v>
      </c>
      <c r="W527" t="str">
        <f>CONCATENATE(W524,".","NAME.SIZE")</f>
        <v>INV.ARMOR_TABLE.AR_16.NAME.SIZE</v>
      </c>
      <c r="Y527" t="s">
        <v>208</v>
      </c>
      <c r="Z527" t="str">
        <f>CONCATENATE(W526,"-",W525)</f>
        <v>INV.ARMOR_TABLE.AR_16.NAME.END-INV.ARMOR_TABLE.AR_16.NAME.START</v>
      </c>
      <c r="AP527" t="str">
        <f>CONCATENATE(AP524,".","NAME.SIZE")</f>
        <v>INV.MISC_ITEM_TABLE.IT_16.NAME.SIZE</v>
      </c>
      <c r="AR527" t="s">
        <v>208</v>
      </c>
      <c r="AS527" t="str">
        <f>CONCATENATE(AP526,"-",AP525)</f>
        <v>INV.MISC_ITEM_TABLE.IT_16.NAME.END-INV.MISC_ITEM_TABLE.IT_16.NAME.START</v>
      </c>
    </row>
    <row r="528" spans="2:45">
      <c r="C528" t="s">
        <v>206</v>
      </c>
      <c r="D528" s="25" t="str">
        <f>CONCATENATE("INV.WEAPON_TABLE.NAME.MAX_SIZE","-",B527,"+1",",$AA")</f>
        <v>INV.WEAPON_TABLE.NAME.MAX_SIZE-INV.WEAPON_TABLE.WP_16.NAME.SIZE+1,$AA</v>
      </c>
      <c r="Y528" t="s">
        <v>206</v>
      </c>
      <c r="Z528" s="25" t="str">
        <f>CONCATENATE($Z$410,".NAME.MAX_SIZE","-",W527,"+1",",$AA")</f>
        <v>INV.ARMOR_TABLE.NAME.MAX_SIZE-INV.ARMOR_TABLE.AR_16.NAME.SIZE+1,$AA</v>
      </c>
      <c r="AR528" t="s">
        <v>206</v>
      </c>
      <c r="AS528" s="25" t="str">
        <f>CONCATENATE($AS$410,".NAME.MAX_SIZE","-",AP527,"+1",",$AA")</f>
        <v>INV.MISC_ITEM_TABLE.NAME.MAX_SIZE-INV.MISC_ITEM_TABLE.IT_16.NAME.SIZE+1,$AA</v>
      </c>
    </row>
    <row r="529" spans="2:45">
      <c r="B529" t="str">
        <f>CONCATENATE($D$410,".",B35)</f>
        <v>INV.WEAPON_TABLE.WP_17</v>
      </c>
      <c r="C529" t="s">
        <v>66</v>
      </c>
      <c r="D529" t="str">
        <f>O346</f>
        <v>00.08.01.00.00.22.0E.20.00.01.00.00.01</v>
      </c>
      <c r="W529" t="str">
        <f>CONCATENATE($Z$410,".",W35)</f>
        <v>INV.ARMOR_TABLE.AR_17</v>
      </c>
      <c r="Y529" t="s">
        <v>66</v>
      </c>
      <c r="Z529" t="str">
        <f>AK346</f>
        <v>00.01.01.00.00.00.00.00.00.00.00.00.00</v>
      </c>
      <c r="AP529" t="str">
        <f>CONCATENATE($AS$410,".",AP35)</f>
        <v>INV.MISC_ITEM_TABLE.IT_17</v>
      </c>
      <c r="AR529" t="s">
        <v>66</v>
      </c>
      <c r="AS529" t="str">
        <f>BD346</f>
        <v>00.01.01.00.00.00.17.00.00.00.00.00.00</v>
      </c>
    </row>
    <row r="530" spans="2:45">
      <c r="B530" t="str">
        <f>CONCATENATE(B529,".","NAME.START")</f>
        <v>INV.WEAPON_TABLE.WP_17.NAME.START</v>
      </c>
      <c r="C530" t="s">
        <v>205</v>
      </c>
      <c r="D530" s="25" t="s">
        <v>687</v>
      </c>
      <c r="W530" t="str">
        <f>CONCATENATE(W529,".","NAME.START")</f>
        <v>INV.ARMOR_TABLE.AR_17.NAME.START</v>
      </c>
      <c r="Y530" t="s">
        <v>205</v>
      </c>
      <c r="Z530" s="25" t="s">
        <v>633</v>
      </c>
      <c r="AP530" t="str">
        <f>CONCATENATE(AP529,".","NAME.START")</f>
        <v>INV.MISC_ITEM_TABLE.IT_17.NAME.START</v>
      </c>
      <c r="AR530" t="s">
        <v>205</v>
      </c>
      <c r="AS530" s="25" t="s">
        <v>723</v>
      </c>
    </row>
    <row r="531" spans="2:45">
      <c r="B531" t="str">
        <f>CONCATENATE(B529,".","NAME.END")</f>
        <v>INV.WEAPON_TABLE.WP_17.NAME.END</v>
      </c>
      <c r="W531" t="str">
        <f>CONCATENATE(W529,".","NAME.END")</f>
        <v>INV.ARMOR_TABLE.AR_17.NAME.END</v>
      </c>
      <c r="AP531" t="str">
        <f>CONCATENATE(AP529,".","NAME.END")</f>
        <v>INV.MISC_ITEM_TABLE.IT_17.NAME.END</v>
      </c>
    </row>
    <row r="532" spans="2:45">
      <c r="B532" t="str">
        <f>CONCATENATE(B529,".","NAME.SIZE")</f>
        <v>INV.WEAPON_TABLE.WP_17.NAME.SIZE</v>
      </c>
      <c r="C532" t="s">
        <v>208</v>
      </c>
      <c r="D532" t="str">
        <f>CONCATENATE(B531,"-",B530)</f>
        <v>INV.WEAPON_TABLE.WP_17.NAME.END-INV.WEAPON_TABLE.WP_17.NAME.START</v>
      </c>
      <c r="W532" t="str">
        <f>CONCATENATE(W529,".","NAME.SIZE")</f>
        <v>INV.ARMOR_TABLE.AR_17.NAME.SIZE</v>
      </c>
      <c r="Y532" t="s">
        <v>208</v>
      </c>
      <c r="Z532" t="str">
        <f>CONCATENATE(W531,"-",W530)</f>
        <v>INV.ARMOR_TABLE.AR_17.NAME.END-INV.ARMOR_TABLE.AR_17.NAME.START</v>
      </c>
      <c r="AP532" t="str">
        <f>CONCATENATE(AP529,".","NAME.SIZE")</f>
        <v>INV.MISC_ITEM_TABLE.IT_17.NAME.SIZE</v>
      </c>
      <c r="AR532" t="s">
        <v>208</v>
      </c>
      <c r="AS532" t="str">
        <f>CONCATENATE(AP531,"-",AP530)</f>
        <v>INV.MISC_ITEM_TABLE.IT_17.NAME.END-INV.MISC_ITEM_TABLE.IT_17.NAME.START</v>
      </c>
    </row>
    <row r="533" spans="2:45">
      <c r="C533" t="s">
        <v>206</v>
      </c>
      <c r="D533" s="25" t="str">
        <f>CONCATENATE("INV.WEAPON_TABLE.NAME.MAX_SIZE","-",B532,"+1",",$AA")</f>
        <v>INV.WEAPON_TABLE.NAME.MAX_SIZE-INV.WEAPON_TABLE.WP_17.NAME.SIZE+1,$AA</v>
      </c>
      <c r="Y533" t="s">
        <v>206</v>
      </c>
      <c r="Z533" s="25" t="str">
        <f>CONCATENATE($Z$410,".NAME.MAX_SIZE","-",W532,"+1",",$AA")</f>
        <v>INV.ARMOR_TABLE.NAME.MAX_SIZE-INV.ARMOR_TABLE.AR_17.NAME.SIZE+1,$AA</v>
      </c>
      <c r="AR533" t="s">
        <v>206</v>
      </c>
      <c r="AS533" s="25" t="str">
        <f>CONCATENATE($AS$410,".NAME.MAX_SIZE","-",AP532,"+1",",$AA")</f>
        <v>INV.MISC_ITEM_TABLE.NAME.MAX_SIZE-INV.MISC_ITEM_TABLE.IT_17.NAME.SIZE+1,$AA</v>
      </c>
    </row>
    <row r="534" spans="2:45">
      <c r="B534" t="str">
        <f>CONCATENATE($D$410,".",B36)</f>
        <v>INV.WEAPON_TABLE.WP_18</v>
      </c>
      <c r="C534" t="s">
        <v>66</v>
      </c>
      <c r="D534" t="str">
        <f>O347</f>
        <v>00.08.01.00.00.22.0E.20.00.01.00.00.01</v>
      </c>
      <c r="W534" t="str">
        <f>CONCATENATE($Z$410,".",W36)</f>
        <v>INV.ARMOR_TABLE.AR_18</v>
      </c>
      <c r="Y534" t="s">
        <v>66</v>
      </c>
      <c r="Z534" t="str">
        <f>AK347</f>
        <v>00.01.01.00.00.00.00.00.00.00.00.00.00</v>
      </c>
      <c r="AP534" t="str">
        <f>CONCATENATE($AS$410,".",AP36)</f>
        <v>INV.MISC_ITEM_TABLE.IT_18</v>
      </c>
      <c r="AR534" t="s">
        <v>66</v>
      </c>
      <c r="AS534" t="str">
        <f>BD347</f>
        <v>00.01.01.00.00.00.18.00.00.00.00.00.00</v>
      </c>
    </row>
    <row r="535" spans="2:45">
      <c r="B535" t="str">
        <f>CONCATENATE(B534,".","NAME.START")</f>
        <v>INV.WEAPON_TABLE.WP_18.NAME.START</v>
      </c>
      <c r="C535" t="s">
        <v>205</v>
      </c>
      <c r="D535" s="25" t="s">
        <v>688</v>
      </c>
      <c r="W535" t="str">
        <f>CONCATENATE(W534,".","NAME.START")</f>
        <v>INV.ARMOR_TABLE.AR_18.NAME.START</v>
      </c>
      <c r="Y535" t="s">
        <v>205</v>
      </c>
      <c r="Z535" s="25" t="s">
        <v>634</v>
      </c>
      <c r="AP535" t="str">
        <f>CONCATENATE(AP534,".","NAME.START")</f>
        <v>INV.MISC_ITEM_TABLE.IT_18.NAME.START</v>
      </c>
      <c r="AR535" t="s">
        <v>205</v>
      </c>
      <c r="AS535" s="25" t="s">
        <v>724</v>
      </c>
    </row>
    <row r="536" spans="2:45">
      <c r="B536" t="str">
        <f>CONCATENATE(B534,".","NAME.END")</f>
        <v>INV.WEAPON_TABLE.WP_18.NAME.END</v>
      </c>
      <c r="W536" t="str">
        <f>CONCATENATE(W534,".","NAME.END")</f>
        <v>INV.ARMOR_TABLE.AR_18.NAME.END</v>
      </c>
      <c r="AP536" t="str">
        <f>CONCATENATE(AP534,".","NAME.END")</f>
        <v>INV.MISC_ITEM_TABLE.IT_18.NAME.END</v>
      </c>
    </row>
    <row r="537" spans="2:45">
      <c r="B537" t="str">
        <f>CONCATENATE(B534,".","NAME.SIZE")</f>
        <v>INV.WEAPON_TABLE.WP_18.NAME.SIZE</v>
      </c>
      <c r="C537" t="s">
        <v>208</v>
      </c>
      <c r="D537" t="str">
        <f>CONCATENATE(B536,"-",B535)</f>
        <v>INV.WEAPON_TABLE.WP_18.NAME.END-INV.WEAPON_TABLE.WP_18.NAME.START</v>
      </c>
      <c r="W537" t="str">
        <f>CONCATENATE(W534,".","NAME.SIZE")</f>
        <v>INV.ARMOR_TABLE.AR_18.NAME.SIZE</v>
      </c>
      <c r="Y537" t="s">
        <v>208</v>
      </c>
      <c r="Z537" t="str">
        <f>CONCATENATE(W536,"-",W535)</f>
        <v>INV.ARMOR_TABLE.AR_18.NAME.END-INV.ARMOR_TABLE.AR_18.NAME.START</v>
      </c>
      <c r="AP537" t="str">
        <f>CONCATENATE(AP534,".","NAME.SIZE")</f>
        <v>INV.MISC_ITEM_TABLE.IT_18.NAME.SIZE</v>
      </c>
      <c r="AR537" t="s">
        <v>208</v>
      </c>
      <c r="AS537" t="str">
        <f>CONCATENATE(AP536,"-",AP535)</f>
        <v>INV.MISC_ITEM_TABLE.IT_18.NAME.END-INV.MISC_ITEM_TABLE.IT_18.NAME.START</v>
      </c>
    </row>
    <row r="538" spans="2:45">
      <c r="C538" t="s">
        <v>206</v>
      </c>
      <c r="D538" s="25" t="str">
        <f>CONCATENATE("INV.WEAPON_TABLE.NAME.MAX_SIZE","-",B537,"+1",",$AA")</f>
        <v>INV.WEAPON_TABLE.NAME.MAX_SIZE-INV.WEAPON_TABLE.WP_18.NAME.SIZE+1,$AA</v>
      </c>
      <c r="Y538" t="s">
        <v>206</v>
      </c>
      <c r="Z538" s="25" t="str">
        <f>CONCATENATE($Z$410,".NAME.MAX_SIZE","-",W537,"+1",",$AA")</f>
        <v>INV.ARMOR_TABLE.NAME.MAX_SIZE-INV.ARMOR_TABLE.AR_18.NAME.SIZE+1,$AA</v>
      </c>
      <c r="AR538" t="s">
        <v>206</v>
      </c>
      <c r="AS538" s="25" t="str">
        <f>CONCATENATE($AS$410,".NAME.MAX_SIZE","-",AP537,"+1",",$AA")</f>
        <v>INV.MISC_ITEM_TABLE.NAME.MAX_SIZE-INV.MISC_ITEM_TABLE.IT_18.NAME.SIZE+1,$AA</v>
      </c>
    </row>
    <row r="539" spans="2:45">
      <c r="B539" t="str">
        <f>CONCATENATE($D$410,".",B37)</f>
        <v>INV.WEAPON_TABLE.WP_19</v>
      </c>
      <c r="C539" t="s">
        <v>66</v>
      </c>
      <c r="D539" t="str">
        <f>O348</f>
        <v>00.08.01.00.00.22.0E.20.00.01.00.00.01</v>
      </c>
      <c r="W539" t="str">
        <f>CONCATENATE($Z$410,".",W37)</f>
        <v>INV.ARMOR_TABLE.AR_19</v>
      </c>
      <c r="Y539" t="s">
        <v>66</v>
      </c>
      <c r="Z539" t="str">
        <f>AK348</f>
        <v>00.01.01.00.00.00.00.00.00.00.00.00.00</v>
      </c>
      <c r="AP539" t="str">
        <f>CONCATENATE($AS$410,".",AP37)</f>
        <v>INV.MISC_ITEM_TABLE.IT_19</v>
      </c>
      <c r="AR539" t="s">
        <v>66</v>
      </c>
      <c r="AS539" t="str">
        <f>BD348</f>
        <v>00.01.01.00.00.00.19.00.00.00.00.00.00</v>
      </c>
    </row>
    <row r="540" spans="2:45">
      <c r="B540" t="str">
        <f>CONCATENATE(B539,".","NAME.START")</f>
        <v>INV.WEAPON_TABLE.WP_19.NAME.START</v>
      </c>
      <c r="C540" t="s">
        <v>205</v>
      </c>
      <c r="D540" s="25" t="s">
        <v>689</v>
      </c>
      <c r="W540" t="str">
        <f>CONCATENATE(W539,".","NAME.START")</f>
        <v>INV.ARMOR_TABLE.AR_19.NAME.START</v>
      </c>
      <c r="Y540" t="s">
        <v>205</v>
      </c>
      <c r="Z540" s="25" t="s">
        <v>635</v>
      </c>
      <c r="AP540" t="str">
        <f>CONCATENATE(AP539,".","NAME.START")</f>
        <v>INV.MISC_ITEM_TABLE.IT_19.NAME.START</v>
      </c>
      <c r="AR540" t="s">
        <v>205</v>
      </c>
      <c r="AS540" s="25" t="s">
        <v>725</v>
      </c>
    </row>
    <row r="541" spans="2:45">
      <c r="B541" t="str">
        <f>CONCATENATE(B539,".","NAME.END")</f>
        <v>INV.WEAPON_TABLE.WP_19.NAME.END</v>
      </c>
      <c r="W541" t="str">
        <f>CONCATENATE(W539,".","NAME.END")</f>
        <v>INV.ARMOR_TABLE.AR_19.NAME.END</v>
      </c>
      <c r="AP541" t="str">
        <f>CONCATENATE(AP539,".","NAME.END")</f>
        <v>INV.MISC_ITEM_TABLE.IT_19.NAME.END</v>
      </c>
    </row>
    <row r="542" spans="2:45">
      <c r="B542" t="str">
        <f>CONCATENATE(B539,".","NAME.SIZE")</f>
        <v>INV.WEAPON_TABLE.WP_19.NAME.SIZE</v>
      </c>
      <c r="C542" t="s">
        <v>208</v>
      </c>
      <c r="D542" t="str">
        <f>CONCATENATE(B541,"-",B540)</f>
        <v>INV.WEAPON_TABLE.WP_19.NAME.END-INV.WEAPON_TABLE.WP_19.NAME.START</v>
      </c>
      <c r="W542" t="str">
        <f>CONCATENATE(W539,".","NAME.SIZE")</f>
        <v>INV.ARMOR_TABLE.AR_19.NAME.SIZE</v>
      </c>
      <c r="Y542" t="s">
        <v>208</v>
      </c>
      <c r="Z542" t="str">
        <f>CONCATENATE(W541,"-",W540)</f>
        <v>INV.ARMOR_TABLE.AR_19.NAME.END-INV.ARMOR_TABLE.AR_19.NAME.START</v>
      </c>
      <c r="AP542" t="str">
        <f>CONCATENATE(AP539,".","NAME.SIZE")</f>
        <v>INV.MISC_ITEM_TABLE.IT_19.NAME.SIZE</v>
      </c>
      <c r="AR542" t="s">
        <v>208</v>
      </c>
      <c r="AS542" t="str">
        <f>CONCATENATE(AP541,"-",AP540)</f>
        <v>INV.MISC_ITEM_TABLE.IT_19.NAME.END-INV.MISC_ITEM_TABLE.IT_19.NAME.START</v>
      </c>
    </row>
    <row r="543" spans="2:45">
      <c r="C543" t="s">
        <v>206</v>
      </c>
      <c r="D543" s="25" t="str">
        <f>CONCATENATE("INV.WEAPON_TABLE.NAME.MAX_SIZE","-",B542,"+1",",$AA")</f>
        <v>INV.WEAPON_TABLE.NAME.MAX_SIZE-INV.WEAPON_TABLE.WP_19.NAME.SIZE+1,$AA</v>
      </c>
      <c r="Y543" t="s">
        <v>206</v>
      </c>
      <c r="Z543" s="25" t="str">
        <f>CONCATENATE($Z$410,".NAME.MAX_SIZE","-",W542,"+1",",$AA")</f>
        <v>INV.ARMOR_TABLE.NAME.MAX_SIZE-INV.ARMOR_TABLE.AR_19.NAME.SIZE+1,$AA</v>
      </c>
      <c r="AR543" t="s">
        <v>206</v>
      </c>
      <c r="AS543" s="25" t="str">
        <f>CONCATENATE($AS$410,".NAME.MAX_SIZE","-",AP542,"+1",",$AA")</f>
        <v>INV.MISC_ITEM_TABLE.NAME.MAX_SIZE-INV.MISC_ITEM_TABLE.IT_19.NAME.SIZE+1,$AA</v>
      </c>
    </row>
    <row r="544" spans="2:45">
      <c r="B544" t="str">
        <f>CONCATENATE($D$410,".",B38)</f>
        <v>INV.WEAPON_TABLE.WP_1A</v>
      </c>
      <c r="C544" t="s">
        <v>66</v>
      </c>
      <c r="D544" t="str">
        <f>O349</f>
        <v>00.08.01.00.00.22.0E.20.00.01.00.00.01</v>
      </c>
      <c r="W544" t="str">
        <f>CONCATENATE($Z$410,".",W38)</f>
        <v>INV.ARMOR_TABLE.AR_1A</v>
      </c>
      <c r="Y544" t="s">
        <v>66</v>
      </c>
      <c r="Z544" t="str">
        <f>AK349</f>
        <v>00.01.01.00.00.00.00.00.00.00.00.00.00</v>
      </c>
      <c r="AP544" t="str">
        <f>CONCATENATE($AS$410,".",AP38)</f>
        <v>INV.MISC_ITEM_TABLE.IT_1A</v>
      </c>
      <c r="AR544" t="s">
        <v>66</v>
      </c>
      <c r="AS544" t="str">
        <f>BD349</f>
        <v>00.01.01.00.00.00.1A.00.00.00.00.00.00</v>
      </c>
    </row>
    <row r="545" spans="2:45">
      <c r="B545" t="str">
        <f>CONCATENATE(B544,".","NAME.START")</f>
        <v>INV.WEAPON_TABLE.WP_1A.NAME.START</v>
      </c>
      <c r="C545" t="s">
        <v>205</v>
      </c>
      <c r="D545" s="25" t="s">
        <v>690</v>
      </c>
      <c r="W545" t="str">
        <f>CONCATENATE(W544,".","NAME.START")</f>
        <v>INV.ARMOR_TABLE.AR_1A.NAME.START</v>
      </c>
      <c r="Y545" t="s">
        <v>205</v>
      </c>
      <c r="Z545" s="25" t="s">
        <v>636</v>
      </c>
      <c r="AP545" t="str">
        <f>CONCATENATE(AP544,".","NAME.START")</f>
        <v>INV.MISC_ITEM_TABLE.IT_1A.NAME.START</v>
      </c>
      <c r="AR545" t="s">
        <v>205</v>
      </c>
      <c r="AS545" s="25" t="s">
        <v>726</v>
      </c>
    </row>
    <row r="546" spans="2:45">
      <c r="B546" t="str">
        <f>CONCATENATE(B544,".","NAME.END")</f>
        <v>INV.WEAPON_TABLE.WP_1A.NAME.END</v>
      </c>
      <c r="W546" t="str">
        <f>CONCATENATE(W544,".","NAME.END")</f>
        <v>INV.ARMOR_TABLE.AR_1A.NAME.END</v>
      </c>
      <c r="AP546" t="str">
        <f>CONCATENATE(AP544,".","NAME.END")</f>
        <v>INV.MISC_ITEM_TABLE.IT_1A.NAME.END</v>
      </c>
    </row>
    <row r="547" spans="2:45">
      <c r="B547" t="str">
        <f>CONCATENATE(B544,".","NAME.SIZE")</f>
        <v>INV.WEAPON_TABLE.WP_1A.NAME.SIZE</v>
      </c>
      <c r="C547" t="s">
        <v>208</v>
      </c>
      <c r="D547" t="str">
        <f>CONCATENATE(B546,"-",B545)</f>
        <v>INV.WEAPON_TABLE.WP_1A.NAME.END-INV.WEAPON_TABLE.WP_1A.NAME.START</v>
      </c>
      <c r="W547" t="str">
        <f>CONCATENATE(W544,".","NAME.SIZE")</f>
        <v>INV.ARMOR_TABLE.AR_1A.NAME.SIZE</v>
      </c>
      <c r="Y547" t="s">
        <v>208</v>
      </c>
      <c r="Z547" t="str">
        <f>CONCATENATE(W546,"-",W545)</f>
        <v>INV.ARMOR_TABLE.AR_1A.NAME.END-INV.ARMOR_TABLE.AR_1A.NAME.START</v>
      </c>
      <c r="AP547" t="str">
        <f>CONCATENATE(AP544,".","NAME.SIZE")</f>
        <v>INV.MISC_ITEM_TABLE.IT_1A.NAME.SIZE</v>
      </c>
      <c r="AR547" t="s">
        <v>208</v>
      </c>
      <c r="AS547" t="str">
        <f>CONCATENATE(AP546,"-",AP545)</f>
        <v>INV.MISC_ITEM_TABLE.IT_1A.NAME.END-INV.MISC_ITEM_TABLE.IT_1A.NAME.START</v>
      </c>
    </row>
    <row r="548" spans="2:45">
      <c r="C548" t="s">
        <v>206</v>
      </c>
      <c r="D548" s="25" t="str">
        <f>CONCATENATE("INV.WEAPON_TABLE.NAME.MAX_SIZE","-",B547,"+1",",$AA")</f>
        <v>INV.WEAPON_TABLE.NAME.MAX_SIZE-INV.WEAPON_TABLE.WP_1A.NAME.SIZE+1,$AA</v>
      </c>
      <c r="Y548" t="s">
        <v>206</v>
      </c>
      <c r="Z548" s="25" t="str">
        <f>CONCATENATE($Z$410,".NAME.MAX_SIZE","-",W547,"+1",",$AA")</f>
        <v>INV.ARMOR_TABLE.NAME.MAX_SIZE-INV.ARMOR_TABLE.AR_1A.NAME.SIZE+1,$AA</v>
      </c>
      <c r="AR548" t="s">
        <v>206</v>
      </c>
      <c r="AS548" s="25" t="str">
        <f>CONCATENATE($AS$410,".NAME.MAX_SIZE","-",AP547,"+1",",$AA")</f>
        <v>INV.MISC_ITEM_TABLE.NAME.MAX_SIZE-INV.MISC_ITEM_TABLE.IT_1A.NAME.SIZE+1,$AA</v>
      </c>
    </row>
    <row r="549" spans="2:45">
      <c r="B549" t="str">
        <f>CONCATENATE($D$410,".",B39)</f>
        <v>INV.WEAPON_TABLE.WP_1B</v>
      </c>
      <c r="C549" t="s">
        <v>66</v>
      </c>
      <c r="D549" t="str">
        <f>O350</f>
        <v>00.08.01.00.00.22.0E.20.00.01.00.00.01</v>
      </c>
      <c r="W549" t="str">
        <f>CONCATENATE($Z$410,".",W39)</f>
        <v>INV.ARMOR_TABLE.AR_1B</v>
      </c>
      <c r="Y549" t="s">
        <v>66</v>
      </c>
      <c r="Z549" t="str">
        <f>AK350</f>
        <v>00.01.01.00.00.00.00.00.00.00.00.00.00</v>
      </c>
      <c r="AP549" t="str">
        <f>CONCATENATE($AS$410,".",AP39)</f>
        <v>INV.MISC_ITEM_TABLE.IT_1B</v>
      </c>
      <c r="AR549" t="s">
        <v>66</v>
      </c>
      <c r="AS549" t="str">
        <f>BD350</f>
        <v>00.01.01.00.00.00.1B.00.00.00.00.00.00</v>
      </c>
    </row>
    <row r="550" spans="2:45">
      <c r="B550" t="str">
        <f>CONCATENATE(B549,".","NAME.START")</f>
        <v>INV.WEAPON_TABLE.WP_1B.NAME.START</v>
      </c>
      <c r="C550" t="s">
        <v>205</v>
      </c>
      <c r="D550" s="25" t="s">
        <v>691</v>
      </c>
      <c r="W550" t="str">
        <f>CONCATENATE(W549,".","NAME.START")</f>
        <v>INV.ARMOR_TABLE.AR_1B.NAME.START</v>
      </c>
      <c r="Y550" t="s">
        <v>205</v>
      </c>
      <c r="Z550" s="25" t="s">
        <v>637</v>
      </c>
      <c r="AP550" t="str">
        <f>CONCATENATE(AP549,".","NAME.START")</f>
        <v>INV.MISC_ITEM_TABLE.IT_1B.NAME.START</v>
      </c>
      <c r="AR550" t="s">
        <v>205</v>
      </c>
      <c r="AS550" s="25" t="s">
        <v>727</v>
      </c>
    </row>
    <row r="551" spans="2:45">
      <c r="B551" t="str">
        <f>CONCATENATE(B549,".","NAME.END")</f>
        <v>INV.WEAPON_TABLE.WP_1B.NAME.END</v>
      </c>
      <c r="W551" t="str">
        <f>CONCATENATE(W549,".","NAME.END")</f>
        <v>INV.ARMOR_TABLE.AR_1B.NAME.END</v>
      </c>
      <c r="AP551" t="str">
        <f>CONCATENATE(AP549,".","NAME.END")</f>
        <v>INV.MISC_ITEM_TABLE.IT_1B.NAME.END</v>
      </c>
    </row>
    <row r="552" spans="2:45">
      <c r="B552" t="str">
        <f>CONCATENATE(B549,".","NAME.SIZE")</f>
        <v>INV.WEAPON_TABLE.WP_1B.NAME.SIZE</v>
      </c>
      <c r="C552" t="s">
        <v>208</v>
      </c>
      <c r="D552" t="str">
        <f>CONCATENATE(B551,"-",B550)</f>
        <v>INV.WEAPON_TABLE.WP_1B.NAME.END-INV.WEAPON_TABLE.WP_1B.NAME.START</v>
      </c>
      <c r="W552" t="str">
        <f>CONCATENATE(W549,".","NAME.SIZE")</f>
        <v>INV.ARMOR_TABLE.AR_1B.NAME.SIZE</v>
      </c>
      <c r="Y552" t="s">
        <v>208</v>
      </c>
      <c r="Z552" t="str">
        <f>CONCATENATE(W551,"-",W550)</f>
        <v>INV.ARMOR_TABLE.AR_1B.NAME.END-INV.ARMOR_TABLE.AR_1B.NAME.START</v>
      </c>
      <c r="AP552" t="str">
        <f>CONCATENATE(AP549,".","NAME.SIZE")</f>
        <v>INV.MISC_ITEM_TABLE.IT_1B.NAME.SIZE</v>
      </c>
      <c r="AR552" t="s">
        <v>208</v>
      </c>
      <c r="AS552" t="str">
        <f>CONCATENATE(AP551,"-",AP550)</f>
        <v>INV.MISC_ITEM_TABLE.IT_1B.NAME.END-INV.MISC_ITEM_TABLE.IT_1B.NAME.START</v>
      </c>
    </row>
    <row r="553" spans="2:45">
      <c r="C553" t="s">
        <v>206</v>
      </c>
      <c r="D553" s="25" t="str">
        <f>CONCATENATE("INV.WEAPON_TABLE.NAME.MAX_SIZE","-",B552,"+1",",$AA")</f>
        <v>INV.WEAPON_TABLE.NAME.MAX_SIZE-INV.WEAPON_TABLE.WP_1B.NAME.SIZE+1,$AA</v>
      </c>
      <c r="Y553" t="s">
        <v>206</v>
      </c>
      <c r="Z553" s="25" t="str">
        <f>CONCATENATE($Z$410,".NAME.MAX_SIZE","-",W552,"+1",",$AA")</f>
        <v>INV.ARMOR_TABLE.NAME.MAX_SIZE-INV.ARMOR_TABLE.AR_1B.NAME.SIZE+1,$AA</v>
      </c>
      <c r="AR553" t="s">
        <v>206</v>
      </c>
      <c r="AS553" s="25" t="str">
        <f>CONCATENATE($AS$410,".NAME.MAX_SIZE","-",AP552,"+1",",$AA")</f>
        <v>INV.MISC_ITEM_TABLE.NAME.MAX_SIZE-INV.MISC_ITEM_TABLE.IT_1B.NAME.SIZE+1,$AA</v>
      </c>
    </row>
    <row r="554" spans="2:45">
      <c r="B554" t="str">
        <f>CONCATENATE($D$410,".",B40)</f>
        <v>INV.WEAPON_TABLE.WP_1C</v>
      </c>
      <c r="C554" t="s">
        <v>66</v>
      </c>
      <c r="D554" t="str">
        <f>O351</f>
        <v>00.08.01.00.00.22.0E.20.00.01.00.00.01</v>
      </c>
      <c r="W554" t="str">
        <f>CONCATENATE($Z$410,".",W40)</f>
        <v>INV.ARMOR_TABLE.AR_1C</v>
      </c>
      <c r="Y554" t="s">
        <v>66</v>
      </c>
      <c r="Z554" t="str">
        <f>AK351</f>
        <v>00.01.01.00.00.00.00.00.00.00.00.00.00</v>
      </c>
      <c r="AP554" t="str">
        <f>CONCATENATE($AS$410,".",AP40)</f>
        <v>INV.MISC_ITEM_TABLE.IT_1C</v>
      </c>
      <c r="AR554" t="s">
        <v>66</v>
      </c>
      <c r="AS554" t="str">
        <f>BD351</f>
        <v>00.01.01.00.00.00.1C.00.00.00.00.00.00</v>
      </c>
    </row>
    <row r="555" spans="2:45">
      <c r="B555" t="str">
        <f>CONCATENATE(B554,".","NAME.START")</f>
        <v>INV.WEAPON_TABLE.WP_1C.NAME.START</v>
      </c>
      <c r="C555" t="s">
        <v>205</v>
      </c>
      <c r="D555" s="25" t="s">
        <v>692</v>
      </c>
      <c r="W555" t="str">
        <f>CONCATENATE(W554,".","NAME.START")</f>
        <v>INV.ARMOR_TABLE.AR_1C.NAME.START</v>
      </c>
      <c r="Y555" t="s">
        <v>205</v>
      </c>
      <c r="Z555" s="25" t="s">
        <v>638</v>
      </c>
      <c r="AP555" t="str">
        <f>CONCATENATE(AP554,".","NAME.START")</f>
        <v>INV.MISC_ITEM_TABLE.IT_1C.NAME.START</v>
      </c>
      <c r="AR555" t="s">
        <v>205</v>
      </c>
      <c r="AS555" s="25" t="s">
        <v>728</v>
      </c>
    </row>
    <row r="556" spans="2:45">
      <c r="B556" t="str">
        <f>CONCATENATE(B554,".","NAME.END")</f>
        <v>INV.WEAPON_TABLE.WP_1C.NAME.END</v>
      </c>
      <c r="W556" t="str">
        <f>CONCATENATE(W554,".","NAME.END")</f>
        <v>INV.ARMOR_TABLE.AR_1C.NAME.END</v>
      </c>
      <c r="AP556" t="str">
        <f>CONCATENATE(AP554,".","NAME.END")</f>
        <v>INV.MISC_ITEM_TABLE.IT_1C.NAME.END</v>
      </c>
    </row>
    <row r="557" spans="2:45">
      <c r="B557" t="str">
        <f>CONCATENATE(B554,".","NAME.SIZE")</f>
        <v>INV.WEAPON_TABLE.WP_1C.NAME.SIZE</v>
      </c>
      <c r="C557" t="s">
        <v>208</v>
      </c>
      <c r="D557" t="str">
        <f>CONCATENATE(B556,"-",B555)</f>
        <v>INV.WEAPON_TABLE.WP_1C.NAME.END-INV.WEAPON_TABLE.WP_1C.NAME.START</v>
      </c>
      <c r="W557" t="str">
        <f>CONCATENATE(W554,".","NAME.SIZE")</f>
        <v>INV.ARMOR_TABLE.AR_1C.NAME.SIZE</v>
      </c>
      <c r="Y557" t="s">
        <v>208</v>
      </c>
      <c r="Z557" t="str">
        <f>CONCATENATE(W556,"-",W555)</f>
        <v>INV.ARMOR_TABLE.AR_1C.NAME.END-INV.ARMOR_TABLE.AR_1C.NAME.START</v>
      </c>
      <c r="AP557" t="str">
        <f>CONCATENATE(AP554,".","NAME.SIZE")</f>
        <v>INV.MISC_ITEM_TABLE.IT_1C.NAME.SIZE</v>
      </c>
      <c r="AR557" t="s">
        <v>208</v>
      </c>
      <c r="AS557" t="str">
        <f>CONCATENATE(AP556,"-",AP555)</f>
        <v>INV.MISC_ITEM_TABLE.IT_1C.NAME.END-INV.MISC_ITEM_TABLE.IT_1C.NAME.START</v>
      </c>
    </row>
    <row r="558" spans="2:45">
      <c r="C558" t="s">
        <v>206</v>
      </c>
      <c r="D558" s="25" t="str">
        <f>CONCATENATE("INV.WEAPON_TABLE.NAME.MAX_SIZE","-",B557,"+1",",$AA")</f>
        <v>INV.WEAPON_TABLE.NAME.MAX_SIZE-INV.WEAPON_TABLE.WP_1C.NAME.SIZE+1,$AA</v>
      </c>
      <c r="Y558" t="s">
        <v>206</v>
      </c>
      <c r="Z558" s="25" t="str">
        <f>CONCATENATE($Z$410,".NAME.MAX_SIZE","-",W557,"+1",",$AA")</f>
        <v>INV.ARMOR_TABLE.NAME.MAX_SIZE-INV.ARMOR_TABLE.AR_1C.NAME.SIZE+1,$AA</v>
      </c>
      <c r="AR558" t="s">
        <v>206</v>
      </c>
      <c r="AS558" s="25" t="str">
        <f>CONCATENATE($AS$410,".NAME.MAX_SIZE","-",AP557,"+1",",$AA")</f>
        <v>INV.MISC_ITEM_TABLE.NAME.MAX_SIZE-INV.MISC_ITEM_TABLE.IT_1C.NAME.SIZE+1,$AA</v>
      </c>
    </row>
    <row r="559" spans="2:45">
      <c r="B559" t="str">
        <f>CONCATENATE($D$410,".",B41)</f>
        <v>INV.WEAPON_TABLE.WP_1D</v>
      </c>
      <c r="C559" t="s">
        <v>66</v>
      </c>
      <c r="D559" t="str">
        <f>O352</f>
        <v>00.08.01.00.00.22.0E.20.00.01.00.00.01</v>
      </c>
      <c r="W559" t="str">
        <f>CONCATENATE($Z$410,".",W41)</f>
        <v>INV.ARMOR_TABLE.AR_1D</v>
      </c>
      <c r="Y559" t="s">
        <v>66</v>
      </c>
      <c r="Z559" t="str">
        <f>AK352</f>
        <v>00.01.01.00.00.00.00.00.00.00.00.00.00</v>
      </c>
      <c r="AP559" t="str">
        <f>CONCATENATE($AS$410,".",AP41)</f>
        <v>INV.MISC_ITEM_TABLE.IT_1D</v>
      </c>
      <c r="AR559" t="s">
        <v>66</v>
      </c>
      <c r="AS559" t="str">
        <f>BD352</f>
        <v>00.01.01.00.00.00.1D.00.00.00.00.00.00</v>
      </c>
    </row>
    <row r="560" spans="2:45">
      <c r="B560" t="str">
        <f>CONCATENATE(B559,".","NAME.START")</f>
        <v>INV.WEAPON_TABLE.WP_1D.NAME.START</v>
      </c>
      <c r="C560" t="s">
        <v>205</v>
      </c>
      <c r="D560" s="25" t="s">
        <v>693</v>
      </c>
      <c r="W560" t="str">
        <f>CONCATENATE(W559,".","NAME.START")</f>
        <v>INV.ARMOR_TABLE.AR_1D.NAME.START</v>
      </c>
      <c r="Y560" t="s">
        <v>205</v>
      </c>
      <c r="Z560" s="25" t="s">
        <v>639</v>
      </c>
      <c r="AP560" t="str">
        <f>CONCATENATE(AP559,".","NAME.START")</f>
        <v>INV.MISC_ITEM_TABLE.IT_1D.NAME.START</v>
      </c>
      <c r="AR560" t="s">
        <v>205</v>
      </c>
      <c r="AS560" s="25" t="s">
        <v>729</v>
      </c>
    </row>
    <row r="561" spans="2:45">
      <c r="B561" t="str">
        <f>CONCATENATE(B559,".","NAME.END")</f>
        <v>INV.WEAPON_TABLE.WP_1D.NAME.END</v>
      </c>
      <c r="W561" t="str">
        <f>CONCATENATE(W559,".","NAME.END")</f>
        <v>INV.ARMOR_TABLE.AR_1D.NAME.END</v>
      </c>
      <c r="AP561" t="str">
        <f>CONCATENATE(AP559,".","NAME.END")</f>
        <v>INV.MISC_ITEM_TABLE.IT_1D.NAME.END</v>
      </c>
    </row>
    <row r="562" spans="2:45">
      <c r="B562" t="str">
        <f>CONCATENATE(B559,".","NAME.SIZE")</f>
        <v>INV.WEAPON_TABLE.WP_1D.NAME.SIZE</v>
      </c>
      <c r="C562" t="s">
        <v>208</v>
      </c>
      <c r="D562" t="str">
        <f>CONCATENATE(B561,"-",B560)</f>
        <v>INV.WEAPON_TABLE.WP_1D.NAME.END-INV.WEAPON_TABLE.WP_1D.NAME.START</v>
      </c>
      <c r="W562" t="str">
        <f>CONCATENATE(W559,".","NAME.SIZE")</f>
        <v>INV.ARMOR_TABLE.AR_1D.NAME.SIZE</v>
      </c>
      <c r="Y562" t="s">
        <v>208</v>
      </c>
      <c r="Z562" t="str">
        <f>CONCATENATE(W561,"-",W560)</f>
        <v>INV.ARMOR_TABLE.AR_1D.NAME.END-INV.ARMOR_TABLE.AR_1D.NAME.START</v>
      </c>
      <c r="AP562" t="str">
        <f>CONCATENATE(AP559,".","NAME.SIZE")</f>
        <v>INV.MISC_ITEM_TABLE.IT_1D.NAME.SIZE</v>
      </c>
      <c r="AR562" t="s">
        <v>208</v>
      </c>
      <c r="AS562" t="str">
        <f>CONCATENATE(AP561,"-",AP560)</f>
        <v>INV.MISC_ITEM_TABLE.IT_1D.NAME.END-INV.MISC_ITEM_TABLE.IT_1D.NAME.START</v>
      </c>
    </row>
    <row r="563" spans="2:45">
      <c r="C563" t="s">
        <v>206</v>
      </c>
      <c r="D563" s="25" t="str">
        <f>CONCATENATE("INV.WEAPON_TABLE.NAME.MAX_SIZE","-",B562,"+1",",$AA")</f>
        <v>INV.WEAPON_TABLE.NAME.MAX_SIZE-INV.WEAPON_TABLE.WP_1D.NAME.SIZE+1,$AA</v>
      </c>
      <c r="Y563" t="s">
        <v>206</v>
      </c>
      <c r="Z563" s="25" t="str">
        <f>CONCATENATE($Z$410,".NAME.MAX_SIZE","-",W562,"+1",",$AA")</f>
        <v>INV.ARMOR_TABLE.NAME.MAX_SIZE-INV.ARMOR_TABLE.AR_1D.NAME.SIZE+1,$AA</v>
      </c>
      <c r="AR563" t="s">
        <v>206</v>
      </c>
      <c r="AS563" s="25" t="str">
        <f>CONCATENATE($AS$410,".NAME.MAX_SIZE","-",AP562,"+1",",$AA")</f>
        <v>INV.MISC_ITEM_TABLE.NAME.MAX_SIZE-INV.MISC_ITEM_TABLE.IT_1D.NAME.SIZE+1,$AA</v>
      </c>
    </row>
    <row r="564" spans="2:45">
      <c r="B564" t="str">
        <f>CONCATENATE($D$410,".",B42)</f>
        <v>INV.WEAPON_TABLE.WP_1E</v>
      </c>
      <c r="C564" t="s">
        <v>66</v>
      </c>
      <c r="D564" t="str">
        <f>O353</f>
        <v>00.08.01.00.00.22.0E.20.00.01.00.00.01</v>
      </c>
      <c r="W564" t="str">
        <f>CONCATENATE($Z$410,".",W42)</f>
        <v>INV.ARMOR_TABLE.AR_1E</v>
      </c>
      <c r="Y564" t="s">
        <v>66</v>
      </c>
      <c r="Z564" t="str">
        <f>AK353</f>
        <v>00.01.01.00.00.00.00.00.00.00.00.00.00</v>
      </c>
      <c r="AP564" t="str">
        <f>CONCATENATE($AS$410,".",AP42)</f>
        <v>INV.MISC_ITEM_TABLE.IT_1E</v>
      </c>
      <c r="AR564" t="s">
        <v>66</v>
      </c>
      <c r="AS564" t="str">
        <f>BD353</f>
        <v>00.01.01.00.00.00.00.00.00.00.00.00.00</v>
      </c>
    </row>
    <row r="565" spans="2:45">
      <c r="B565" t="str">
        <f>CONCATENATE(B564,".","NAME.START")</f>
        <v>INV.WEAPON_TABLE.WP_1E.NAME.START</v>
      </c>
      <c r="C565" t="s">
        <v>205</v>
      </c>
      <c r="D565" s="25" t="s">
        <v>694</v>
      </c>
      <c r="W565" t="str">
        <f>CONCATENATE(W564,".","NAME.START")</f>
        <v>INV.ARMOR_TABLE.AR_1E.NAME.START</v>
      </c>
      <c r="Y565" t="s">
        <v>205</v>
      </c>
      <c r="Z565" s="25" t="s">
        <v>640</v>
      </c>
      <c r="AP565" t="str">
        <f>CONCATENATE(AP564,".","NAME.START")</f>
        <v>INV.MISC_ITEM_TABLE.IT_1E.NAME.START</v>
      </c>
      <c r="AR565" t="s">
        <v>205</v>
      </c>
      <c r="AS565" s="25" t="s">
        <v>730</v>
      </c>
    </row>
    <row r="566" spans="2:45">
      <c r="B566" t="str">
        <f>CONCATENATE(B564,".","NAME.END")</f>
        <v>INV.WEAPON_TABLE.WP_1E.NAME.END</v>
      </c>
      <c r="W566" t="str">
        <f>CONCATENATE(W564,".","NAME.END")</f>
        <v>INV.ARMOR_TABLE.AR_1E.NAME.END</v>
      </c>
      <c r="AP566" t="str">
        <f>CONCATENATE(AP564,".","NAME.END")</f>
        <v>INV.MISC_ITEM_TABLE.IT_1E.NAME.END</v>
      </c>
    </row>
    <row r="567" spans="2:45">
      <c r="B567" t="str">
        <f>CONCATENATE(B564,".","NAME.SIZE")</f>
        <v>INV.WEAPON_TABLE.WP_1E.NAME.SIZE</v>
      </c>
      <c r="C567" t="s">
        <v>208</v>
      </c>
      <c r="D567" t="str">
        <f>CONCATENATE(B566,"-",B565)</f>
        <v>INV.WEAPON_TABLE.WP_1E.NAME.END-INV.WEAPON_TABLE.WP_1E.NAME.START</v>
      </c>
      <c r="W567" t="str">
        <f>CONCATENATE(W564,".","NAME.SIZE")</f>
        <v>INV.ARMOR_TABLE.AR_1E.NAME.SIZE</v>
      </c>
      <c r="Y567" t="s">
        <v>208</v>
      </c>
      <c r="Z567" t="str">
        <f>CONCATENATE(W566,"-",W565)</f>
        <v>INV.ARMOR_TABLE.AR_1E.NAME.END-INV.ARMOR_TABLE.AR_1E.NAME.START</v>
      </c>
      <c r="AP567" t="str">
        <f>CONCATENATE(AP564,".","NAME.SIZE")</f>
        <v>INV.MISC_ITEM_TABLE.IT_1E.NAME.SIZE</v>
      </c>
      <c r="AR567" t="s">
        <v>208</v>
      </c>
      <c r="AS567" t="str">
        <f>CONCATENATE(AP566,"-",AP565)</f>
        <v>INV.MISC_ITEM_TABLE.IT_1E.NAME.END-INV.MISC_ITEM_TABLE.IT_1E.NAME.START</v>
      </c>
    </row>
    <row r="568" spans="2:45">
      <c r="C568" t="s">
        <v>206</v>
      </c>
      <c r="D568" s="25" t="str">
        <f>CONCATENATE("INV.WEAPON_TABLE.NAME.MAX_SIZE","-",B567,"+1",",$AA")</f>
        <v>INV.WEAPON_TABLE.NAME.MAX_SIZE-INV.WEAPON_TABLE.WP_1E.NAME.SIZE+1,$AA</v>
      </c>
      <c r="Y568" t="s">
        <v>206</v>
      </c>
      <c r="Z568" s="25" t="str">
        <f>CONCATENATE($Z$410,".NAME.MAX_SIZE","-",W567,"+1",",$AA")</f>
        <v>INV.ARMOR_TABLE.NAME.MAX_SIZE-INV.ARMOR_TABLE.AR_1E.NAME.SIZE+1,$AA</v>
      </c>
      <c r="AR568" t="s">
        <v>206</v>
      </c>
      <c r="AS568" s="25" t="str">
        <f>CONCATENATE($AS$410,".NAME.MAX_SIZE","-",AP567,"+1",",$AA")</f>
        <v>INV.MISC_ITEM_TABLE.NAME.MAX_SIZE-INV.MISC_ITEM_TABLE.IT_1E.NAME.SIZE+1,$AA</v>
      </c>
    </row>
    <row r="569" spans="2:45">
      <c r="B569" t="str">
        <f>CONCATENATE($D$410,".",B43)</f>
        <v>INV.WEAPON_TABLE.WP_1F</v>
      </c>
      <c r="C569" t="s">
        <v>66</v>
      </c>
      <c r="D569" t="str">
        <f>O354</f>
        <v>00.08.01.00.00.22.0E.20.00.01.00.00.01</v>
      </c>
      <c r="W569" t="str">
        <f>CONCATENATE($Z$410,".",W43)</f>
        <v>INV.ARMOR_TABLE.AR_1F</v>
      </c>
      <c r="Y569" t="s">
        <v>66</v>
      </c>
      <c r="Z569" t="str">
        <f>AK354</f>
        <v>00.01.01.00.00.00.00.00.00.00.00.00.00</v>
      </c>
      <c r="AP569" t="str">
        <f>CONCATENATE($AS$410,".",AP43)</f>
        <v>INV.MISC_ITEM_TABLE.IT_1F</v>
      </c>
      <c r="AR569" t="s">
        <v>66</v>
      </c>
      <c r="AS569" t="str">
        <f>BD354</f>
        <v>00.01.01.00.00.00.00.00.00.00.00.00.00</v>
      </c>
    </row>
    <row r="570" spans="2:45">
      <c r="B570" t="str">
        <f>CONCATENATE(B569,".","NAME.START")</f>
        <v>INV.WEAPON_TABLE.WP_1F.NAME.START</v>
      </c>
      <c r="C570" t="s">
        <v>205</v>
      </c>
      <c r="D570" s="25" t="s">
        <v>695</v>
      </c>
      <c r="W570" t="str">
        <f>CONCATENATE(W569,".","NAME.START")</f>
        <v>INV.ARMOR_TABLE.AR_1F.NAME.START</v>
      </c>
      <c r="Y570" t="s">
        <v>205</v>
      </c>
      <c r="Z570" s="25" t="s">
        <v>641</v>
      </c>
      <c r="AP570" t="str">
        <f>CONCATENATE(AP569,".","NAME.START")</f>
        <v>INV.MISC_ITEM_TABLE.IT_1F.NAME.START</v>
      </c>
      <c r="AR570" t="s">
        <v>205</v>
      </c>
      <c r="AS570" s="25" t="s">
        <v>731</v>
      </c>
    </row>
    <row r="571" spans="2:45">
      <c r="B571" t="str">
        <f>CONCATENATE(B569,".","NAME.END")</f>
        <v>INV.WEAPON_TABLE.WP_1F.NAME.END</v>
      </c>
      <c r="W571" t="str">
        <f>CONCATENATE(W569,".","NAME.END")</f>
        <v>INV.ARMOR_TABLE.AR_1F.NAME.END</v>
      </c>
      <c r="AP571" t="str">
        <f>CONCATENATE(AP569,".","NAME.END")</f>
        <v>INV.MISC_ITEM_TABLE.IT_1F.NAME.END</v>
      </c>
    </row>
    <row r="572" spans="2:45">
      <c r="B572" t="str">
        <f>CONCATENATE(B569,".","NAME.SIZE")</f>
        <v>INV.WEAPON_TABLE.WP_1F.NAME.SIZE</v>
      </c>
      <c r="C572" t="s">
        <v>208</v>
      </c>
      <c r="D572" t="str">
        <f>CONCATENATE(B571,"-",B570)</f>
        <v>INV.WEAPON_TABLE.WP_1F.NAME.END-INV.WEAPON_TABLE.WP_1F.NAME.START</v>
      </c>
      <c r="W572" t="str">
        <f>CONCATENATE(W569,".","NAME.SIZE")</f>
        <v>INV.ARMOR_TABLE.AR_1F.NAME.SIZE</v>
      </c>
      <c r="Y572" t="s">
        <v>208</v>
      </c>
      <c r="Z572" t="str">
        <f>CONCATENATE(W571,"-",W570)</f>
        <v>INV.ARMOR_TABLE.AR_1F.NAME.END-INV.ARMOR_TABLE.AR_1F.NAME.START</v>
      </c>
      <c r="AP572" t="str">
        <f>CONCATENATE(AP569,".","NAME.SIZE")</f>
        <v>INV.MISC_ITEM_TABLE.IT_1F.NAME.SIZE</v>
      </c>
      <c r="AR572" t="s">
        <v>208</v>
      </c>
      <c r="AS572" t="str">
        <f>CONCATENATE(AP571,"-",AP570)</f>
        <v>INV.MISC_ITEM_TABLE.IT_1F.NAME.END-INV.MISC_ITEM_TABLE.IT_1F.NAME.START</v>
      </c>
    </row>
    <row r="573" spans="2:45">
      <c r="C573" t="s">
        <v>206</v>
      </c>
      <c r="D573" s="25" t="str">
        <f>CONCATENATE("INV.WEAPON_TABLE.NAME.MAX_SIZE","-",B572,"+1",",$AA")</f>
        <v>INV.WEAPON_TABLE.NAME.MAX_SIZE-INV.WEAPON_TABLE.WP_1F.NAME.SIZE+1,$AA</v>
      </c>
      <c r="Y573" t="s">
        <v>206</v>
      </c>
      <c r="Z573" s="25" t="str">
        <f>CONCATENATE($Z$410,".NAME.MAX_SIZE","-",W572,"+1",",$AA")</f>
        <v>INV.ARMOR_TABLE.NAME.MAX_SIZE-INV.ARMOR_TABLE.AR_1F.NAME.SIZE+1,$AA</v>
      </c>
      <c r="AR573" t="s">
        <v>206</v>
      </c>
      <c r="AS573" s="25" t="str">
        <f>CONCATENATE($AS$410,".NAME.MAX_SIZE","-",AP572,"+1",",$AA")</f>
        <v>INV.MISC_ITEM_TABLE.NAME.MAX_SIZE-INV.MISC_ITEM_TABLE.IT_1F.NAME.SIZE+1,$AA</v>
      </c>
    </row>
    <row r="574" spans="2:45">
      <c r="B574" t="str">
        <f>CONCATENATE($D$410,".",B44)</f>
        <v>INV.WEAPON_TABLE.WP_20</v>
      </c>
      <c r="C574" t="s">
        <v>66</v>
      </c>
      <c r="D574" t="str">
        <f>O355</f>
        <v>00.08.01.00.00.22.0E.20.00.01.00.00.01</v>
      </c>
      <c r="Z574" s="25"/>
      <c r="AP574" t="str">
        <f>CONCATENATE($AS$410,".",AP44)</f>
        <v>INV.MISC_ITEM_TABLE.IT_20</v>
      </c>
      <c r="AR574" t="s">
        <v>66</v>
      </c>
      <c r="AS574" t="str">
        <f>BD355</f>
        <v>00.01.01.00.00.00.00.00.00.00.00.00.00</v>
      </c>
    </row>
    <row r="575" spans="2:45">
      <c r="B575" t="str">
        <f>CONCATENATE(B574,".","NAME.START")</f>
        <v>INV.WEAPON_TABLE.WP_20.NAME.START</v>
      </c>
      <c r="C575" t="s">
        <v>205</v>
      </c>
      <c r="D575" s="25" t="s">
        <v>703</v>
      </c>
      <c r="Z575" s="25"/>
      <c r="AP575" t="str">
        <f>CONCATENATE(AP574,".","NAME.START")</f>
        <v>INV.MISC_ITEM_TABLE.IT_20.NAME.START</v>
      </c>
      <c r="AR575" t="s">
        <v>205</v>
      </c>
      <c r="AS575" s="25" t="s">
        <v>732</v>
      </c>
    </row>
    <row r="576" spans="2:45">
      <c r="B576" t="str">
        <f>CONCATENATE(B574,".","NAME.END")</f>
        <v>INV.WEAPON_TABLE.WP_20.NAME.END</v>
      </c>
      <c r="Z576" s="25"/>
      <c r="AP576" t="str">
        <f>CONCATENATE(AP574,".","NAME.END")</f>
        <v>INV.MISC_ITEM_TABLE.IT_20.NAME.END</v>
      </c>
    </row>
    <row r="577" spans="2:45">
      <c r="B577" t="str">
        <f>CONCATENATE(B574,".","NAME.SIZE")</f>
        <v>INV.WEAPON_TABLE.WP_20.NAME.SIZE</v>
      </c>
      <c r="C577" t="s">
        <v>208</v>
      </c>
      <c r="D577" t="str">
        <f>CONCATENATE(B576,"-",B575)</f>
        <v>INV.WEAPON_TABLE.WP_20.NAME.END-INV.WEAPON_TABLE.WP_20.NAME.START</v>
      </c>
      <c r="Z577" s="25"/>
      <c r="AP577" t="str">
        <f>CONCATENATE(AP574,".","NAME.SIZE")</f>
        <v>INV.MISC_ITEM_TABLE.IT_20.NAME.SIZE</v>
      </c>
      <c r="AR577" t="s">
        <v>208</v>
      </c>
      <c r="AS577" t="str">
        <f>CONCATENATE(AP576,"-",AP575)</f>
        <v>INV.MISC_ITEM_TABLE.IT_20.NAME.END-INV.MISC_ITEM_TABLE.IT_20.NAME.START</v>
      </c>
    </row>
    <row r="578" spans="2:45">
      <c r="C578" t="s">
        <v>206</v>
      </c>
      <c r="D578" s="25" t="str">
        <f>CONCATENATE("INV.WEAPON_TABLE.NAME.MAX_SIZE","-",B577,"+1",",$AA")</f>
        <v>INV.WEAPON_TABLE.NAME.MAX_SIZE-INV.WEAPON_TABLE.WP_20.NAME.SIZE+1,$AA</v>
      </c>
      <c r="Z578" s="25"/>
      <c r="AR578" t="s">
        <v>206</v>
      </c>
      <c r="AS578" s="25" t="str">
        <f>CONCATENATE($AS$410,".NAME.MAX_SIZE","-",AP577,"+1",",$AA")</f>
        <v>INV.MISC_ITEM_TABLE.NAME.MAX_SIZE-INV.MISC_ITEM_TABLE.IT_20.NAME.SIZE+1,$AA</v>
      </c>
    </row>
    <row r="579" spans="2:45">
      <c r="D579" s="25"/>
      <c r="Z579" s="25"/>
      <c r="AP579" t="str">
        <f>CONCATENATE($AS$410,".",AP45)</f>
        <v>INV.MISC_ITEM_TABLE.IT_21</v>
      </c>
      <c r="AR579" t="s">
        <v>66</v>
      </c>
      <c r="AS579" t="str">
        <f>BD356</f>
        <v>00.01.01.00.00.00.00.00.00.00.00.00.00</v>
      </c>
    </row>
    <row r="580" spans="2:45">
      <c r="D580" s="25"/>
      <c r="Z580" s="25"/>
      <c r="AP580" t="str">
        <f>CONCATENATE(AP579,".","NAME.START")</f>
        <v>INV.MISC_ITEM_TABLE.IT_21.NAME.START</v>
      </c>
      <c r="AR580" t="s">
        <v>205</v>
      </c>
      <c r="AS580" s="25" t="s">
        <v>733</v>
      </c>
    </row>
    <row r="581" spans="2:45">
      <c r="D581" s="25"/>
      <c r="Z581" s="25"/>
      <c r="AP581" t="str">
        <f>CONCATENATE(AP579,".","NAME.END")</f>
        <v>INV.MISC_ITEM_TABLE.IT_21.NAME.END</v>
      </c>
    </row>
    <row r="582" spans="2:45">
      <c r="D582" s="25"/>
      <c r="Z582" s="25"/>
      <c r="AP582" t="str">
        <f>CONCATENATE(AP579,".","NAME.SIZE")</f>
        <v>INV.MISC_ITEM_TABLE.IT_21.NAME.SIZE</v>
      </c>
      <c r="AR582" t="s">
        <v>208</v>
      </c>
      <c r="AS582" t="str">
        <f>CONCATENATE(AP581,"-",AP580)</f>
        <v>INV.MISC_ITEM_TABLE.IT_21.NAME.END-INV.MISC_ITEM_TABLE.IT_21.NAME.START</v>
      </c>
    </row>
    <row r="583" spans="2:45">
      <c r="B583" t="s">
        <v>199</v>
      </c>
      <c r="D583" s="25"/>
      <c r="W583" t="str">
        <f>CONCATENATE($Z$410,".END")</f>
        <v>INV.ARMOR_TABLE.END</v>
      </c>
      <c r="Z583" s="25"/>
      <c r="AR583" t="s">
        <v>206</v>
      </c>
      <c r="AS583" s="25" t="str">
        <f>CONCATENATE($AS$410,".NAME.MAX_SIZE","-",AP582,"+1",",$AA")</f>
        <v>INV.MISC_ITEM_TABLE.NAME.MAX_SIZE-INV.MISC_ITEM_TABLE.IT_21.NAME.SIZE+1,$AA</v>
      </c>
    </row>
    <row r="584" spans="2:45">
      <c r="D584" s="25"/>
      <c r="Z584" s="25"/>
      <c r="AP584" t="str">
        <f>CONCATENATE($AS$410,".",AP46)</f>
        <v>INV.MISC_ITEM_TABLE.IT_22</v>
      </c>
      <c r="AR584" t="s">
        <v>66</v>
      </c>
      <c r="AS584" t="str">
        <f>BD357</f>
        <v>00.01.01.00.00.00.00.00.00.00.00.00.00</v>
      </c>
    </row>
    <row r="585" spans="2:45">
      <c r="B585" s="26" t="s">
        <v>709</v>
      </c>
      <c r="D585" s="25"/>
      <c r="W585" s="26" t="s">
        <v>710</v>
      </c>
      <c r="Z585" s="25"/>
      <c r="AP585" t="str">
        <f>CONCATENATE(AP584,".","NAME.START")</f>
        <v>INV.MISC_ITEM_TABLE.IT_22.NAME.START</v>
      </c>
      <c r="AR585" t="s">
        <v>205</v>
      </c>
      <c r="AS585" s="25" t="s">
        <v>734</v>
      </c>
    </row>
    <row r="586" spans="2:45">
      <c r="D586" s="25"/>
      <c r="Z586" s="25"/>
      <c r="AP586" t="str">
        <f>CONCATENATE(AP584,".","NAME.END")</f>
        <v>INV.MISC_ITEM_TABLE.IT_22.NAME.END</v>
      </c>
    </row>
    <row r="587" spans="2:45">
      <c r="B587" s="44" t="s">
        <v>249</v>
      </c>
      <c r="D587" s="25"/>
      <c r="W587" s="44" t="s">
        <v>249</v>
      </c>
      <c r="Z587" s="25"/>
      <c r="AP587" t="str">
        <f>CONCATENATE(AP584,".","NAME.SIZE")</f>
        <v>INV.MISC_ITEM_TABLE.IT_22.NAME.SIZE</v>
      </c>
      <c r="AR587" t="s">
        <v>208</v>
      </c>
      <c r="AS587" t="str">
        <f>CONCATENATE(AP586,"-",AP585)</f>
        <v>INV.MISC_ITEM_TABLE.IT_22.NAME.END-INV.MISC_ITEM_TABLE.IT_22.NAME.START</v>
      </c>
    </row>
    <row r="588" spans="2:45">
      <c r="D588" s="25"/>
      <c r="Z588" s="25"/>
      <c r="AR588" t="s">
        <v>206</v>
      </c>
      <c r="AS588" s="25" t="str">
        <f>CONCATENATE($AS$410,".NAME.MAX_SIZE","-",AP587,"+1",",$AA")</f>
        <v>INV.MISC_ITEM_TABLE.NAME.MAX_SIZE-INV.MISC_ITEM_TABLE.IT_22.NAME.SIZE+1,$AA</v>
      </c>
    </row>
    <row r="589" spans="2:45">
      <c r="D589" s="25"/>
      <c r="Z589" s="25"/>
      <c r="AP589" t="str">
        <f>CONCATENATE($AS$410,".",AP47)</f>
        <v>INV.MISC_ITEM_TABLE.IT_23</v>
      </c>
      <c r="AR589" t="s">
        <v>66</v>
      </c>
      <c r="AS589" t="str">
        <f>BD358</f>
        <v>00.01.01.00.00.00.00.00.00.00.00.00.00</v>
      </c>
    </row>
    <row r="590" spans="2:45">
      <c r="D590" s="25"/>
      <c r="Z590" s="25"/>
      <c r="AP590" t="str">
        <f>CONCATENATE(AP589,".","NAME.START")</f>
        <v>INV.MISC_ITEM_TABLE.IT_23.NAME.START</v>
      </c>
      <c r="AR590" t="s">
        <v>205</v>
      </c>
      <c r="AS590" s="25" t="s">
        <v>735</v>
      </c>
    </row>
    <row r="591" spans="2:45">
      <c r="D591" s="25"/>
      <c r="Z591" s="25"/>
      <c r="AP591" t="str">
        <f>CONCATENATE(AP589,".","NAME.END")</f>
        <v>INV.MISC_ITEM_TABLE.IT_23.NAME.END</v>
      </c>
    </row>
    <row r="592" spans="2:45">
      <c r="D592" s="25"/>
      <c r="Z592" s="25"/>
      <c r="AP592" t="str">
        <f>CONCATENATE(AP589,".","NAME.SIZE")</f>
        <v>INV.MISC_ITEM_TABLE.IT_23.NAME.SIZE</v>
      </c>
      <c r="AR592" t="s">
        <v>208</v>
      </c>
      <c r="AS592" t="str">
        <f>CONCATENATE(AP591,"-",AP590)</f>
        <v>INV.MISC_ITEM_TABLE.IT_23.NAME.END-INV.MISC_ITEM_TABLE.IT_23.NAME.START</v>
      </c>
    </row>
    <row r="593" spans="4:45">
      <c r="D593" s="25"/>
      <c r="Z593" s="25"/>
      <c r="AR593" t="s">
        <v>206</v>
      </c>
      <c r="AS593" s="25" t="str">
        <f>CONCATENATE($AS$410,".NAME.MAX_SIZE","-",AP592,"+1",",$AA")</f>
        <v>INV.MISC_ITEM_TABLE.NAME.MAX_SIZE-INV.MISC_ITEM_TABLE.IT_23.NAME.SIZE+1,$AA</v>
      </c>
    </row>
    <row r="594" spans="4:45">
      <c r="D594" s="25"/>
      <c r="Z594" s="25"/>
      <c r="AP594" t="str">
        <f>CONCATENATE($AS$410,".",AP48)</f>
        <v>INV.MISC_ITEM_TABLE.IT_24</v>
      </c>
      <c r="AR594" t="s">
        <v>66</v>
      </c>
      <c r="AS594" t="str">
        <f>BD359</f>
        <v>00.01.01.00.00.00.00.00.00.00.00.00.00</v>
      </c>
    </row>
    <row r="595" spans="4:45">
      <c r="D595" s="25"/>
      <c r="Z595" s="25"/>
      <c r="AP595" t="str">
        <f>CONCATENATE(AP594,".","NAME.START")</f>
        <v>INV.MISC_ITEM_TABLE.IT_24.NAME.START</v>
      </c>
      <c r="AR595" t="s">
        <v>205</v>
      </c>
      <c r="AS595" s="25" t="s">
        <v>736</v>
      </c>
    </row>
    <row r="596" spans="4:45">
      <c r="D596" s="25"/>
      <c r="Z596" s="25"/>
      <c r="AP596" t="str">
        <f>CONCATENATE(AP594,".","NAME.END")</f>
        <v>INV.MISC_ITEM_TABLE.IT_24.NAME.END</v>
      </c>
    </row>
    <row r="597" spans="4:45">
      <c r="D597" s="25"/>
      <c r="Z597" s="25"/>
      <c r="AP597" t="str">
        <f>CONCATENATE(AP594,".","NAME.SIZE")</f>
        <v>INV.MISC_ITEM_TABLE.IT_24.NAME.SIZE</v>
      </c>
      <c r="AR597" t="s">
        <v>208</v>
      </c>
      <c r="AS597" t="str">
        <f>CONCATENATE(AP596,"-",AP595)</f>
        <v>INV.MISC_ITEM_TABLE.IT_24.NAME.END-INV.MISC_ITEM_TABLE.IT_24.NAME.START</v>
      </c>
    </row>
    <row r="598" spans="4:45">
      <c r="D598" s="25"/>
      <c r="Z598" s="25"/>
      <c r="AR598" t="s">
        <v>206</v>
      </c>
      <c r="AS598" s="25" t="str">
        <f>CONCATENATE($AS$410,".NAME.MAX_SIZE","-",AP597,"+1",",$AA")</f>
        <v>INV.MISC_ITEM_TABLE.NAME.MAX_SIZE-INV.MISC_ITEM_TABLE.IT_24.NAME.SIZE+1,$AA</v>
      </c>
    </row>
    <row r="599" spans="4:45">
      <c r="D599" s="25"/>
      <c r="Z599" s="25"/>
      <c r="AP599" t="str">
        <f>CONCATENATE($AS$410,".",AP49)</f>
        <v>INV.MISC_ITEM_TABLE.IT_25</v>
      </c>
      <c r="AR599" t="s">
        <v>66</v>
      </c>
      <c r="AS599" t="str">
        <f>BD360</f>
        <v>00.01.01.00.00.00.00.00.00.00.00.00.00</v>
      </c>
    </row>
    <row r="600" spans="4:45">
      <c r="D600" s="25"/>
      <c r="Z600" s="25"/>
      <c r="AP600" t="str">
        <f>CONCATENATE(AP599,".","NAME.START")</f>
        <v>INV.MISC_ITEM_TABLE.IT_25.NAME.START</v>
      </c>
      <c r="AR600" t="s">
        <v>205</v>
      </c>
      <c r="AS600" s="25" t="s">
        <v>737</v>
      </c>
    </row>
    <row r="601" spans="4:45">
      <c r="D601" s="25"/>
      <c r="Z601" s="25"/>
      <c r="AP601" t="str">
        <f>CONCATENATE(AP599,".","NAME.END")</f>
        <v>INV.MISC_ITEM_TABLE.IT_25.NAME.END</v>
      </c>
    </row>
    <row r="602" spans="4:45">
      <c r="D602" s="25"/>
      <c r="Z602" s="25"/>
      <c r="AP602" t="str">
        <f>CONCATENATE(AP599,".","NAME.SIZE")</f>
        <v>INV.MISC_ITEM_TABLE.IT_25.NAME.SIZE</v>
      </c>
      <c r="AR602" t="s">
        <v>208</v>
      </c>
      <c r="AS602" t="str">
        <f>CONCATENATE(AP601,"-",AP600)</f>
        <v>INV.MISC_ITEM_TABLE.IT_25.NAME.END-INV.MISC_ITEM_TABLE.IT_25.NAME.START</v>
      </c>
    </row>
    <row r="603" spans="4:45">
      <c r="D603" s="25"/>
      <c r="Z603" s="25"/>
      <c r="AR603" t="s">
        <v>206</v>
      </c>
      <c r="AS603" s="25" t="str">
        <f>CONCATENATE($AS$410,".NAME.MAX_SIZE","-",AP602,"+1",",$AA")</f>
        <v>INV.MISC_ITEM_TABLE.NAME.MAX_SIZE-INV.MISC_ITEM_TABLE.IT_25.NAME.SIZE+1,$AA</v>
      </c>
    </row>
    <row r="604" spans="4:45">
      <c r="D604" s="25"/>
      <c r="Z604" s="25"/>
      <c r="AP604" t="str">
        <f>CONCATENATE($AS$410,".",AP50)</f>
        <v>INV.MISC_ITEM_TABLE.IT_26</v>
      </c>
      <c r="AR604" t="s">
        <v>66</v>
      </c>
      <c r="AS604" t="str">
        <f>BD361</f>
        <v>00.01.01.00.00.00.00.00.00.00.00.00.00</v>
      </c>
    </row>
    <row r="605" spans="4:45">
      <c r="D605" s="25"/>
      <c r="Z605" s="25"/>
      <c r="AP605" t="str">
        <f>CONCATENATE(AP604,".","NAME.START")</f>
        <v>INV.MISC_ITEM_TABLE.IT_26.NAME.START</v>
      </c>
      <c r="AR605" t="s">
        <v>205</v>
      </c>
      <c r="AS605" s="25" t="s">
        <v>738</v>
      </c>
    </row>
    <row r="606" spans="4:45">
      <c r="D606" s="25"/>
      <c r="Z606" s="25"/>
      <c r="AP606" t="str">
        <f>CONCATENATE(AP604,".","NAME.END")</f>
        <v>INV.MISC_ITEM_TABLE.IT_26.NAME.END</v>
      </c>
    </row>
    <row r="607" spans="4:45">
      <c r="D607" s="25"/>
      <c r="Z607" s="25"/>
      <c r="AP607" t="str">
        <f>CONCATENATE(AP604,".","NAME.SIZE")</f>
        <v>INV.MISC_ITEM_TABLE.IT_26.NAME.SIZE</v>
      </c>
      <c r="AR607" t="s">
        <v>208</v>
      </c>
      <c r="AS607" t="str">
        <f>CONCATENATE(AP606,"-",AP605)</f>
        <v>INV.MISC_ITEM_TABLE.IT_26.NAME.END-INV.MISC_ITEM_TABLE.IT_26.NAME.START</v>
      </c>
    </row>
    <row r="608" spans="4:45">
      <c r="D608" s="25"/>
      <c r="Z608" s="25"/>
      <c r="AR608" t="s">
        <v>206</v>
      </c>
      <c r="AS608" s="25" t="str">
        <f>CONCATENATE($AS$410,".NAME.MAX_SIZE","-",AP607,"+1",",$AA")</f>
        <v>INV.MISC_ITEM_TABLE.NAME.MAX_SIZE-INV.MISC_ITEM_TABLE.IT_26.NAME.SIZE+1,$AA</v>
      </c>
    </row>
    <row r="609" spans="4:45">
      <c r="D609" s="25"/>
      <c r="Z609" s="25"/>
      <c r="AP609" t="str">
        <f>CONCATENATE($AS$410,".",AP51)</f>
        <v>INV.MISC_ITEM_TABLE.IT_27</v>
      </c>
      <c r="AR609" t="s">
        <v>66</v>
      </c>
      <c r="AS609" t="str">
        <f>BD362</f>
        <v>00.01.01.00.00.00.00.00.00.00.00.00.00</v>
      </c>
    </row>
    <row r="610" spans="4:45">
      <c r="D610" s="25"/>
      <c r="Z610" s="25"/>
      <c r="AP610" t="str">
        <f>CONCATENATE(AP609,".","NAME.START")</f>
        <v>INV.MISC_ITEM_TABLE.IT_27.NAME.START</v>
      </c>
      <c r="AR610" t="s">
        <v>205</v>
      </c>
      <c r="AS610" s="25" t="s">
        <v>739</v>
      </c>
    </row>
    <row r="611" spans="4:45">
      <c r="D611" s="25"/>
      <c r="Z611" s="25"/>
      <c r="AP611" t="str">
        <f>CONCATENATE(AP609,".","NAME.END")</f>
        <v>INV.MISC_ITEM_TABLE.IT_27.NAME.END</v>
      </c>
    </row>
    <row r="612" spans="4:45">
      <c r="D612" s="25"/>
      <c r="Z612" s="25"/>
      <c r="AP612" t="str">
        <f>CONCATENATE(AP609,".","NAME.SIZE")</f>
        <v>INV.MISC_ITEM_TABLE.IT_27.NAME.SIZE</v>
      </c>
      <c r="AR612" t="s">
        <v>208</v>
      </c>
      <c r="AS612" t="str">
        <f>CONCATENATE(AP611,"-",AP610)</f>
        <v>INV.MISC_ITEM_TABLE.IT_27.NAME.END-INV.MISC_ITEM_TABLE.IT_27.NAME.START</v>
      </c>
    </row>
    <row r="613" spans="4:45">
      <c r="D613" s="25"/>
      <c r="Z613" s="25"/>
      <c r="AR613" t="s">
        <v>206</v>
      </c>
      <c r="AS613" s="25" t="str">
        <f>CONCATENATE($AS$410,".NAME.MAX_SIZE","-",AP612,"+1",",$AA")</f>
        <v>INV.MISC_ITEM_TABLE.NAME.MAX_SIZE-INV.MISC_ITEM_TABLE.IT_27.NAME.SIZE+1,$AA</v>
      </c>
    </row>
    <row r="614" spans="4:45">
      <c r="D614" s="25"/>
      <c r="Z614" s="25"/>
      <c r="AP614" t="str">
        <f>CONCATENATE($AS$410,".",AP52)</f>
        <v>INV.MISC_ITEM_TABLE.IT_28</v>
      </c>
      <c r="AR614" t="s">
        <v>66</v>
      </c>
      <c r="AS614" t="str">
        <f>BD363</f>
        <v>00.01.01.00.00.00.00.00.00.00.00.00.00</v>
      </c>
    </row>
    <row r="615" spans="4:45">
      <c r="D615" s="25"/>
      <c r="Z615" s="25"/>
      <c r="AP615" t="str">
        <f>CONCATENATE(AP614,".","NAME.START")</f>
        <v>INV.MISC_ITEM_TABLE.IT_28.NAME.START</v>
      </c>
      <c r="AR615" t="s">
        <v>205</v>
      </c>
      <c r="AS615" s="25" t="s">
        <v>740</v>
      </c>
    </row>
    <row r="616" spans="4:45">
      <c r="D616" s="25"/>
      <c r="Z616" s="25"/>
      <c r="AP616" t="str">
        <f>CONCATENATE(AP614,".","NAME.END")</f>
        <v>INV.MISC_ITEM_TABLE.IT_28.NAME.END</v>
      </c>
    </row>
    <row r="617" spans="4:45">
      <c r="D617" s="25"/>
      <c r="Z617" s="25"/>
      <c r="AP617" t="str">
        <f>CONCATENATE(AP614,".","NAME.SIZE")</f>
        <v>INV.MISC_ITEM_TABLE.IT_28.NAME.SIZE</v>
      </c>
      <c r="AR617" t="s">
        <v>208</v>
      </c>
      <c r="AS617" t="str">
        <f>CONCATENATE(AP616,"-",AP615)</f>
        <v>INV.MISC_ITEM_TABLE.IT_28.NAME.END-INV.MISC_ITEM_TABLE.IT_28.NAME.START</v>
      </c>
    </row>
    <row r="618" spans="4:45">
      <c r="D618" s="25"/>
      <c r="Z618" s="25"/>
      <c r="AR618" t="s">
        <v>206</v>
      </c>
      <c r="AS618" s="25" t="str">
        <f>CONCATENATE($AS$410,".NAME.MAX_SIZE","-",AP617,"+1",",$AA")</f>
        <v>INV.MISC_ITEM_TABLE.NAME.MAX_SIZE-INV.MISC_ITEM_TABLE.IT_28.NAME.SIZE+1,$AA</v>
      </c>
    </row>
    <row r="619" spans="4:45">
      <c r="D619" s="25"/>
      <c r="Z619" s="25"/>
      <c r="AP619" t="str">
        <f>CONCATENATE($AS$410,".",AP53)</f>
        <v>INV.MISC_ITEM_TABLE.IT_29</v>
      </c>
      <c r="AR619" t="s">
        <v>66</v>
      </c>
      <c r="AS619" t="str">
        <f>BD364</f>
        <v>00.01.01.00.00.00.00.00.00.00.00.00.00</v>
      </c>
    </row>
    <row r="620" spans="4:45">
      <c r="D620" s="25"/>
      <c r="Z620" s="25"/>
      <c r="AP620" t="str">
        <f>CONCATENATE(AP619,".","NAME.START")</f>
        <v>INV.MISC_ITEM_TABLE.IT_29.NAME.START</v>
      </c>
      <c r="AR620" t="s">
        <v>205</v>
      </c>
      <c r="AS620" s="25" t="s">
        <v>741</v>
      </c>
    </row>
    <row r="621" spans="4:45">
      <c r="D621" s="25"/>
      <c r="Z621" s="25"/>
      <c r="AP621" t="str">
        <f>CONCATENATE(AP619,".","NAME.END")</f>
        <v>INV.MISC_ITEM_TABLE.IT_29.NAME.END</v>
      </c>
    </row>
    <row r="622" spans="4:45">
      <c r="D622" s="25"/>
      <c r="Z622" s="25"/>
      <c r="AP622" t="str">
        <f>CONCATENATE(AP619,".","NAME.SIZE")</f>
        <v>INV.MISC_ITEM_TABLE.IT_29.NAME.SIZE</v>
      </c>
      <c r="AR622" t="s">
        <v>208</v>
      </c>
      <c r="AS622" t="str">
        <f>CONCATENATE(AP621,"-",AP620)</f>
        <v>INV.MISC_ITEM_TABLE.IT_29.NAME.END-INV.MISC_ITEM_TABLE.IT_29.NAME.START</v>
      </c>
    </row>
    <row r="623" spans="4:45">
      <c r="D623" s="25"/>
      <c r="Z623" s="25"/>
      <c r="AR623" t="s">
        <v>206</v>
      </c>
      <c r="AS623" s="25" t="str">
        <f>CONCATENATE($AS$410,".NAME.MAX_SIZE","-",AP622,"+1",",$AA")</f>
        <v>INV.MISC_ITEM_TABLE.NAME.MAX_SIZE-INV.MISC_ITEM_TABLE.IT_29.NAME.SIZE+1,$AA</v>
      </c>
    </row>
    <row r="624" spans="4:45">
      <c r="D624" s="25"/>
      <c r="Z624" s="25"/>
      <c r="AP624" t="str">
        <f>CONCATENATE($AS$410,".",AP54)</f>
        <v>INV.MISC_ITEM_TABLE.IT_2A</v>
      </c>
      <c r="AR624" t="s">
        <v>66</v>
      </c>
      <c r="AS624" t="str">
        <f>BD365</f>
        <v>00.01.01.00.00.00.00.00.00.00.00.00.00</v>
      </c>
    </row>
    <row r="625" spans="4:45">
      <c r="D625" s="25"/>
      <c r="Z625" s="25"/>
      <c r="AP625" t="str">
        <f>CONCATENATE(AP624,".","NAME.START")</f>
        <v>INV.MISC_ITEM_TABLE.IT_2A.NAME.START</v>
      </c>
      <c r="AR625" t="s">
        <v>205</v>
      </c>
      <c r="AS625" s="25" t="s">
        <v>742</v>
      </c>
    </row>
    <row r="626" spans="4:45">
      <c r="D626" s="25"/>
      <c r="Z626" s="25"/>
      <c r="AP626" t="str">
        <f>CONCATENATE(AP624,".","NAME.END")</f>
        <v>INV.MISC_ITEM_TABLE.IT_2A.NAME.END</v>
      </c>
    </row>
    <row r="627" spans="4:45">
      <c r="D627" s="25"/>
      <c r="Z627" s="25"/>
      <c r="AP627" t="str">
        <f>CONCATENATE(AP624,".","NAME.SIZE")</f>
        <v>INV.MISC_ITEM_TABLE.IT_2A.NAME.SIZE</v>
      </c>
      <c r="AR627" t="s">
        <v>208</v>
      </c>
      <c r="AS627" t="str">
        <f>CONCATENATE(AP626,"-",AP625)</f>
        <v>INV.MISC_ITEM_TABLE.IT_2A.NAME.END-INV.MISC_ITEM_TABLE.IT_2A.NAME.START</v>
      </c>
    </row>
    <row r="628" spans="4:45">
      <c r="D628" s="25"/>
      <c r="Z628" s="25"/>
      <c r="AR628" t="s">
        <v>206</v>
      </c>
      <c r="AS628" s="25" t="str">
        <f>CONCATENATE($AS$410,".NAME.MAX_SIZE","-",AP627,"+1",",$AA")</f>
        <v>INV.MISC_ITEM_TABLE.NAME.MAX_SIZE-INV.MISC_ITEM_TABLE.IT_2A.NAME.SIZE+1,$AA</v>
      </c>
    </row>
    <row r="629" spans="4:45">
      <c r="D629" s="25"/>
      <c r="Z629" s="25"/>
      <c r="AP629" t="str">
        <f>CONCATENATE($AS$410,".",AP55)</f>
        <v>INV.MISC_ITEM_TABLE.IT_2B</v>
      </c>
      <c r="AR629" t="s">
        <v>66</v>
      </c>
      <c r="AS629" t="str">
        <f>BD366</f>
        <v>00.01.01.00.00.00.00.00.00.00.00.00.00</v>
      </c>
    </row>
    <row r="630" spans="4:45">
      <c r="D630" s="25"/>
      <c r="Z630" s="25"/>
      <c r="AP630" t="str">
        <f>CONCATENATE(AP629,".","NAME.START")</f>
        <v>INV.MISC_ITEM_TABLE.IT_2B.NAME.START</v>
      </c>
      <c r="AR630" t="s">
        <v>205</v>
      </c>
      <c r="AS630" s="25" t="s">
        <v>743</v>
      </c>
    </row>
    <row r="631" spans="4:45">
      <c r="D631" s="25"/>
      <c r="Z631" s="25"/>
      <c r="AP631" t="str">
        <f>CONCATENATE(AP629,".","NAME.END")</f>
        <v>INV.MISC_ITEM_TABLE.IT_2B.NAME.END</v>
      </c>
    </row>
    <row r="632" spans="4:45">
      <c r="D632" s="25"/>
      <c r="Z632" s="25"/>
      <c r="AP632" t="str">
        <f>CONCATENATE(AP629,".","NAME.SIZE")</f>
        <v>INV.MISC_ITEM_TABLE.IT_2B.NAME.SIZE</v>
      </c>
      <c r="AR632" t="s">
        <v>208</v>
      </c>
      <c r="AS632" t="str">
        <f>CONCATENATE(AP631,"-",AP630)</f>
        <v>INV.MISC_ITEM_TABLE.IT_2B.NAME.END-INV.MISC_ITEM_TABLE.IT_2B.NAME.START</v>
      </c>
    </row>
    <row r="633" spans="4:45">
      <c r="D633" s="25"/>
      <c r="Z633" s="25"/>
      <c r="AR633" t="s">
        <v>206</v>
      </c>
      <c r="AS633" s="25" t="str">
        <f>CONCATENATE($AS$410,".NAME.MAX_SIZE","-",AP632,"+1",",$AA")</f>
        <v>INV.MISC_ITEM_TABLE.NAME.MAX_SIZE-INV.MISC_ITEM_TABLE.IT_2B.NAME.SIZE+1,$AA</v>
      </c>
    </row>
    <row r="634" spans="4:45">
      <c r="D634" s="25"/>
      <c r="Z634" s="25"/>
      <c r="AP634" t="str">
        <f>CONCATENATE($AS$410,".",AP56)</f>
        <v>INV.MISC_ITEM_TABLE.IT_2C</v>
      </c>
      <c r="AR634" t="s">
        <v>66</v>
      </c>
      <c r="AS634" t="str">
        <f>BD367</f>
        <v>00.01.01.00.00.00.00.00.00.00.00.00.00</v>
      </c>
    </row>
    <row r="635" spans="4:45">
      <c r="AP635" t="str">
        <f>CONCATENATE(AP634,".","NAME.START")</f>
        <v>INV.MISC_ITEM_TABLE.IT_2C.NAME.START</v>
      </c>
      <c r="AR635" t="s">
        <v>205</v>
      </c>
      <c r="AS635" s="25" t="s">
        <v>744</v>
      </c>
    </row>
    <row r="636" spans="4:45">
      <c r="AP636" t="str">
        <f>CONCATENATE(AP634,".","NAME.END")</f>
        <v>INV.MISC_ITEM_TABLE.IT_2C.NAME.END</v>
      </c>
    </row>
    <row r="637" spans="4:45">
      <c r="AP637" t="str">
        <f>CONCATENATE(AP634,".","NAME.SIZE")</f>
        <v>INV.MISC_ITEM_TABLE.IT_2C.NAME.SIZE</v>
      </c>
      <c r="AR637" t="s">
        <v>208</v>
      </c>
      <c r="AS637" t="str">
        <f>CONCATENATE(AP636,"-",AP635)</f>
        <v>INV.MISC_ITEM_TABLE.IT_2C.NAME.END-INV.MISC_ITEM_TABLE.IT_2C.NAME.START</v>
      </c>
    </row>
    <row r="638" spans="4:45">
      <c r="X638" s="44"/>
      <c r="AR638" t="s">
        <v>206</v>
      </c>
      <c r="AS638" s="25" t="str">
        <f>CONCATENATE($AS$410,".NAME.MAX_SIZE","-",AP637,"+1",",$AA")</f>
        <v>INV.MISC_ITEM_TABLE.NAME.MAX_SIZE-INV.MISC_ITEM_TABLE.IT_2C.NAME.SIZE+1,$AA</v>
      </c>
    </row>
    <row r="639" spans="4:45">
      <c r="Z639" s="25"/>
      <c r="AP639" t="str">
        <f>CONCATENATE($AS$410,".",AP57)</f>
        <v>INV.MISC_ITEM_TABLE.IT_2D</v>
      </c>
      <c r="AR639" t="s">
        <v>66</v>
      </c>
      <c r="AS639" t="str">
        <f>BD368</f>
        <v>00.01.01.00.00.00.00.00.00.00.00.00.00</v>
      </c>
    </row>
    <row r="640" spans="4:45">
      <c r="Z640" s="25"/>
      <c r="AP640" t="str">
        <f>CONCATENATE(AP639,".","NAME.START")</f>
        <v>INV.MISC_ITEM_TABLE.IT_2D.NAME.START</v>
      </c>
      <c r="AR640" t="s">
        <v>205</v>
      </c>
      <c r="AS640" s="25" t="s">
        <v>745</v>
      </c>
    </row>
    <row r="641" spans="26:45">
      <c r="Z641" s="25"/>
      <c r="AP641" t="str">
        <f>CONCATENATE(AP639,".","NAME.END")</f>
        <v>INV.MISC_ITEM_TABLE.IT_2D.NAME.END</v>
      </c>
    </row>
    <row r="642" spans="26:45">
      <c r="Z642" s="25"/>
      <c r="AP642" t="str">
        <f>CONCATENATE(AP639,".","NAME.SIZE")</f>
        <v>INV.MISC_ITEM_TABLE.IT_2D.NAME.SIZE</v>
      </c>
      <c r="AR642" t="s">
        <v>208</v>
      </c>
      <c r="AS642" t="str">
        <f>CONCATENATE(AP641,"-",AP640)</f>
        <v>INV.MISC_ITEM_TABLE.IT_2D.NAME.END-INV.MISC_ITEM_TABLE.IT_2D.NAME.START</v>
      </c>
    </row>
    <row r="643" spans="26:45">
      <c r="AR643" t="s">
        <v>206</v>
      </c>
      <c r="AS643" s="25" t="str">
        <f>CONCATENATE($AS$410,".NAME.MAX_SIZE","-",AP642,"+1",",$AA")</f>
        <v>INV.MISC_ITEM_TABLE.NAME.MAX_SIZE-INV.MISC_ITEM_TABLE.IT_2D.NAME.SIZE+1,$AA</v>
      </c>
    </row>
    <row r="644" spans="26:45">
      <c r="AP644" t="str">
        <f>CONCATENATE($AS$410,".",AP58)</f>
        <v>INV.MISC_ITEM_TABLE.IT_2E</v>
      </c>
      <c r="AR644" t="s">
        <v>66</v>
      </c>
      <c r="AS644" t="str">
        <f>BD369</f>
        <v>00.01.01.00.00.00.00.00.00.00.00.00.00</v>
      </c>
    </row>
    <row r="645" spans="26:45">
      <c r="AP645" t="str">
        <f>CONCATENATE(AP644,".","NAME.START")</f>
        <v>INV.MISC_ITEM_TABLE.IT_2E.NAME.START</v>
      </c>
      <c r="AR645" t="s">
        <v>205</v>
      </c>
      <c r="AS645" s="25" t="s">
        <v>746</v>
      </c>
    </row>
    <row r="646" spans="26:45">
      <c r="AP646" t="str">
        <f>CONCATENATE(AP644,".","NAME.END")</f>
        <v>INV.MISC_ITEM_TABLE.IT_2E.NAME.END</v>
      </c>
    </row>
    <row r="647" spans="26:45">
      <c r="AP647" t="str">
        <f>CONCATENATE(AP644,".","NAME.SIZE")</f>
        <v>INV.MISC_ITEM_TABLE.IT_2E.NAME.SIZE</v>
      </c>
      <c r="AR647" t="s">
        <v>208</v>
      </c>
      <c r="AS647" t="str">
        <f>CONCATENATE(AP646,"-",AP645)</f>
        <v>INV.MISC_ITEM_TABLE.IT_2E.NAME.END-INV.MISC_ITEM_TABLE.IT_2E.NAME.START</v>
      </c>
    </row>
    <row r="648" spans="26:45">
      <c r="AR648" t="s">
        <v>206</v>
      </c>
      <c r="AS648" s="25" t="str">
        <f>CONCATENATE($AS$410,".NAME.MAX_SIZE","-",AP647,"+1",",$AA")</f>
        <v>INV.MISC_ITEM_TABLE.NAME.MAX_SIZE-INV.MISC_ITEM_TABLE.IT_2E.NAME.SIZE+1,$AA</v>
      </c>
    </row>
    <row r="649" spans="26:45">
      <c r="AP649" t="str">
        <f>CONCATENATE($AS$410,".",AP59)</f>
        <v>INV.MISC_ITEM_TABLE.IT_2F</v>
      </c>
      <c r="AR649" t="s">
        <v>66</v>
      </c>
      <c r="AS649" t="str">
        <f>BD370</f>
        <v>00.01.01.00.00.00.00.00.00.00.00.00.00</v>
      </c>
    </row>
    <row r="650" spans="26:45">
      <c r="AP650" t="str">
        <f>CONCATENATE(AP649,".","NAME.START")</f>
        <v>INV.MISC_ITEM_TABLE.IT_2F.NAME.START</v>
      </c>
      <c r="AR650" t="s">
        <v>205</v>
      </c>
      <c r="AS650" s="25" t="s">
        <v>747</v>
      </c>
    </row>
    <row r="651" spans="26:45">
      <c r="AP651" t="str">
        <f>CONCATENATE(AP649,".","NAME.END")</f>
        <v>INV.MISC_ITEM_TABLE.IT_2F.NAME.END</v>
      </c>
    </row>
    <row r="652" spans="26:45">
      <c r="AP652" t="str">
        <f>CONCATENATE(AP649,".","NAME.SIZE")</f>
        <v>INV.MISC_ITEM_TABLE.IT_2F.NAME.SIZE</v>
      </c>
      <c r="AR652" t="s">
        <v>208</v>
      </c>
      <c r="AS652" t="str">
        <f>CONCATENATE(AP651,"-",AP650)</f>
        <v>INV.MISC_ITEM_TABLE.IT_2F.NAME.END-INV.MISC_ITEM_TABLE.IT_2F.NAME.START</v>
      </c>
    </row>
    <row r="653" spans="26:45">
      <c r="AR653" t="s">
        <v>206</v>
      </c>
      <c r="AS653" s="25" t="str">
        <f>CONCATENATE($AS$410,".NAME.MAX_SIZE","-",AP652,"+1",",$AA")</f>
        <v>INV.MISC_ITEM_TABLE.NAME.MAX_SIZE-INV.MISC_ITEM_TABLE.IT_2F.NAME.SIZE+1,$AA</v>
      </c>
    </row>
    <row r="654" spans="26:45">
      <c r="AP654" t="str">
        <f>CONCATENATE($AS$410,".",AP60)</f>
        <v>INV.MISC_ITEM_TABLE.IT_30</v>
      </c>
      <c r="AR654" t="s">
        <v>66</v>
      </c>
      <c r="AS654" t="str">
        <f>BD371</f>
        <v>00.01.01.00.00.00.30.00.00.00.00.00.00</v>
      </c>
    </row>
    <row r="655" spans="26:45">
      <c r="AP655" t="str">
        <f>CONCATENATE(AP654,".","NAME.START")</f>
        <v>INV.MISC_ITEM_TABLE.IT_30.NAME.START</v>
      </c>
      <c r="AR655" t="s">
        <v>205</v>
      </c>
      <c r="AS655" s="25" t="s">
        <v>841</v>
      </c>
    </row>
    <row r="656" spans="26:45">
      <c r="AP656" t="str">
        <f>CONCATENATE(AP654,".","NAME.END")</f>
        <v>INV.MISC_ITEM_TABLE.IT_30.NAME.END</v>
      </c>
    </row>
    <row r="657" spans="42:45">
      <c r="AP657" t="str">
        <f>CONCATENATE(AP654,".","NAME.SIZE")</f>
        <v>INV.MISC_ITEM_TABLE.IT_30.NAME.SIZE</v>
      </c>
      <c r="AR657" t="s">
        <v>208</v>
      </c>
      <c r="AS657" t="str">
        <f>CONCATENATE(AP656,"-",AP655)</f>
        <v>INV.MISC_ITEM_TABLE.IT_30.NAME.END-INV.MISC_ITEM_TABLE.IT_30.NAME.START</v>
      </c>
    </row>
    <row r="658" spans="42:45">
      <c r="AR658" t="s">
        <v>206</v>
      </c>
      <c r="AS658" s="25" t="str">
        <f>CONCATENATE($AS$410,".NAME.MAX_SIZE","-",AP657,"+1",",$AA")</f>
        <v>INV.MISC_ITEM_TABLE.NAME.MAX_SIZE-INV.MISC_ITEM_TABLE.IT_30.NAME.SIZE+1,$AA</v>
      </c>
    </row>
    <row r="659" spans="42:45">
      <c r="AP659" t="str">
        <f>CONCATENATE($AS$410,".",AP61)</f>
        <v>INV.MISC_ITEM_TABLE.IT_31</v>
      </c>
      <c r="AR659" t="s">
        <v>66</v>
      </c>
      <c r="AS659" t="str">
        <f>BD372</f>
        <v>00.01.01.00.00.00.00.00.00.00.00.00.00</v>
      </c>
    </row>
    <row r="660" spans="42:45">
      <c r="AP660" t="str">
        <f>CONCATENATE(AP659,".","NAME.START")</f>
        <v>INV.MISC_ITEM_TABLE.IT_31.NAME.START</v>
      </c>
      <c r="AR660" t="s">
        <v>205</v>
      </c>
      <c r="AS660" s="25" t="s">
        <v>748</v>
      </c>
    </row>
    <row r="661" spans="42:45">
      <c r="AP661" t="str">
        <f>CONCATENATE(AP659,".","NAME.END")</f>
        <v>INV.MISC_ITEM_TABLE.IT_31.NAME.END</v>
      </c>
    </row>
    <row r="662" spans="42:45">
      <c r="AP662" t="str">
        <f>CONCATENATE(AP659,".","NAME.SIZE")</f>
        <v>INV.MISC_ITEM_TABLE.IT_31.NAME.SIZE</v>
      </c>
      <c r="AR662" t="s">
        <v>208</v>
      </c>
      <c r="AS662" t="str">
        <f>CONCATENATE(AP661,"-",AP660)</f>
        <v>INV.MISC_ITEM_TABLE.IT_31.NAME.END-INV.MISC_ITEM_TABLE.IT_31.NAME.START</v>
      </c>
    </row>
    <row r="663" spans="42:45">
      <c r="AR663" t="s">
        <v>206</v>
      </c>
      <c r="AS663" s="25" t="str">
        <f>CONCATENATE($AS$410,".NAME.MAX_SIZE","-",AP662,"+1",",$AA")</f>
        <v>INV.MISC_ITEM_TABLE.NAME.MAX_SIZE-INV.MISC_ITEM_TABLE.IT_31.NAME.SIZE+1,$AA</v>
      </c>
    </row>
    <row r="664" spans="42:45">
      <c r="AP664" t="str">
        <f>CONCATENATE($AS$410,".",AP62)</f>
        <v>INV.MISC_ITEM_TABLE.IT_32</v>
      </c>
      <c r="AR664" t="s">
        <v>66</v>
      </c>
      <c r="AS664" t="str">
        <f>BD373</f>
        <v>00.01.01.00.00.00.00.00.00.00.00.00.00</v>
      </c>
    </row>
    <row r="665" spans="42:45">
      <c r="AP665" t="str">
        <f>CONCATENATE(AP664,".","NAME.START")</f>
        <v>INV.MISC_ITEM_TABLE.IT_32.NAME.START</v>
      </c>
      <c r="AR665" t="s">
        <v>205</v>
      </c>
      <c r="AS665" s="25" t="s">
        <v>749</v>
      </c>
    </row>
    <row r="666" spans="42:45">
      <c r="AP666" t="str">
        <f>CONCATENATE(AP664,".","NAME.END")</f>
        <v>INV.MISC_ITEM_TABLE.IT_32.NAME.END</v>
      </c>
    </row>
    <row r="667" spans="42:45">
      <c r="AP667" t="str">
        <f>CONCATENATE(AP664,".","NAME.SIZE")</f>
        <v>INV.MISC_ITEM_TABLE.IT_32.NAME.SIZE</v>
      </c>
      <c r="AR667" t="s">
        <v>208</v>
      </c>
      <c r="AS667" t="str">
        <f>CONCATENATE(AP666,"-",AP665)</f>
        <v>INV.MISC_ITEM_TABLE.IT_32.NAME.END-INV.MISC_ITEM_TABLE.IT_32.NAME.START</v>
      </c>
    </row>
    <row r="668" spans="42:45">
      <c r="AR668" t="s">
        <v>206</v>
      </c>
      <c r="AS668" s="25" t="str">
        <f>CONCATENATE($AS$410,".NAME.MAX_SIZE","-",AP667,"+1",",$AA")</f>
        <v>INV.MISC_ITEM_TABLE.NAME.MAX_SIZE-INV.MISC_ITEM_TABLE.IT_32.NAME.SIZE+1,$AA</v>
      </c>
    </row>
    <row r="669" spans="42:45">
      <c r="AP669" t="str">
        <f>CONCATENATE($AS$410,".",AP63)</f>
        <v>INV.MISC_ITEM_TABLE.IT_33</v>
      </c>
      <c r="AR669" t="s">
        <v>66</v>
      </c>
      <c r="AS669" t="str">
        <f>BD374</f>
        <v>00.01.01.00.00.00.00.00.00.00.00.00.00</v>
      </c>
    </row>
    <row r="670" spans="42:45">
      <c r="AP670" t="str">
        <f>CONCATENATE(AP669,".","NAME.START")</f>
        <v>INV.MISC_ITEM_TABLE.IT_33.NAME.START</v>
      </c>
      <c r="AR670" t="s">
        <v>205</v>
      </c>
      <c r="AS670" s="25" t="s">
        <v>750</v>
      </c>
    </row>
    <row r="671" spans="42:45">
      <c r="AP671" t="str">
        <f>CONCATENATE(AP669,".","NAME.END")</f>
        <v>INV.MISC_ITEM_TABLE.IT_33.NAME.END</v>
      </c>
    </row>
    <row r="672" spans="42:45">
      <c r="AP672" t="str">
        <f>CONCATENATE(AP669,".","NAME.SIZE")</f>
        <v>INV.MISC_ITEM_TABLE.IT_33.NAME.SIZE</v>
      </c>
      <c r="AR672" t="s">
        <v>208</v>
      </c>
      <c r="AS672" t="str">
        <f>CONCATENATE(AP671,"-",AP670)</f>
        <v>INV.MISC_ITEM_TABLE.IT_33.NAME.END-INV.MISC_ITEM_TABLE.IT_33.NAME.START</v>
      </c>
    </row>
    <row r="673" spans="42:45">
      <c r="AR673" t="s">
        <v>206</v>
      </c>
      <c r="AS673" s="25" t="str">
        <f>CONCATENATE($AS$410,".NAME.MAX_SIZE","-",AP672,"+1",",$AA")</f>
        <v>INV.MISC_ITEM_TABLE.NAME.MAX_SIZE-INV.MISC_ITEM_TABLE.IT_33.NAME.SIZE+1,$AA</v>
      </c>
    </row>
    <row r="674" spans="42:45">
      <c r="AP674" t="str">
        <f>CONCATENATE($AS$410,".",AP64)</f>
        <v>INV.MISC_ITEM_TABLE.IT_34</v>
      </c>
      <c r="AR674" t="s">
        <v>66</v>
      </c>
      <c r="AS674" t="str">
        <f>BD375</f>
        <v>00.01.01.00.00.00.00.00.00.00.00.00.00</v>
      </c>
    </row>
    <row r="675" spans="42:45">
      <c r="AP675" t="str">
        <f>CONCATENATE(AP674,".","NAME.START")</f>
        <v>INV.MISC_ITEM_TABLE.IT_34.NAME.START</v>
      </c>
      <c r="AR675" t="s">
        <v>205</v>
      </c>
      <c r="AS675" s="25" t="s">
        <v>751</v>
      </c>
    </row>
    <row r="676" spans="42:45">
      <c r="AP676" t="str">
        <f>CONCATENATE(AP674,".","NAME.END")</f>
        <v>INV.MISC_ITEM_TABLE.IT_34.NAME.END</v>
      </c>
    </row>
    <row r="677" spans="42:45">
      <c r="AP677" t="str">
        <f>CONCATENATE(AP674,".","NAME.SIZE")</f>
        <v>INV.MISC_ITEM_TABLE.IT_34.NAME.SIZE</v>
      </c>
      <c r="AR677" t="s">
        <v>208</v>
      </c>
      <c r="AS677" t="str">
        <f>CONCATENATE(AP676,"-",AP675)</f>
        <v>INV.MISC_ITEM_TABLE.IT_34.NAME.END-INV.MISC_ITEM_TABLE.IT_34.NAME.START</v>
      </c>
    </row>
    <row r="678" spans="42:45">
      <c r="AR678" t="s">
        <v>206</v>
      </c>
      <c r="AS678" s="25" t="str">
        <f>CONCATENATE($AS$410,".NAME.MAX_SIZE","-",AP677,"+1",",$AA")</f>
        <v>INV.MISC_ITEM_TABLE.NAME.MAX_SIZE-INV.MISC_ITEM_TABLE.IT_34.NAME.SIZE+1,$AA</v>
      </c>
    </row>
    <row r="679" spans="42:45">
      <c r="AP679" t="str">
        <f>CONCATENATE($AS$410,".",AP65)</f>
        <v>INV.MISC_ITEM_TABLE.IT_35</v>
      </c>
      <c r="AR679" t="s">
        <v>66</v>
      </c>
      <c r="AS679" t="str">
        <f>BD376</f>
        <v>00.01.01.00.00.00.00.00.00.00.00.00.00</v>
      </c>
    </row>
    <row r="680" spans="42:45">
      <c r="AP680" t="str">
        <f>CONCATENATE(AP679,".","NAME.START")</f>
        <v>INV.MISC_ITEM_TABLE.IT_35.NAME.START</v>
      </c>
      <c r="AR680" t="s">
        <v>205</v>
      </c>
      <c r="AS680" s="25" t="s">
        <v>752</v>
      </c>
    </row>
    <row r="681" spans="42:45">
      <c r="AP681" t="str">
        <f>CONCATENATE(AP679,".","NAME.END")</f>
        <v>INV.MISC_ITEM_TABLE.IT_35.NAME.END</v>
      </c>
    </row>
    <row r="682" spans="42:45">
      <c r="AP682" t="str">
        <f>CONCATENATE(AP679,".","NAME.SIZE")</f>
        <v>INV.MISC_ITEM_TABLE.IT_35.NAME.SIZE</v>
      </c>
      <c r="AR682" t="s">
        <v>208</v>
      </c>
      <c r="AS682" t="str">
        <f>CONCATENATE(AP681,"-",AP680)</f>
        <v>INV.MISC_ITEM_TABLE.IT_35.NAME.END-INV.MISC_ITEM_TABLE.IT_35.NAME.START</v>
      </c>
    </row>
    <row r="683" spans="42:45">
      <c r="AR683" t="s">
        <v>206</v>
      </c>
      <c r="AS683" s="25" t="str">
        <f>CONCATENATE($AS$410,".NAME.MAX_SIZE","-",AP682,"+1",",$AA")</f>
        <v>INV.MISC_ITEM_TABLE.NAME.MAX_SIZE-INV.MISC_ITEM_TABLE.IT_35.NAME.SIZE+1,$AA</v>
      </c>
    </row>
    <row r="684" spans="42:45">
      <c r="AP684" t="str">
        <f>CONCATENATE($AS$410,".",AP66)</f>
        <v>INV.MISC_ITEM_TABLE.IT_36</v>
      </c>
      <c r="AR684" t="s">
        <v>66</v>
      </c>
      <c r="AS684" t="str">
        <f>BD377</f>
        <v>00.01.01.00.00.00.00.00.00.00.00.00.00</v>
      </c>
    </row>
    <row r="685" spans="42:45">
      <c r="AP685" t="str">
        <f>CONCATENATE(AP684,".","NAME.START")</f>
        <v>INV.MISC_ITEM_TABLE.IT_36.NAME.START</v>
      </c>
      <c r="AR685" t="s">
        <v>205</v>
      </c>
      <c r="AS685" s="25" t="s">
        <v>753</v>
      </c>
    </row>
    <row r="686" spans="42:45">
      <c r="AP686" t="str">
        <f>CONCATENATE(AP684,".","NAME.END")</f>
        <v>INV.MISC_ITEM_TABLE.IT_36.NAME.END</v>
      </c>
    </row>
    <row r="687" spans="42:45">
      <c r="AP687" t="str">
        <f>CONCATENATE(AP684,".","NAME.SIZE")</f>
        <v>INV.MISC_ITEM_TABLE.IT_36.NAME.SIZE</v>
      </c>
      <c r="AR687" t="s">
        <v>208</v>
      </c>
      <c r="AS687" t="str">
        <f>CONCATENATE(AP686,"-",AP685)</f>
        <v>INV.MISC_ITEM_TABLE.IT_36.NAME.END-INV.MISC_ITEM_TABLE.IT_36.NAME.START</v>
      </c>
    </row>
    <row r="688" spans="42:45">
      <c r="AR688" t="s">
        <v>206</v>
      </c>
      <c r="AS688" s="25" t="str">
        <f>CONCATENATE($AS$410,".NAME.MAX_SIZE","-",AP687,"+1",",$AA")</f>
        <v>INV.MISC_ITEM_TABLE.NAME.MAX_SIZE-INV.MISC_ITEM_TABLE.IT_36.NAME.SIZE+1,$AA</v>
      </c>
    </row>
    <row r="689" spans="42:45">
      <c r="AP689" t="str">
        <f>CONCATENATE($AS$410,".",AP67)</f>
        <v>INV.MISC_ITEM_TABLE.IT_37</v>
      </c>
      <c r="AR689" t="s">
        <v>66</v>
      </c>
      <c r="AS689" t="str">
        <f>BD378</f>
        <v>00.01.01.00.00.00.00.00.00.00.00.00.00</v>
      </c>
    </row>
    <row r="690" spans="42:45">
      <c r="AP690" t="str">
        <f>CONCATENATE(AP689,".","NAME.START")</f>
        <v>INV.MISC_ITEM_TABLE.IT_37.NAME.START</v>
      </c>
      <c r="AR690" t="s">
        <v>205</v>
      </c>
      <c r="AS690" s="25" t="s">
        <v>754</v>
      </c>
    </row>
    <row r="691" spans="42:45">
      <c r="AP691" t="str">
        <f>CONCATENATE(AP689,".","NAME.END")</f>
        <v>INV.MISC_ITEM_TABLE.IT_37.NAME.END</v>
      </c>
    </row>
    <row r="692" spans="42:45">
      <c r="AP692" t="str">
        <f>CONCATENATE(AP689,".","NAME.SIZE")</f>
        <v>INV.MISC_ITEM_TABLE.IT_37.NAME.SIZE</v>
      </c>
      <c r="AR692" t="s">
        <v>208</v>
      </c>
      <c r="AS692" t="str">
        <f>CONCATENATE(AP691,"-",AP690)</f>
        <v>INV.MISC_ITEM_TABLE.IT_37.NAME.END-INV.MISC_ITEM_TABLE.IT_37.NAME.START</v>
      </c>
    </row>
    <row r="693" spans="42:45">
      <c r="AR693" t="s">
        <v>206</v>
      </c>
      <c r="AS693" s="25" t="str">
        <f>CONCATENATE($AS$410,".NAME.MAX_SIZE","-",AP692,"+1",",$AA")</f>
        <v>INV.MISC_ITEM_TABLE.NAME.MAX_SIZE-INV.MISC_ITEM_TABLE.IT_37.NAME.SIZE+1,$AA</v>
      </c>
    </row>
    <row r="694" spans="42:45">
      <c r="AP694" t="str">
        <f>CONCATENATE($AS$410,".",AP68)</f>
        <v>INV.MISC_ITEM_TABLE.IT_38</v>
      </c>
      <c r="AR694" t="s">
        <v>66</v>
      </c>
      <c r="AS694" t="str">
        <f>BD379</f>
        <v>00.01.01.00.00.00.00.00.00.00.00.00.00</v>
      </c>
    </row>
    <row r="695" spans="42:45">
      <c r="AP695" t="str">
        <f>CONCATENATE(AP694,".","NAME.START")</f>
        <v>INV.MISC_ITEM_TABLE.IT_38.NAME.START</v>
      </c>
      <c r="AR695" t="s">
        <v>205</v>
      </c>
      <c r="AS695" s="25" t="s">
        <v>755</v>
      </c>
    </row>
    <row r="696" spans="42:45">
      <c r="AP696" t="str">
        <f>CONCATENATE(AP694,".","NAME.END")</f>
        <v>INV.MISC_ITEM_TABLE.IT_38.NAME.END</v>
      </c>
    </row>
    <row r="697" spans="42:45">
      <c r="AP697" t="str">
        <f>CONCATENATE(AP694,".","NAME.SIZE")</f>
        <v>INV.MISC_ITEM_TABLE.IT_38.NAME.SIZE</v>
      </c>
      <c r="AR697" t="s">
        <v>208</v>
      </c>
      <c r="AS697" t="str">
        <f>CONCATENATE(AP696,"-",AP695)</f>
        <v>INV.MISC_ITEM_TABLE.IT_38.NAME.END-INV.MISC_ITEM_TABLE.IT_38.NAME.START</v>
      </c>
    </row>
    <row r="698" spans="42:45">
      <c r="AR698" t="s">
        <v>206</v>
      </c>
      <c r="AS698" s="25" t="str">
        <f>CONCATENATE($AS$410,".NAME.MAX_SIZE","-",AP697,"+1",",$AA")</f>
        <v>INV.MISC_ITEM_TABLE.NAME.MAX_SIZE-INV.MISC_ITEM_TABLE.IT_38.NAME.SIZE+1,$AA</v>
      </c>
    </row>
    <row r="699" spans="42:45">
      <c r="AP699" t="str">
        <f>CONCATENATE($AS$410,".",AP69)</f>
        <v>INV.MISC_ITEM_TABLE.IT_39</v>
      </c>
      <c r="AR699" t="s">
        <v>66</v>
      </c>
      <c r="AS699" t="str">
        <f>BD380</f>
        <v>00.01.01.00.00.00.00.00.00.00.00.00.00</v>
      </c>
    </row>
    <row r="700" spans="42:45">
      <c r="AP700" t="str">
        <f>CONCATENATE(AP699,".","NAME.START")</f>
        <v>INV.MISC_ITEM_TABLE.IT_39.NAME.START</v>
      </c>
      <c r="AR700" t="s">
        <v>205</v>
      </c>
      <c r="AS700" s="25" t="s">
        <v>756</v>
      </c>
    </row>
    <row r="701" spans="42:45">
      <c r="AP701" t="str">
        <f>CONCATENATE(AP699,".","NAME.END")</f>
        <v>INV.MISC_ITEM_TABLE.IT_39.NAME.END</v>
      </c>
    </row>
    <row r="702" spans="42:45">
      <c r="AP702" t="str">
        <f>CONCATENATE(AP699,".","NAME.SIZE")</f>
        <v>INV.MISC_ITEM_TABLE.IT_39.NAME.SIZE</v>
      </c>
      <c r="AR702" t="s">
        <v>208</v>
      </c>
      <c r="AS702" t="str">
        <f>CONCATENATE(AP701,"-",AP700)</f>
        <v>INV.MISC_ITEM_TABLE.IT_39.NAME.END-INV.MISC_ITEM_TABLE.IT_39.NAME.START</v>
      </c>
    </row>
    <row r="703" spans="42:45">
      <c r="AR703" t="s">
        <v>206</v>
      </c>
      <c r="AS703" s="25" t="str">
        <f>CONCATENATE($AS$410,".NAME.MAX_SIZE","-",AP702,"+1",",$AA")</f>
        <v>INV.MISC_ITEM_TABLE.NAME.MAX_SIZE-INV.MISC_ITEM_TABLE.IT_39.NAME.SIZE+1,$AA</v>
      </c>
    </row>
    <row r="704" spans="42:45">
      <c r="AP704" t="str">
        <f>CONCATENATE($AS$410,".",AP70)</f>
        <v>INV.MISC_ITEM_TABLE.IT_3A</v>
      </c>
      <c r="AR704" t="s">
        <v>66</v>
      </c>
      <c r="AS704" t="str">
        <f>BD381</f>
        <v>00.01.01.00.00.00.00.00.00.00.00.00.00</v>
      </c>
    </row>
    <row r="705" spans="42:45">
      <c r="AP705" t="str">
        <f>CONCATENATE(AP704,".","NAME.START")</f>
        <v>INV.MISC_ITEM_TABLE.IT_3A.NAME.START</v>
      </c>
      <c r="AR705" t="s">
        <v>205</v>
      </c>
      <c r="AS705" s="25" t="s">
        <v>757</v>
      </c>
    </row>
    <row r="706" spans="42:45">
      <c r="AP706" t="str">
        <f>CONCATENATE(AP704,".","NAME.END")</f>
        <v>INV.MISC_ITEM_TABLE.IT_3A.NAME.END</v>
      </c>
    </row>
    <row r="707" spans="42:45">
      <c r="AP707" t="str">
        <f>CONCATENATE(AP704,".","NAME.SIZE")</f>
        <v>INV.MISC_ITEM_TABLE.IT_3A.NAME.SIZE</v>
      </c>
      <c r="AR707" t="s">
        <v>208</v>
      </c>
      <c r="AS707" t="str">
        <f>CONCATENATE(AP706,"-",AP705)</f>
        <v>INV.MISC_ITEM_TABLE.IT_3A.NAME.END-INV.MISC_ITEM_TABLE.IT_3A.NAME.START</v>
      </c>
    </row>
    <row r="708" spans="42:45">
      <c r="AR708" t="s">
        <v>206</v>
      </c>
      <c r="AS708" s="25" t="str">
        <f>CONCATENATE($AS$410,".NAME.MAX_SIZE","-",AP707,"+1",",$AA")</f>
        <v>INV.MISC_ITEM_TABLE.NAME.MAX_SIZE-INV.MISC_ITEM_TABLE.IT_3A.NAME.SIZE+1,$AA</v>
      </c>
    </row>
    <row r="709" spans="42:45">
      <c r="AP709" t="str">
        <f>CONCATENATE($AS$410,".",AP71)</f>
        <v>INV.MISC_ITEM_TABLE.IT_3B</v>
      </c>
      <c r="AR709" t="s">
        <v>66</v>
      </c>
      <c r="AS709" t="str">
        <f>BD382</f>
        <v>00.01.01.00.00.00.00.00.00.00.00.00.00</v>
      </c>
    </row>
    <row r="710" spans="42:45">
      <c r="AP710" t="str">
        <f>CONCATENATE(AP709,".","NAME.START")</f>
        <v>INV.MISC_ITEM_TABLE.IT_3B.NAME.START</v>
      </c>
      <c r="AR710" t="s">
        <v>205</v>
      </c>
      <c r="AS710" s="25" t="s">
        <v>758</v>
      </c>
    </row>
    <row r="711" spans="42:45">
      <c r="AP711" t="str">
        <f>CONCATENATE(AP709,".","NAME.END")</f>
        <v>INV.MISC_ITEM_TABLE.IT_3B.NAME.END</v>
      </c>
    </row>
    <row r="712" spans="42:45">
      <c r="AP712" t="str">
        <f>CONCATENATE(AP709,".","NAME.SIZE")</f>
        <v>INV.MISC_ITEM_TABLE.IT_3B.NAME.SIZE</v>
      </c>
      <c r="AR712" t="s">
        <v>208</v>
      </c>
      <c r="AS712" t="str">
        <f>CONCATENATE(AP711,"-",AP710)</f>
        <v>INV.MISC_ITEM_TABLE.IT_3B.NAME.END-INV.MISC_ITEM_TABLE.IT_3B.NAME.START</v>
      </c>
    </row>
    <row r="713" spans="42:45">
      <c r="AR713" t="s">
        <v>206</v>
      </c>
      <c r="AS713" s="25" t="str">
        <f>CONCATENATE($AS$410,".NAME.MAX_SIZE","-",AP712,"+1",",$AA")</f>
        <v>INV.MISC_ITEM_TABLE.NAME.MAX_SIZE-INV.MISC_ITEM_TABLE.IT_3B.NAME.SIZE+1,$AA</v>
      </c>
    </row>
    <row r="714" spans="42:45">
      <c r="AP714" t="str">
        <f>CONCATENATE($AS$410,".",AP72)</f>
        <v>INV.MISC_ITEM_TABLE.IT_3C</v>
      </c>
      <c r="AR714" t="s">
        <v>66</v>
      </c>
      <c r="AS714" t="str">
        <f>BD383</f>
        <v>00.01.01.00.00.00.00.00.00.00.00.00.00</v>
      </c>
    </row>
    <row r="715" spans="42:45">
      <c r="AP715" t="str">
        <f>CONCATENATE(AP714,".","NAME.START")</f>
        <v>INV.MISC_ITEM_TABLE.IT_3C.NAME.START</v>
      </c>
      <c r="AR715" t="s">
        <v>205</v>
      </c>
      <c r="AS715" s="25" t="s">
        <v>759</v>
      </c>
    </row>
    <row r="716" spans="42:45">
      <c r="AP716" t="str">
        <f>CONCATENATE(AP714,".","NAME.END")</f>
        <v>INV.MISC_ITEM_TABLE.IT_3C.NAME.END</v>
      </c>
    </row>
    <row r="717" spans="42:45">
      <c r="AP717" t="str">
        <f>CONCATENATE(AP714,".","NAME.SIZE")</f>
        <v>INV.MISC_ITEM_TABLE.IT_3C.NAME.SIZE</v>
      </c>
      <c r="AR717" t="s">
        <v>208</v>
      </c>
      <c r="AS717" t="str">
        <f>CONCATENATE(AP716,"-",AP715)</f>
        <v>INV.MISC_ITEM_TABLE.IT_3C.NAME.END-INV.MISC_ITEM_TABLE.IT_3C.NAME.START</v>
      </c>
    </row>
    <row r="718" spans="42:45">
      <c r="AR718" t="s">
        <v>206</v>
      </c>
      <c r="AS718" s="25" t="str">
        <f>CONCATENATE($AS$410,".NAME.MAX_SIZE","-",AP717,"+1",",$AA")</f>
        <v>INV.MISC_ITEM_TABLE.NAME.MAX_SIZE-INV.MISC_ITEM_TABLE.IT_3C.NAME.SIZE+1,$AA</v>
      </c>
    </row>
    <row r="719" spans="42:45">
      <c r="AP719" t="str">
        <f>CONCATENATE($AS$410,".",AP73)</f>
        <v>INV.MISC_ITEM_TABLE.IT_3D</v>
      </c>
      <c r="AR719" t="s">
        <v>66</v>
      </c>
      <c r="AS719" t="str">
        <f>BD384</f>
        <v>00.01.01.00.00.00.00.00.00.00.00.00.00</v>
      </c>
    </row>
    <row r="720" spans="42:45">
      <c r="AP720" t="str">
        <f>CONCATENATE(AP719,".","NAME.START")</f>
        <v>INV.MISC_ITEM_TABLE.IT_3D.NAME.START</v>
      </c>
      <c r="AR720" t="s">
        <v>205</v>
      </c>
      <c r="AS720" s="25" t="s">
        <v>760</v>
      </c>
    </row>
    <row r="721" spans="42:45">
      <c r="AP721" t="str">
        <f>CONCATENATE(AP719,".","NAME.END")</f>
        <v>INV.MISC_ITEM_TABLE.IT_3D.NAME.END</v>
      </c>
    </row>
    <row r="722" spans="42:45">
      <c r="AP722" t="str">
        <f>CONCATENATE(AP719,".","NAME.SIZE")</f>
        <v>INV.MISC_ITEM_TABLE.IT_3D.NAME.SIZE</v>
      </c>
      <c r="AR722" t="s">
        <v>208</v>
      </c>
      <c r="AS722" t="str">
        <f>CONCATENATE(AP721,"-",AP720)</f>
        <v>INV.MISC_ITEM_TABLE.IT_3D.NAME.END-INV.MISC_ITEM_TABLE.IT_3D.NAME.START</v>
      </c>
    </row>
    <row r="723" spans="42:45">
      <c r="AR723" t="s">
        <v>206</v>
      </c>
      <c r="AS723" s="25" t="str">
        <f>CONCATENATE($AS$410,".NAME.MAX_SIZE","-",AP722,"+1",",$AA")</f>
        <v>INV.MISC_ITEM_TABLE.NAME.MAX_SIZE-INV.MISC_ITEM_TABLE.IT_3D.NAME.SIZE+1,$AA</v>
      </c>
    </row>
    <row r="724" spans="42:45">
      <c r="AP724" t="str">
        <f>CONCATENATE($AS$410,".",AP74)</f>
        <v>INV.MISC_ITEM_TABLE.IT_3E</v>
      </c>
      <c r="AR724" t="s">
        <v>66</v>
      </c>
      <c r="AS724" t="str">
        <f>BD385</f>
        <v>00.01.01.00.00.00.00.00.00.00.00.00.00</v>
      </c>
    </row>
    <row r="725" spans="42:45">
      <c r="AP725" t="str">
        <f>CONCATENATE(AP724,".","NAME.START")</f>
        <v>INV.MISC_ITEM_TABLE.IT_3E.NAME.START</v>
      </c>
      <c r="AR725" t="s">
        <v>205</v>
      </c>
      <c r="AS725" s="25" t="s">
        <v>608</v>
      </c>
    </row>
    <row r="726" spans="42:45">
      <c r="AP726" t="str">
        <f>CONCATENATE(AP724,".","NAME.END")</f>
        <v>INV.MISC_ITEM_TABLE.IT_3E.NAME.END</v>
      </c>
    </row>
    <row r="727" spans="42:45">
      <c r="AP727" t="str">
        <f>CONCATENATE(AP724,".","NAME.SIZE")</f>
        <v>INV.MISC_ITEM_TABLE.IT_3E.NAME.SIZE</v>
      </c>
      <c r="AR727" t="s">
        <v>208</v>
      </c>
      <c r="AS727" t="str">
        <f>CONCATENATE(AP726,"-",AP725)</f>
        <v>INV.MISC_ITEM_TABLE.IT_3E.NAME.END-INV.MISC_ITEM_TABLE.IT_3E.NAME.START</v>
      </c>
    </row>
    <row r="728" spans="42:45">
      <c r="AR728" t="s">
        <v>206</v>
      </c>
      <c r="AS728" s="25" t="str">
        <f>CONCATENATE($AS$410,".NAME.MAX_SIZE","-",AP727,"+1",",$AA")</f>
        <v>INV.MISC_ITEM_TABLE.NAME.MAX_SIZE-INV.MISC_ITEM_TABLE.IT_3E.NAME.SIZE+1,$AA</v>
      </c>
    </row>
    <row r="729" spans="42:45">
      <c r="AP729" t="str">
        <f>CONCATENATE($AS$410,".",AP75)</f>
        <v>INV.MISC_ITEM_TABLE.IT_3F</v>
      </c>
      <c r="AR729" t="s">
        <v>66</v>
      </c>
      <c r="AS729" t="str">
        <f>BD386</f>
        <v>00.01.01.00.00.00.00.00.00.00.00.00.00</v>
      </c>
    </row>
    <row r="730" spans="42:45">
      <c r="AP730" t="str">
        <f>CONCATENATE(AP729,".","NAME.START")</f>
        <v>INV.MISC_ITEM_TABLE.IT_3F.NAME.START</v>
      </c>
      <c r="AR730" t="s">
        <v>205</v>
      </c>
      <c r="AS730" s="25" t="s">
        <v>761</v>
      </c>
    </row>
    <row r="731" spans="42:45">
      <c r="AP731" t="str">
        <f>CONCATENATE(AP729,".","NAME.END")</f>
        <v>INV.MISC_ITEM_TABLE.IT_3F.NAME.END</v>
      </c>
    </row>
    <row r="732" spans="42:45">
      <c r="AP732" t="str">
        <f>CONCATENATE(AP729,".","NAME.SIZE")</f>
        <v>INV.MISC_ITEM_TABLE.IT_3F.NAME.SIZE</v>
      </c>
      <c r="AR732" t="s">
        <v>208</v>
      </c>
      <c r="AS732" t="str">
        <f>CONCATENATE(AP731,"-",AP730)</f>
        <v>INV.MISC_ITEM_TABLE.IT_3F.NAME.END-INV.MISC_ITEM_TABLE.IT_3F.NAME.START</v>
      </c>
    </row>
    <row r="733" spans="42:45">
      <c r="AR733" t="s">
        <v>206</v>
      </c>
      <c r="AS733" s="25" t="str">
        <f>CONCATENATE($AS$410,".NAME.MAX_SIZE","-",AP732,"+1",",$AA")</f>
        <v>INV.MISC_ITEM_TABLE.NAME.MAX_SIZE-INV.MISC_ITEM_TABLE.IT_3F.NAME.SIZE+1,$AA</v>
      </c>
    </row>
    <row r="734" spans="42:45">
      <c r="AP734" t="str">
        <f>CONCATENATE($AS$410,".",AP76)</f>
        <v>INV.MISC_ITEM_TABLE.IT_40</v>
      </c>
      <c r="AR734" t="s">
        <v>66</v>
      </c>
      <c r="AS734" t="str">
        <f>BD387</f>
        <v>00.01.01.00.00.00.00.00.00.00.00.00.06</v>
      </c>
    </row>
    <row r="735" spans="42:45">
      <c r="AP735" t="str">
        <f>CONCATENATE(AP734,".","NAME.START")</f>
        <v>INV.MISC_ITEM_TABLE.IT_40.NAME.START</v>
      </c>
      <c r="AR735" t="s">
        <v>205</v>
      </c>
      <c r="AS735" s="25" t="s">
        <v>802</v>
      </c>
    </row>
    <row r="736" spans="42:45">
      <c r="AP736" t="str">
        <f>CONCATENATE(AP734,".","NAME.END")</f>
        <v>INV.MISC_ITEM_TABLE.IT_40.NAME.END</v>
      </c>
    </row>
    <row r="737" spans="42:45">
      <c r="AP737" t="str">
        <f>CONCATENATE(AP734,".","NAME.SIZE")</f>
        <v>INV.MISC_ITEM_TABLE.IT_40.NAME.SIZE</v>
      </c>
      <c r="AR737" t="s">
        <v>208</v>
      </c>
      <c r="AS737" t="str">
        <f>CONCATENATE(AP736,"-",AP735)</f>
        <v>INV.MISC_ITEM_TABLE.IT_40.NAME.END-INV.MISC_ITEM_TABLE.IT_40.NAME.START</v>
      </c>
    </row>
    <row r="738" spans="42:45">
      <c r="AR738" t="s">
        <v>206</v>
      </c>
      <c r="AS738" s="25" t="str">
        <f>CONCATENATE($AS$410,".NAME.MAX_SIZE","-",AP737,"+1",",$AA")</f>
        <v>INV.MISC_ITEM_TABLE.NAME.MAX_SIZE-INV.MISC_ITEM_TABLE.IT_40.NAME.SIZE+1,$AA</v>
      </c>
    </row>
    <row r="739" spans="42:45">
      <c r="AP739" t="str">
        <f>CONCATENATE($AS$410,".",AP77)</f>
        <v>INV.MISC_ITEM_TABLE.IT_41</v>
      </c>
      <c r="AR739" t="s">
        <v>66</v>
      </c>
      <c r="AS739" t="str">
        <f>BD388</f>
        <v>00.01.01.00.00.00.00.00.00.00.00.00.07</v>
      </c>
    </row>
    <row r="740" spans="42:45">
      <c r="AP740" t="str">
        <f>CONCATENATE(AP739,".","NAME.START")</f>
        <v>INV.MISC_ITEM_TABLE.IT_41.NAME.START</v>
      </c>
      <c r="AR740" t="s">
        <v>205</v>
      </c>
      <c r="AS740" s="25" t="s">
        <v>803</v>
      </c>
    </row>
    <row r="741" spans="42:45">
      <c r="AP741" t="str">
        <f>CONCATENATE(AP739,".","NAME.END")</f>
        <v>INV.MISC_ITEM_TABLE.IT_41.NAME.END</v>
      </c>
    </row>
    <row r="742" spans="42:45">
      <c r="AP742" t="str">
        <f>CONCATENATE(AP739,".","NAME.SIZE")</f>
        <v>INV.MISC_ITEM_TABLE.IT_41.NAME.SIZE</v>
      </c>
      <c r="AR742" t="s">
        <v>208</v>
      </c>
      <c r="AS742" t="str">
        <f>CONCATENATE(AP741,"-",AP740)</f>
        <v>INV.MISC_ITEM_TABLE.IT_41.NAME.END-INV.MISC_ITEM_TABLE.IT_41.NAME.START</v>
      </c>
    </row>
    <row r="743" spans="42:45">
      <c r="AR743" t="s">
        <v>206</v>
      </c>
      <c r="AS743" s="25" t="str">
        <f>CONCATENATE($AS$410,".NAME.MAX_SIZE","-",AP742,"+1",",$AA")</f>
        <v>INV.MISC_ITEM_TABLE.NAME.MAX_SIZE-INV.MISC_ITEM_TABLE.IT_41.NAME.SIZE+1,$AA</v>
      </c>
    </row>
    <row r="744" spans="42:45">
      <c r="AP744" t="str">
        <f>CONCATENATE($AS$410,".",AP78)</f>
        <v>INV.MISC_ITEM_TABLE.IT_42</v>
      </c>
      <c r="AR744" t="s">
        <v>66</v>
      </c>
      <c r="AS744" t="str">
        <f>BD389</f>
        <v>00.01.01.00.00.00.00.00.00.00.00.00.00</v>
      </c>
    </row>
    <row r="745" spans="42:45">
      <c r="AP745" t="str">
        <f>CONCATENATE(AP744,".","NAME.START")</f>
        <v>INV.MISC_ITEM_TABLE.IT_42.NAME.START</v>
      </c>
      <c r="AR745" t="s">
        <v>205</v>
      </c>
      <c r="AS745" s="25" t="s">
        <v>762</v>
      </c>
    </row>
    <row r="746" spans="42:45">
      <c r="AP746" t="str">
        <f>CONCATENATE(AP744,".","NAME.END")</f>
        <v>INV.MISC_ITEM_TABLE.IT_42.NAME.END</v>
      </c>
    </row>
    <row r="747" spans="42:45">
      <c r="AP747" t="str">
        <f>CONCATENATE(AP744,".","NAME.SIZE")</f>
        <v>INV.MISC_ITEM_TABLE.IT_42.NAME.SIZE</v>
      </c>
      <c r="AR747" t="s">
        <v>208</v>
      </c>
      <c r="AS747" t="str">
        <f>CONCATENATE(AP746,"-",AP745)</f>
        <v>INV.MISC_ITEM_TABLE.IT_42.NAME.END-INV.MISC_ITEM_TABLE.IT_42.NAME.START</v>
      </c>
    </row>
    <row r="748" spans="42:45">
      <c r="AR748" t="s">
        <v>206</v>
      </c>
      <c r="AS748" s="25" t="str">
        <f>CONCATENATE($AS$410,".NAME.MAX_SIZE","-",AP747,"+1",",$AA")</f>
        <v>INV.MISC_ITEM_TABLE.NAME.MAX_SIZE-INV.MISC_ITEM_TABLE.IT_42.NAME.SIZE+1,$AA</v>
      </c>
    </row>
    <row r="749" spans="42:45">
      <c r="AP749" t="str">
        <f>CONCATENATE($AS$410,".",AP79)</f>
        <v>INV.MISC_ITEM_TABLE.IT_43</v>
      </c>
      <c r="AR749" t="s">
        <v>66</v>
      </c>
      <c r="AS749" t="str">
        <f>BD390</f>
        <v>00.01.01.00.00.00.00.00.00.00.00.00.00</v>
      </c>
    </row>
    <row r="750" spans="42:45">
      <c r="AP750" t="str">
        <f>CONCATENATE(AP749,".","NAME.START")</f>
        <v>INV.MISC_ITEM_TABLE.IT_43.NAME.START</v>
      </c>
      <c r="AR750" t="s">
        <v>205</v>
      </c>
      <c r="AS750" s="25" t="s">
        <v>763</v>
      </c>
    </row>
    <row r="751" spans="42:45">
      <c r="AP751" t="str">
        <f>CONCATENATE(AP749,".","NAME.END")</f>
        <v>INV.MISC_ITEM_TABLE.IT_43.NAME.END</v>
      </c>
    </row>
    <row r="752" spans="42:45">
      <c r="AP752" t="str">
        <f>CONCATENATE(AP749,".","NAME.SIZE")</f>
        <v>INV.MISC_ITEM_TABLE.IT_43.NAME.SIZE</v>
      </c>
      <c r="AR752" t="s">
        <v>208</v>
      </c>
      <c r="AS752" t="str">
        <f>CONCATENATE(AP751,"-",AP750)</f>
        <v>INV.MISC_ITEM_TABLE.IT_43.NAME.END-INV.MISC_ITEM_TABLE.IT_43.NAME.START</v>
      </c>
    </row>
    <row r="753" spans="42:45">
      <c r="AR753" t="s">
        <v>206</v>
      </c>
      <c r="AS753" s="25" t="str">
        <f>CONCATENATE($AS$410,".NAME.MAX_SIZE","-",AP752,"+1",",$AA")</f>
        <v>INV.MISC_ITEM_TABLE.NAME.MAX_SIZE-INV.MISC_ITEM_TABLE.IT_43.NAME.SIZE+1,$AA</v>
      </c>
    </row>
    <row r="754" spans="42:45">
      <c r="AP754" t="str">
        <f>CONCATENATE($AS$410,".",AP80)</f>
        <v>INV.MISC_ITEM_TABLE.IT_44</v>
      </c>
      <c r="AR754" t="s">
        <v>66</v>
      </c>
      <c r="AS754" t="str">
        <f>BD391</f>
        <v>00.01.01.00.00.00.00.00.00.00.00.00.00</v>
      </c>
    </row>
    <row r="755" spans="42:45">
      <c r="AP755" t="str">
        <f>CONCATENATE(AP754,".","NAME.START")</f>
        <v>INV.MISC_ITEM_TABLE.IT_44.NAME.START</v>
      </c>
      <c r="AR755" t="s">
        <v>205</v>
      </c>
      <c r="AS755" s="25" t="s">
        <v>764</v>
      </c>
    </row>
    <row r="756" spans="42:45">
      <c r="AP756" t="str">
        <f>CONCATENATE(AP754,".","NAME.END")</f>
        <v>INV.MISC_ITEM_TABLE.IT_44.NAME.END</v>
      </c>
    </row>
    <row r="757" spans="42:45">
      <c r="AP757" t="str">
        <f>CONCATENATE(AP754,".","NAME.SIZE")</f>
        <v>INV.MISC_ITEM_TABLE.IT_44.NAME.SIZE</v>
      </c>
      <c r="AR757" t="s">
        <v>208</v>
      </c>
      <c r="AS757" t="str">
        <f>CONCATENATE(AP756,"-",AP755)</f>
        <v>INV.MISC_ITEM_TABLE.IT_44.NAME.END-INV.MISC_ITEM_TABLE.IT_44.NAME.START</v>
      </c>
    </row>
    <row r="758" spans="42:45">
      <c r="AR758" t="s">
        <v>206</v>
      </c>
      <c r="AS758" s="25" t="str">
        <f>CONCATENATE($AS$410,".NAME.MAX_SIZE","-",AP757,"+1",",$AA")</f>
        <v>INV.MISC_ITEM_TABLE.NAME.MAX_SIZE-INV.MISC_ITEM_TABLE.IT_44.NAME.SIZE+1,$AA</v>
      </c>
    </row>
    <row r="759" spans="42:45">
      <c r="AP759" t="str">
        <f>CONCATENATE($AS$410,".",AP81)</f>
        <v>INV.MISC_ITEM_TABLE.IT_45</v>
      </c>
      <c r="AR759" t="s">
        <v>66</v>
      </c>
      <c r="AS759" t="str">
        <f>BD392</f>
        <v>00.01.01.00.00.00.00.00.00.00.00.00.00</v>
      </c>
    </row>
    <row r="760" spans="42:45">
      <c r="AP760" t="str">
        <f>CONCATENATE(AP759,".","NAME.START")</f>
        <v>INV.MISC_ITEM_TABLE.IT_45.NAME.START</v>
      </c>
      <c r="AR760" t="s">
        <v>205</v>
      </c>
      <c r="AS760" s="25" t="s">
        <v>765</v>
      </c>
    </row>
    <row r="761" spans="42:45">
      <c r="AP761" t="str">
        <f>CONCATENATE(AP759,".","NAME.END")</f>
        <v>INV.MISC_ITEM_TABLE.IT_45.NAME.END</v>
      </c>
    </row>
    <row r="762" spans="42:45">
      <c r="AP762" t="str">
        <f>CONCATENATE(AP759,".","NAME.SIZE")</f>
        <v>INV.MISC_ITEM_TABLE.IT_45.NAME.SIZE</v>
      </c>
      <c r="AR762" t="s">
        <v>208</v>
      </c>
      <c r="AS762" t="str">
        <f>CONCATENATE(AP761,"-",AP760)</f>
        <v>INV.MISC_ITEM_TABLE.IT_45.NAME.END-INV.MISC_ITEM_TABLE.IT_45.NAME.START</v>
      </c>
    </row>
    <row r="763" spans="42:45">
      <c r="AR763" t="s">
        <v>206</v>
      </c>
      <c r="AS763" s="25" t="str">
        <f>CONCATENATE($AS$410,".NAME.MAX_SIZE","-",AP762,"+1",",$AA")</f>
        <v>INV.MISC_ITEM_TABLE.NAME.MAX_SIZE-INV.MISC_ITEM_TABLE.IT_45.NAME.SIZE+1,$AA</v>
      </c>
    </row>
    <row r="764" spans="42:45">
      <c r="AP764" t="str">
        <f>CONCATENATE($AS$410,".",AP82)</f>
        <v>INV.MISC_ITEM_TABLE.IT_46</v>
      </c>
      <c r="AR764" t="s">
        <v>66</v>
      </c>
      <c r="AS764" t="str">
        <f>BD393</f>
        <v>00.01.01.00.00.00.00.00.00.00.00.00.00</v>
      </c>
    </row>
    <row r="765" spans="42:45">
      <c r="AP765" t="str">
        <f>CONCATENATE(AP764,".","NAME.START")</f>
        <v>INV.MISC_ITEM_TABLE.IT_46.NAME.START</v>
      </c>
      <c r="AR765" t="s">
        <v>205</v>
      </c>
      <c r="AS765" s="25" t="s">
        <v>766</v>
      </c>
    </row>
    <row r="766" spans="42:45">
      <c r="AP766" t="str">
        <f>CONCATENATE(AP764,".","NAME.END")</f>
        <v>INV.MISC_ITEM_TABLE.IT_46.NAME.END</v>
      </c>
    </row>
    <row r="767" spans="42:45">
      <c r="AP767" t="str">
        <f>CONCATENATE(AP764,".","NAME.SIZE")</f>
        <v>INV.MISC_ITEM_TABLE.IT_46.NAME.SIZE</v>
      </c>
      <c r="AR767" t="s">
        <v>208</v>
      </c>
      <c r="AS767" t="str">
        <f>CONCATENATE(AP766,"-",AP765)</f>
        <v>INV.MISC_ITEM_TABLE.IT_46.NAME.END-INV.MISC_ITEM_TABLE.IT_46.NAME.START</v>
      </c>
    </row>
    <row r="768" spans="42:45">
      <c r="AR768" t="s">
        <v>206</v>
      </c>
      <c r="AS768" s="25" t="str">
        <f>CONCATENATE($AS$410,".NAME.MAX_SIZE","-",AP767,"+1",",$AA")</f>
        <v>INV.MISC_ITEM_TABLE.NAME.MAX_SIZE-INV.MISC_ITEM_TABLE.IT_46.NAME.SIZE+1,$AA</v>
      </c>
    </row>
    <row r="769" spans="42:45">
      <c r="AP769" t="str">
        <f>CONCATENATE($AS$410,".",AP83)</f>
        <v>INV.MISC_ITEM_TABLE.IT_47</v>
      </c>
      <c r="AR769" t="s">
        <v>66</v>
      </c>
      <c r="AS769" t="str">
        <f>BD394</f>
        <v>00.01.01.00.00.00.00.00.00.00.00.00.00</v>
      </c>
    </row>
    <row r="770" spans="42:45">
      <c r="AP770" t="str">
        <f>CONCATENATE(AP769,".","NAME.START")</f>
        <v>INV.MISC_ITEM_TABLE.IT_47.NAME.START</v>
      </c>
      <c r="AR770" t="s">
        <v>205</v>
      </c>
      <c r="AS770" s="25" t="s">
        <v>767</v>
      </c>
    </row>
    <row r="771" spans="42:45">
      <c r="AP771" t="str">
        <f>CONCATENATE(AP769,".","NAME.END")</f>
        <v>INV.MISC_ITEM_TABLE.IT_47.NAME.END</v>
      </c>
    </row>
    <row r="772" spans="42:45">
      <c r="AP772" t="str">
        <f>CONCATENATE(AP769,".","NAME.SIZE")</f>
        <v>INV.MISC_ITEM_TABLE.IT_47.NAME.SIZE</v>
      </c>
      <c r="AR772" t="s">
        <v>208</v>
      </c>
      <c r="AS772" t="str">
        <f>CONCATENATE(AP771,"-",AP770)</f>
        <v>INV.MISC_ITEM_TABLE.IT_47.NAME.END-INV.MISC_ITEM_TABLE.IT_47.NAME.START</v>
      </c>
    </row>
    <row r="773" spans="42:45">
      <c r="AR773" t="s">
        <v>206</v>
      </c>
      <c r="AS773" s="25" t="str">
        <f>CONCATENATE($AS$410,".NAME.MAX_SIZE","-",AP772,"+1",",$AA")</f>
        <v>INV.MISC_ITEM_TABLE.NAME.MAX_SIZE-INV.MISC_ITEM_TABLE.IT_47.NAME.SIZE+1,$AA</v>
      </c>
    </row>
    <row r="774" spans="42:45">
      <c r="AP774" t="str">
        <f>CONCATENATE($AS$410,".",AP84)</f>
        <v>INV.MISC_ITEM_TABLE.IT_48</v>
      </c>
      <c r="AR774" t="s">
        <v>66</v>
      </c>
      <c r="AS774" t="str">
        <f>BD395</f>
        <v>00.01.01.00.00.00.00.00.00.00.00.00.00</v>
      </c>
    </row>
    <row r="775" spans="42:45">
      <c r="AP775" t="str">
        <f>CONCATENATE(AP774,".","NAME.START")</f>
        <v>INV.MISC_ITEM_TABLE.IT_48.NAME.START</v>
      </c>
      <c r="AR775" t="s">
        <v>205</v>
      </c>
      <c r="AS775" s="25" t="s">
        <v>768</v>
      </c>
    </row>
    <row r="776" spans="42:45">
      <c r="AP776" t="str">
        <f>CONCATENATE(AP774,".","NAME.END")</f>
        <v>INV.MISC_ITEM_TABLE.IT_48.NAME.END</v>
      </c>
    </row>
    <row r="777" spans="42:45">
      <c r="AP777" t="str">
        <f>CONCATENATE(AP774,".","NAME.SIZE")</f>
        <v>INV.MISC_ITEM_TABLE.IT_48.NAME.SIZE</v>
      </c>
      <c r="AR777" t="s">
        <v>208</v>
      </c>
      <c r="AS777" t="str">
        <f>CONCATENATE(AP776,"-",AP775)</f>
        <v>INV.MISC_ITEM_TABLE.IT_48.NAME.END-INV.MISC_ITEM_TABLE.IT_48.NAME.START</v>
      </c>
    </row>
    <row r="778" spans="42:45">
      <c r="AR778" t="s">
        <v>206</v>
      </c>
      <c r="AS778" s="25" t="str">
        <f>CONCATENATE($AS$410,".NAME.MAX_SIZE","-",AP777,"+1",",$AA")</f>
        <v>INV.MISC_ITEM_TABLE.NAME.MAX_SIZE-INV.MISC_ITEM_TABLE.IT_48.NAME.SIZE+1,$AA</v>
      </c>
    </row>
    <row r="779" spans="42:45">
      <c r="AP779" t="str">
        <f>CONCATENATE($AS$410,".",AP85)</f>
        <v>INV.MISC_ITEM_TABLE.IT_49</v>
      </c>
      <c r="AR779" t="s">
        <v>66</v>
      </c>
      <c r="AS779" t="str">
        <f>BD396</f>
        <v>00.01.01.00.00.00.00.00.00.00.00.00.00</v>
      </c>
    </row>
    <row r="780" spans="42:45">
      <c r="AP780" t="str">
        <f>CONCATENATE(AP779,".","NAME.START")</f>
        <v>INV.MISC_ITEM_TABLE.IT_49.NAME.START</v>
      </c>
      <c r="AR780" t="s">
        <v>205</v>
      </c>
      <c r="AS780" s="25" t="s">
        <v>769</v>
      </c>
    </row>
    <row r="781" spans="42:45">
      <c r="AP781" t="str">
        <f>CONCATENATE(AP779,".","NAME.END")</f>
        <v>INV.MISC_ITEM_TABLE.IT_49.NAME.END</v>
      </c>
    </row>
    <row r="782" spans="42:45">
      <c r="AP782" t="str">
        <f>CONCATENATE(AP779,".","NAME.SIZE")</f>
        <v>INV.MISC_ITEM_TABLE.IT_49.NAME.SIZE</v>
      </c>
      <c r="AR782" t="s">
        <v>208</v>
      </c>
      <c r="AS782" t="str">
        <f>CONCATENATE(AP781,"-",AP780)</f>
        <v>INV.MISC_ITEM_TABLE.IT_49.NAME.END-INV.MISC_ITEM_TABLE.IT_49.NAME.START</v>
      </c>
    </row>
    <row r="783" spans="42:45">
      <c r="AR783" t="s">
        <v>206</v>
      </c>
      <c r="AS783" s="25" t="str">
        <f>CONCATENATE($AS$410,".NAME.MAX_SIZE","-",AP782,"+1",",$AA")</f>
        <v>INV.MISC_ITEM_TABLE.NAME.MAX_SIZE-INV.MISC_ITEM_TABLE.IT_49.NAME.SIZE+1,$AA</v>
      </c>
    </row>
    <row r="784" spans="42:45">
      <c r="AP784" t="str">
        <f>CONCATENATE($AS$410,".",AP86)</f>
        <v>INV.MISC_ITEM_TABLE.IT_4A</v>
      </c>
      <c r="AR784" t="s">
        <v>66</v>
      </c>
      <c r="AS784" t="str">
        <f>BD397</f>
        <v>00.01.01.00.00.00.00.00.00.00.00.00.00</v>
      </c>
    </row>
    <row r="785" spans="42:45">
      <c r="AP785" t="str">
        <f>CONCATENATE(AP784,".","NAME.START")</f>
        <v>INV.MISC_ITEM_TABLE.IT_4A.NAME.START</v>
      </c>
      <c r="AR785" t="s">
        <v>205</v>
      </c>
      <c r="AS785" s="25" t="s">
        <v>770</v>
      </c>
    </row>
    <row r="786" spans="42:45">
      <c r="AP786" t="str">
        <f>CONCATENATE(AP784,".","NAME.END")</f>
        <v>INV.MISC_ITEM_TABLE.IT_4A.NAME.END</v>
      </c>
    </row>
    <row r="787" spans="42:45">
      <c r="AP787" t="str">
        <f>CONCATENATE(AP784,".","NAME.SIZE")</f>
        <v>INV.MISC_ITEM_TABLE.IT_4A.NAME.SIZE</v>
      </c>
      <c r="AR787" t="s">
        <v>208</v>
      </c>
      <c r="AS787" t="str">
        <f>CONCATENATE(AP786,"-",AP785)</f>
        <v>INV.MISC_ITEM_TABLE.IT_4A.NAME.END-INV.MISC_ITEM_TABLE.IT_4A.NAME.START</v>
      </c>
    </row>
    <row r="788" spans="42:45">
      <c r="AR788" t="s">
        <v>206</v>
      </c>
      <c r="AS788" s="25" t="str">
        <f>CONCATENATE($AS$410,".NAME.MAX_SIZE","-",AP787,"+1",",$AA")</f>
        <v>INV.MISC_ITEM_TABLE.NAME.MAX_SIZE-INV.MISC_ITEM_TABLE.IT_4A.NAME.SIZE+1,$AA</v>
      </c>
    </row>
    <row r="789" spans="42:45">
      <c r="AP789" t="str">
        <f>CONCATENATE($AS$410,".",AP87)</f>
        <v>INV.MISC_ITEM_TABLE.IT_4B</v>
      </c>
      <c r="AR789" t="s">
        <v>66</v>
      </c>
      <c r="AS789" t="str">
        <f>BD398</f>
        <v>00.01.01.00.00.00.00.00.00.00.00.00.00</v>
      </c>
    </row>
    <row r="790" spans="42:45">
      <c r="AP790" t="str">
        <f>CONCATENATE(AP789,".","NAME.START")</f>
        <v>INV.MISC_ITEM_TABLE.IT_4B.NAME.START</v>
      </c>
      <c r="AR790" t="s">
        <v>205</v>
      </c>
      <c r="AS790" s="25" t="s">
        <v>771</v>
      </c>
    </row>
    <row r="791" spans="42:45">
      <c r="AP791" t="str">
        <f>CONCATENATE(AP789,".","NAME.END")</f>
        <v>INV.MISC_ITEM_TABLE.IT_4B.NAME.END</v>
      </c>
    </row>
    <row r="792" spans="42:45">
      <c r="AP792" t="str">
        <f>CONCATENATE(AP789,".","NAME.SIZE")</f>
        <v>INV.MISC_ITEM_TABLE.IT_4B.NAME.SIZE</v>
      </c>
      <c r="AR792" t="s">
        <v>208</v>
      </c>
      <c r="AS792" t="str">
        <f>CONCATENATE(AP791,"-",AP790)</f>
        <v>INV.MISC_ITEM_TABLE.IT_4B.NAME.END-INV.MISC_ITEM_TABLE.IT_4B.NAME.START</v>
      </c>
    </row>
    <row r="793" spans="42:45">
      <c r="AR793" t="s">
        <v>206</v>
      </c>
      <c r="AS793" s="25" t="str">
        <f>CONCATENATE($AS$410,".NAME.MAX_SIZE","-",AP792,"+1",",$AA")</f>
        <v>INV.MISC_ITEM_TABLE.NAME.MAX_SIZE-INV.MISC_ITEM_TABLE.IT_4B.NAME.SIZE+1,$AA</v>
      </c>
    </row>
    <row r="794" spans="42:45">
      <c r="AP794" t="str">
        <f>CONCATENATE($AS$410,".",AP88)</f>
        <v>INV.MISC_ITEM_TABLE.IT_4C</v>
      </c>
      <c r="AR794" t="s">
        <v>66</v>
      </c>
      <c r="AS794" t="str">
        <f>BD399</f>
        <v>00.01.01.00.00.00.00.00.00.00.00.00.00</v>
      </c>
    </row>
    <row r="795" spans="42:45">
      <c r="AP795" t="str">
        <f>CONCATENATE(AP794,".","NAME.START")</f>
        <v>INV.MISC_ITEM_TABLE.IT_4C.NAME.START</v>
      </c>
      <c r="AR795" t="s">
        <v>205</v>
      </c>
      <c r="AS795" s="25" t="s">
        <v>772</v>
      </c>
    </row>
    <row r="796" spans="42:45">
      <c r="AP796" t="str">
        <f>CONCATENATE(AP794,".","NAME.END")</f>
        <v>INV.MISC_ITEM_TABLE.IT_4C.NAME.END</v>
      </c>
    </row>
    <row r="797" spans="42:45">
      <c r="AP797" t="str">
        <f>CONCATENATE(AP794,".","NAME.SIZE")</f>
        <v>INV.MISC_ITEM_TABLE.IT_4C.NAME.SIZE</v>
      </c>
      <c r="AR797" t="s">
        <v>208</v>
      </c>
      <c r="AS797" t="str">
        <f>CONCATENATE(AP796,"-",AP795)</f>
        <v>INV.MISC_ITEM_TABLE.IT_4C.NAME.END-INV.MISC_ITEM_TABLE.IT_4C.NAME.START</v>
      </c>
    </row>
    <row r="798" spans="42:45">
      <c r="AR798" t="s">
        <v>206</v>
      </c>
      <c r="AS798" s="25" t="str">
        <f>CONCATENATE($AS$410,".NAME.MAX_SIZE","-",AP797,"+1",",$AA")</f>
        <v>INV.MISC_ITEM_TABLE.NAME.MAX_SIZE-INV.MISC_ITEM_TABLE.IT_4C.NAME.SIZE+1,$AA</v>
      </c>
    </row>
    <row r="799" spans="42:45">
      <c r="AP799" t="str">
        <f>CONCATENATE($AS$410,".",AP89)</f>
        <v>INV.MISC_ITEM_TABLE.IT_4D</v>
      </c>
      <c r="AR799" t="s">
        <v>66</v>
      </c>
      <c r="AS799" t="str">
        <f>BD400</f>
        <v>00.01.01.00.00.00.00.00.00.00.00.00.00</v>
      </c>
    </row>
    <row r="800" spans="42:45">
      <c r="AP800" t="str">
        <f>CONCATENATE(AP799,".","NAME.START")</f>
        <v>INV.MISC_ITEM_TABLE.IT_4D.NAME.START</v>
      </c>
      <c r="AR800" t="s">
        <v>205</v>
      </c>
      <c r="AS800" s="25" t="s">
        <v>773</v>
      </c>
    </row>
    <row r="801" spans="42:45">
      <c r="AP801" t="str">
        <f>CONCATENATE(AP799,".","NAME.END")</f>
        <v>INV.MISC_ITEM_TABLE.IT_4D.NAME.END</v>
      </c>
    </row>
    <row r="802" spans="42:45">
      <c r="AP802" t="str">
        <f>CONCATENATE(AP799,".","NAME.SIZE")</f>
        <v>INV.MISC_ITEM_TABLE.IT_4D.NAME.SIZE</v>
      </c>
      <c r="AR802" t="s">
        <v>208</v>
      </c>
      <c r="AS802" t="str">
        <f>CONCATENATE(AP801,"-",AP800)</f>
        <v>INV.MISC_ITEM_TABLE.IT_4D.NAME.END-INV.MISC_ITEM_TABLE.IT_4D.NAME.START</v>
      </c>
    </row>
    <row r="803" spans="42:45">
      <c r="AR803" t="s">
        <v>206</v>
      </c>
      <c r="AS803" s="25" t="str">
        <f>CONCATENATE($AS$410,".NAME.MAX_SIZE","-",AP802,"+1",",$AA")</f>
        <v>INV.MISC_ITEM_TABLE.NAME.MAX_SIZE-INV.MISC_ITEM_TABLE.IT_4D.NAME.SIZE+1,$AA</v>
      </c>
    </row>
    <row r="804" spans="42:45">
      <c r="AP804" t="str">
        <f>CONCATENATE($AS$410,".",AP90)</f>
        <v>INV.MISC_ITEM_TABLE.IT_4E</v>
      </c>
      <c r="AR804" t="s">
        <v>66</v>
      </c>
      <c r="AS804" t="str">
        <f>BD401</f>
        <v>00.01.01.00.00.00.00.00.00.00.00.00.00</v>
      </c>
    </row>
    <row r="805" spans="42:45">
      <c r="AP805" t="str">
        <f>CONCATENATE(AP804,".","NAME.START")</f>
        <v>INV.MISC_ITEM_TABLE.IT_4E.NAME.START</v>
      </c>
      <c r="AR805" t="s">
        <v>205</v>
      </c>
      <c r="AS805" s="25" t="s">
        <v>774</v>
      </c>
    </row>
    <row r="806" spans="42:45">
      <c r="AP806" t="str">
        <f>CONCATENATE(AP804,".","NAME.END")</f>
        <v>INV.MISC_ITEM_TABLE.IT_4E.NAME.END</v>
      </c>
    </row>
    <row r="807" spans="42:45">
      <c r="AP807" t="str">
        <f>CONCATENATE(AP804,".","NAME.SIZE")</f>
        <v>INV.MISC_ITEM_TABLE.IT_4E.NAME.SIZE</v>
      </c>
      <c r="AR807" t="s">
        <v>208</v>
      </c>
      <c r="AS807" t="str">
        <f>CONCATENATE(AP806,"-",AP805)</f>
        <v>INV.MISC_ITEM_TABLE.IT_4E.NAME.END-INV.MISC_ITEM_TABLE.IT_4E.NAME.START</v>
      </c>
    </row>
    <row r="808" spans="42:45">
      <c r="AR808" t="s">
        <v>206</v>
      </c>
      <c r="AS808" s="25" t="str">
        <f>CONCATENATE($AS$410,".NAME.MAX_SIZE","-",AP807,"+1",",$AA")</f>
        <v>INV.MISC_ITEM_TABLE.NAME.MAX_SIZE-INV.MISC_ITEM_TABLE.IT_4E.NAME.SIZE+1,$AA</v>
      </c>
    </row>
    <row r="809" spans="42:45">
      <c r="AP809" t="str">
        <f>CONCATENATE($AS$410,".",AP91)</f>
        <v>INV.MISC_ITEM_TABLE.IT_4F</v>
      </c>
      <c r="AR809" t="s">
        <v>66</v>
      </c>
      <c r="AS809" t="str">
        <f>BD402</f>
        <v>00.01.01.00.00.00.00.00.00.00.00.00.00</v>
      </c>
    </row>
    <row r="810" spans="42:45">
      <c r="AP810" t="str">
        <f>CONCATENATE(AP809,".","NAME.START")</f>
        <v>INV.MISC_ITEM_TABLE.IT_4F.NAME.START</v>
      </c>
      <c r="AR810" t="s">
        <v>205</v>
      </c>
      <c r="AS810" s="25" t="s">
        <v>775</v>
      </c>
    </row>
    <row r="811" spans="42:45">
      <c r="AP811" t="str">
        <f>CONCATENATE(AP809,".","NAME.END")</f>
        <v>INV.MISC_ITEM_TABLE.IT_4F.NAME.END</v>
      </c>
    </row>
    <row r="812" spans="42:45">
      <c r="AP812" t="str">
        <f>CONCATENATE(AP809,".","NAME.SIZE")</f>
        <v>INV.MISC_ITEM_TABLE.IT_4F.NAME.SIZE</v>
      </c>
      <c r="AR812" t="s">
        <v>208</v>
      </c>
      <c r="AS812" t="str">
        <f>CONCATENATE(AP811,"-",AP810)</f>
        <v>INV.MISC_ITEM_TABLE.IT_4F.NAME.END-INV.MISC_ITEM_TABLE.IT_4F.NAME.START</v>
      </c>
    </row>
    <row r="813" spans="42:45">
      <c r="AR813" t="s">
        <v>206</v>
      </c>
      <c r="AS813" s="25" t="str">
        <f>CONCATENATE($AS$410,".NAME.MAX_SIZE","-",AP812,"+1",",$AA")</f>
        <v>INV.MISC_ITEM_TABLE.NAME.MAX_SIZE-INV.MISC_ITEM_TABLE.IT_4F.NAME.SIZE+1,$AA</v>
      </c>
    </row>
    <row r="821" spans="42:42">
      <c r="AP821" t="str">
        <f>CONCATENATE($AS$410,".END")</f>
        <v>INV.MISC_ITEM_TABLE.END</v>
      </c>
    </row>
    <row r="824" spans="42:42">
      <c r="AP824" s="44" t="s">
        <v>249</v>
      </c>
    </row>
  </sheetData>
  <pageMargins left="0.7" right="0.7" top="0.75" bottom="0.75" header="0.3" footer="0.3"/>
  <pageSetup scale="56" fitToWidth="2" orientation="landscape" r:id="rId1"/>
  <legacyDrawing r:id="rId2"/>
</worksheet>
</file>

<file path=xl/worksheets/sheet5.xml><?xml version="1.0" encoding="utf-8"?>
<worksheet xmlns="http://schemas.openxmlformats.org/spreadsheetml/2006/main" xmlns:r="http://schemas.openxmlformats.org/officeDocument/2006/relationships">
  <sheetPr>
    <pageSetUpPr fitToPage="1"/>
  </sheetPr>
  <dimension ref="A1:BR297"/>
  <sheetViews>
    <sheetView topLeftCell="A117" zoomScaleNormal="100" workbookViewId="0">
      <selection activeCell="D80" sqref="D80:I128"/>
    </sheetView>
  </sheetViews>
  <sheetFormatPr defaultRowHeight="15"/>
  <cols>
    <col min="1" max="1" width="11.140625" customWidth="1"/>
    <col min="2" max="2" width="13.42578125" customWidth="1"/>
    <col min="3" max="3" width="42" customWidth="1"/>
    <col min="4" max="4" width="21.7109375" customWidth="1"/>
    <col min="5" max="5" width="19.5703125" customWidth="1"/>
    <col min="6" max="6" width="12.140625" customWidth="1"/>
    <col min="7" max="7" width="18" customWidth="1"/>
    <col min="8" max="8" width="16.85546875" customWidth="1"/>
    <col min="9" max="9" width="19.28515625" customWidth="1"/>
    <col min="10" max="10" width="12.140625" customWidth="1"/>
    <col min="11" max="11" width="11.28515625" customWidth="1"/>
    <col min="12" max="12" width="12.85546875" customWidth="1"/>
    <col min="13" max="13" width="13.7109375" customWidth="1"/>
    <col min="14" max="14" width="12.140625" customWidth="1"/>
    <col min="15" max="15" width="11.28515625" customWidth="1"/>
    <col min="16" max="16" width="12.85546875" customWidth="1"/>
    <col min="17" max="17" width="13.7109375" customWidth="1"/>
    <col min="18" max="18" width="12.140625" customWidth="1"/>
    <col min="19" max="19" width="11.28515625" customWidth="1"/>
    <col min="20" max="20" width="12.85546875" customWidth="1"/>
    <col min="21" max="21" width="13.7109375" customWidth="1"/>
    <col min="22" max="22" width="12.140625" customWidth="1"/>
    <col min="23" max="23" width="11.28515625" customWidth="1"/>
    <col min="24" max="24" width="12.85546875" customWidth="1"/>
    <col min="25" max="25" width="13.7109375" customWidth="1"/>
    <col min="26" max="26" width="12.140625" customWidth="1"/>
    <col min="27" max="27" width="11.28515625" customWidth="1"/>
    <col min="28" max="28" width="12.85546875" customWidth="1"/>
    <col min="29" max="29" width="13.7109375" customWidth="1"/>
    <col min="30" max="30" width="12.140625" customWidth="1"/>
    <col min="31" max="31" width="11.28515625" customWidth="1"/>
    <col min="32" max="32" width="12.85546875" customWidth="1"/>
    <col min="33" max="33" width="13.7109375" customWidth="1"/>
    <col min="34" max="34" width="12.140625" customWidth="1"/>
    <col min="35" max="35" width="11.28515625" customWidth="1"/>
    <col min="36" max="36" width="12.85546875" customWidth="1"/>
    <col min="37" max="37" width="13.7109375" customWidth="1"/>
    <col min="38" max="38" width="12.140625" customWidth="1"/>
    <col min="39" max="39" width="11.28515625" customWidth="1"/>
    <col min="40" max="40" width="12.85546875" customWidth="1"/>
    <col min="41" max="41" width="13.7109375" customWidth="1"/>
    <col min="42" max="42" width="12.140625" customWidth="1"/>
    <col min="43" max="43" width="11.28515625" customWidth="1"/>
    <col min="44" max="44" width="12.85546875" customWidth="1"/>
    <col min="45" max="45" width="15" customWidth="1"/>
    <col min="46" max="46" width="12.140625" customWidth="1"/>
    <col min="47" max="47" width="11.28515625" customWidth="1"/>
    <col min="48" max="48" width="12.85546875" customWidth="1"/>
    <col min="49" max="49" width="15" customWidth="1"/>
    <col min="50" max="50" width="12.140625" customWidth="1"/>
    <col min="51" max="51" width="11.28515625" customWidth="1"/>
    <col min="52" max="52" width="12.85546875" customWidth="1"/>
    <col min="53" max="53" width="15" customWidth="1"/>
    <col min="54" max="54" width="12.140625" customWidth="1"/>
    <col min="55" max="55" width="11.28515625" customWidth="1"/>
    <col min="56" max="56" width="12.85546875" customWidth="1"/>
    <col min="57" max="57" width="15" customWidth="1"/>
    <col min="58" max="58" width="12.140625" customWidth="1"/>
    <col min="59" max="59" width="11.28515625" customWidth="1"/>
    <col min="60" max="60" width="12.85546875" customWidth="1"/>
    <col min="61" max="61" width="15" customWidth="1"/>
    <col min="62" max="62" width="12.140625" customWidth="1"/>
    <col min="63" max="63" width="11.28515625" customWidth="1"/>
    <col min="64" max="64" width="12.85546875" customWidth="1"/>
    <col min="65" max="65" width="15" customWidth="1"/>
    <col min="66" max="66" width="12.140625" customWidth="1"/>
    <col min="67" max="67" width="11.28515625" customWidth="1"/>
    <col min="68" max="68" width="12.85546875" customWidth="1"/>
    <col min="69" max="69" width="15" customWidth="1"/>
  </cols>
  <sheetData>
    <row r="1" spans="1:5">
      <c r="A1" s="69" t="s">
        <v>527</v>
      </c>
      <c r="B1" s="69"/>
    </row>
    <row r="5" spans="1:5" ht="23.25">
      <c r="A5" s="70" t="s">
        <v>611</v>
      </c>
      <c r="B5" s="70"/>
    </row>
    <row r="6" spans="1:5" ht="16.5" customHeight="1">
      <c r="A6" t="s">
        <v>619</v>
      </c>
      <c r="B6" s="70"/>
    </row>
    <row r="7" spans="1:5" ht="16.5" customHeight="1">
      <c r="A7" s="3"/>
      <c r="B7" s="70"/>
    </row>
    <row r="8" spans="1:5">
      <c r="D8" t="s">
        <v>73</v>
      </c>
      <c r="E8" t="s">
        <v>610</v>
      </c>
    </row>
    <row r="10" spans="1:5">
      <c r="A10" s="1" t="s">
        <v>72</v>
      </c>
      <c r="B10" s="1"/>
      <c r="D10" s="18"/>
    </row>
    <row r="11" spans="1:5">
      <c r="A11" s="1"/>
      <c r="B11" s="1"/>
      <c r="D11" s="18"/>
    </row>
    <row r="13" spans="1:5">
      <c r="C13" t="str">
        <f t="shared" ref="C13:C28" si="0">CONCATENATE($E$8,".",C80)</f>
        <v>INV.PLAYER.INVENTORY.DATA.REC_00</v>
      </c>
      <c r="D13" t="s">
        <v>66</v>
      </c>
      <c r="E13" t="str">
        <f t="shared" ref="E13:E28" si="1">H248</f>
        <v>00.00.06.00.00.01</v>
      </c>
    </row>
    <row r="14" spans="1:5">
      <c r="C14" t="str">
        <f t="shared" si="0"/>
        <v>INV.PLAYER.INVENTORY.DATA.REC_01</v>
      </c>
      <c r="D14" t="s">
        <v>66</v>
      </c>
      <c r="E14" t="str">
        <f t="shared" si="1"/>
        <v>01.00.06.00.00.03</v>
      </c>
    </row>
    <row r="15" spans="1:5">
      <c r="C15" t="str">
        <f t="shared" si="0"/>
        <v>INV.PLAYER.INVENTORY.DATA.REC_02</v>
      </c>
      <c r="D15" t="s">
        <v>66</v>
      </c>
      <c r="E15" t="str">
        <f t="shared" si="1"/>
        <v>80.07.01.00.00.01</v>
      </c>
    </row>
    <row r="16" spans="1:5">
      <c r="C16" t="str">
        <f t="shared" si="0"/>
        <v>INV.PLAYER.INVENTORY.DATA.REC_03</v>
      </c>
      <c r="D16" t="s">
        <v>66</v>
      </c>
      <c r="E16" t="str">
        <f t="shared" si="1"/>
        <v>00.08.01.00.00.81</v>
      </c>
    </row>
    <row r="17" spans="3:5">
      <c r="C17" t="str">
        <f t="shared" si="0"/>
        <v>INV.PLAYER.INVENTORY.DATA.REC_04</v>
      </c>
      <c r="D17" t="s">
        <v>66</v>
      </c>
      <c r="E17" t="str">
        <f t="shared" si="1"/>
        <v>00.01.01.04.00.01</v>
      </c>
    </row>
    <row r="18" spans="3:5">
      <c r="C18" t="str">
        <f t="shared" si="0"/>
        <v>INV.PLAYER.INVENTORY.DATA.REC_05</v>
      </c>
      <c r="D18" t="s">
        <v>66</v>
      </c>
      <c r="E18" t="str">
        <f t="shared" si="1"/>
        <v>00.02.01.08.00.01</v>
      </c>
    </row>
    <row r="19" spans="3:5">
      <c r="C19" t="str">
        <f t="shared" si="0"/>
        <v>INV.PLAYER.INVENTORY.DATA.REC_06</v>
      </c>
      <c r="D19" t="s">
        <v>66</v>
      </c>
      <c r="E19" t="str">
        <f t="shared" si="1"/>
        <v>00.03.02.10.00.01</v>
      </c>
    </row>
    <row r="20" spans="3:5">
      <c r="C20" t="str">
        <f t="shared" si="0"/>
        <v>INV.PLAYER.INVENTORY.DATA.REC_07</v>
      </c>
      <c r="D20" t="s">
        <v>66</v>
      </c>
      <c r="E20" t="str">
        <f t="shared" si="1"/>
        <v>00.04.01.20.00.01</v>
      </c>
    </row>
    <row r="21" spans="3:5">
      <c r="C21" t="str">
        <f t="shared" si="0"/>
        <v>INV.PLAYER.INVENTORY.DATA.REC_08</v>
      </c>
      <c r="D21" t="s">
        <v>66</v>
      </c>
      <c r="E21" t="str">
        <f t="shared" si="1"/>
        <v>00.05.01.40.00.01</v>
      </c>
    </row>
    <row r="22" spans="3:5">
      <c r="C22" t="str">
        <f t="shared" si="0"/>
        <v>INV.PLAYER.INVENTORY.DATA.REC_09</v>
      </c>
      <c r="D22" t="s">
        <v>66</v>
      </c>
      <c r="E22" t="str">
        <f t="shared" si="1"/>
        <v>00.06.01.80.00.01</v>
      </c>
    </row>
    <row r="23" spans="3:5">
      <c r="C23" t="str">
        <f t="shared" si="0"/>
        <v>INV.PLAYER.INVENTORY.DATA.REC_0A</v>
      </c>
      <c r="D23" t="s">
        <v>66</v>
      </c>
      <c r="E23" t="str">
        <f t="shared" si="1"/>
        <v>01.01.01.04.00.03</v>
      </c>
    </row>
    <row r="24" spans="3:5">
      <c r="C24" t="str">
        <f t="shared" si="0"/>
        <v>INV.PLAYER.INVENTORY.DATA.REC_0B</v>
      </c>
      <c r="D24" t="s">
        <v>66</v>
      </c>
      <c r="E24" t="str">
        <f t="shared" si="1"/>
        <v>01.02.01.08.00.03</v>
      </c>
    </row>
    <row r="25" spans="3:5">
      <c r="C25" t="str">
        <f t="shared" si="0"/>
        <v>INV.PLAYER.INVENTORY.DATA.REC_0C</v>
      </c>
      <c r="D25" t="s">
        <v>66</v>
      </c>
      <c r="E25" t="str">
        <f t="shared" si="1"/>
        <v>01.03.01.10.00.03</v>
      </c>
    </row>
    <row r="26" spans="3:5">
      <c r="C26" t="str">
        <f t="shared" si="0"/>
        <v>INV.PLAYER.INVENTORY.DATA.REC_0D</v>
      </c>
      <c r="D26" t="s">
        <v>66</v>
      </c>
      <c r="E26" t="str">
        <f t="shared" si="1"/>
        <v>01.04.01.20.00.03</v>
      </c>
    </row>
    <row r="27" spans="3:5">
      <c r="C27" t="str">
        <f t="shared" si="0"/>
        <v>INV.PLAYER.INVENTORY.DATA.REC_0E</v>
      </c>
      <c r="D27" t="s">
        <v>66</v>
      </c>
      <c r="E27" t="str">
        <f t="shared" si="1"/>
        <v>01.05.01.40.00.03</v>
      </c>
    </row>
    <row r="28" spans="3:5">
      <c r="C28" t="str">
        <f t="shared" si="0"/>
        <v>INV.PLAYER.INVENTORY.DATA.REC_0F</v>
      </c>
      <c r="D28" t="s">
        <v>66</v>
      </c>
      <c r="E28" t="str">
        <f t="shared" si="1"/>
        <v>01.06.01.80.00.03</v>
      </c>
    </row>
    <row r="29" spans="3:5">
      <c r="C29" t="str">
        <f t="shared" ref="C29:C55" si="2">CONCATENATE($E$8,".",C96)</f>
        <v>INV.PLAYER.INVENTORY.DATA.REC_010</v>
      </c>
      <c r="D29" t="s">
        <v>66</v>
      </c>
      <c r="E29" t="str">
        <f t="shared" ref="E29:E55" si="3">H264</f>
        <v>01.09.06.FC.00.02</v>
      </c>
    </row>
    <row r="30" spans="3:5">
      <c r="C30" t="str">
        <f t="shared" si="2"/>
        <v>INV.PLAYER.INVENTORY.DATA.REC_011</v>
      </c>
      <c r="D30" t="s">
        <v>66</v>
      </c>
      <c r="E30" t="str">
        <f t="shared" si="3"/>
        <v>01.0A.06.FC.00.04</v>
      </c>
    </row>
    <row r="31" spans="3:5">
      <c r="C31" t="str">
        <f t="shared" si="2"/>
        <v>INV.PLAYER.INVENTORY.DATA.REC_012</v>
      </c>
      <c r="D31" t="s">
        <v>66</v>
      </c>
      <c r="E31" t="str">
        <f t="shared" si="3"/>
        <v>01.0B.06.FC.00.05</v>
      </c>
    </row>
    <row r="32" spans="3:5">
      <c r="C32" t="str">
        <f t="shared" si="2"/>
        <v>INV.PLAYER.INVENTORY.DATA.REC_013</v>
      </c>
      <c r="D32" t="s">
        <v>66</v>
      </c>
      <c r="E32" t="str">
        <f t="shared" si="3"/>
        <v>02.40.06.FC.00.06</v>
      </c>
    </row>
    <row r="33" spans="3:5">
      <c r="C33" t="str">
        <f t="shared" si="2"/>
        <v>INV.PLAYER.INVENTORY.DATA.REC_014</v>
      </c>
      <c r="D33" t="s">
        <v>66</v>
      </c>
      <c r="E33" t="str">
        <f t="shared" si="3"/>
        <v>02.41.06.FC.00.07</v>
      </c>
    </row>
    <row r="34" spans="3:5">
      <c r="C34" t="str">
        <f t="shared" si="2"/>
        <v>INV.PLAYER.INVENTORY.DATA.REC_015</v>
      </c>
      <c r="D34" t="s">
        <v>66</v>
      </c>
      <c r="E34" t="str">
        <f t="shared" si="3"/>
        <v>02.00.01.00.00.08</v>
      </c>
    </row>
    <row r="35" spans="3:5">
      <c r="C35" t="str">
        <f t="shared" si="2"/>
        <v>INV.PLAYER.INVENTORY.DATA.REC_016</v>
      </c>
      <c r="D35" t="s">
        <v>66</v>
      </c>
      <c r="E35" t="str">
        <f t="shared" si="3"/>
        <v>02.01.01.00.00.08</v>
      </c>
    </row>
    <row r="36" spans="3:5">
      <c r="C36" t="str">
        <f t="shared" si="2"/>
        <v>INV.PLAYER.INVENTORY.DATA.REC_017</v>
      </c>
      <c r="D36" t="s">
        <v>66</v>
      </c>
      <c r="E36" t="str">
        <f t="shared" si="3"/>
        <v>00.0B.01.00.00.01</v>
      </c>
    </row>
    <row r="37" spans="3:5">
      <c r="C37" t="str">
        <f t="shared" si="2"/>
        <v>INV.PLAYER.INVENTORY.DATA.REC_018</v>
      </c>
      <c r="D37" t="s">
        <v>66</v>
      </c>
      <c r="E37" t="str">
        <f t="shared" si="3"/>
        <v>00.0C.02.00.00.01</v>
      </c>
    </row>
    <row r="38" spans="3:5">
      <c r="C38" t="str">
        <f t="shared" si="2"/>
        <v>INV.PLAYER.INVENTORY.DATA.REC_019</v>
      </c>
      <c r="D38" t="s">
        <v>66</v>
      </c>
      <c r="E38" t="str">
        <f t="shared" si="3"/>
        <v>02.03.01.00.00.08</v>
      </c>
    </row>
    <row r="39" spans="3:5">
      <c r="C39" t="str">
        <f t="shared" si="2"/>
        <v>INV.PLAYER.INVENTORY.DATA.REC_01A</v>
      </c>
      <c r="D39" t="s">
        <v>66</v>
      </c>
      <c r="E39" t="str">
        <f t="shared" si="3"/>
        <v>02.07.01.00.00.08</v>
      </c>
    </row>
    <row r="40" spans="3:5">
      <c r="C40" t="str">
        <f t="shared" si="2"/>
        <v>INV.PLAYER.INVENTORY.DATA.REC_01B</v>
      </c>
      <c r="D40" t="s">
        <v>66</v>
      </c>
      <c r="E40" t="str">
        <f t="shared" si="3"/>
        <v>02.15.01.00.00.08</v>
      </c>
    </row>
    <row r="41" spans="3:5">
      <c r="C41" t="str">
        <f t="shared" si="2"/>
        <v>INV.PLAYER.INVENTORY.DATA.REC_01C</v>
      </c>
      <c r="D41" t="s">
        <v>66</v>
      </c>
      <c r="E41" t="str">
        <f t="shared" si="3"/>
        <v>02.30.01.00.00.08</v>
      </c>
    </row>
    <row r="42" spans="3:5">
      <c r="C42" t="str">
        <f t="shared" si="2"/>
        <v>INV.PLAYER.INVENTORY.DATA.REC_01D</v>
      </c>
      <c r="D42" t="s">
        <v>66</v>
      </c>
      <c r="E42" t="str">
        <f t="shared" si="3"/>
        <v>00.11.07.00.00.01</v>
      </c>
    </row>
    <row r="43" spans="3:5">
      <c r="C43" t="str">
        <f t="shared" si="2"/>
        <v>INV.PLAYER.INVENTORY.DATA.REC_01E</v>
      </c>
      <c r="D43" t="s">
        <v>66</v>
      </c>
      <c r="E43" t="str">
        <f t="shared" si="3"/>
        <v>00.12.08.00.00.01</v>
      </c>
    </row>
    <row r="44" spans="3:5">
      <c r="C44" t="str">
        <f t="shared" si="2"/>
        <v>INV.PLAYER.INVENTORY.DATA.REC_01F</v>
      </c>
      <c r="D44" t="s">
        <v>66</v>
      </c>
      <c r="E44" t="str">
        <f t="shared" si="3"/>
        <v>00.13.09.00.00.01</v>
      </c>
    </row>
    <row r="45" spans="3:5">
      <c r="C45" t="str">
        <f t="shared" si="2"/>
        <v>INV.PLAYER.INVENTORY.DATA.REC_020</v>
      </c>
      <c r="D45" t="s">
        <v>66</v>
      </c>
      <c r="E45" t="str">
        <f t="shared" si="3"/>
        <v>00.14.0A.00.00.01</v>
      </c>
    </row>
    <row r="46" spans="3:5">
      <c r="C46" t="str">
        <f t="shared" si="2"/>
        <v>INV.PLAYER.INVENTORY.DATA.REC_021</v>
      </c>
      <c r="D46" t="s">
        <v>66</v>
      </c>
      <c r="E46" t="str">
        <f t="shared" si="3"/>
        <v>00.15.0B.00.00.01</v>
      </c>
    </row>
    <row r="47" spans="3:5">
      <c r="C47" t="str">
        <f t="shared" si="2"/>
        <v>INV.PLAYER.INVENTORY.DATA.REC_022</v>
      </c>
      <c r="D47" t="s">
        <v>66</v>
      </c>
      <c r="E47" t="str">
        <f t="shared" si="3"/>
        <v>00.16.0C.00.00.01</v>
      </c>
    </row>
    <row r="48" spans="3:5">
      <c r="C48" t="str">
        <f t="shared" si="2"/>
        <v>INV.PLAYER.INVENTORY.DATA.REC_023</v>
      </c>
      <c r="D48" t="s">
        <v>66</v>
      </c>
      <c r="E48" t="str">
        <f t="shared" si="3"/>
        <v>00.17.0D.00.00.01</v>
      </c>
    </row>
    <row r="49" spans="3:5">
      <c r="C49" t="str">
        <f t="shared" si="2"/>
        <v>INV.PLAYER.INVENTORY.DATA.REC_024</v>
      </c>
      <c r="D49" t="s">
        <v>66</v>
      </c>
      <c r="E49" t="str">
        <f t="shared" si="3"/>
        <v>00.18.0E.00.00.01</v>
      </c>
    </row>
    <row r="50" spans="3:5">
      <c r="C50" t="str">
        <f t="shared" si="2"/>
        <v>INV.PLAYER.INVENTORY.DATA.REC_025</v>
      </c>
      <c r="D50" t="s">
        <v>66</v>
      </c>
      <c r="E50" t="str">
        <f t="shared" si="3"/>
        <v>00.19.0F.00.00.01</v>
      </c>
    </row>
    <row r="51" spans="3:5">
      <c r="C51" t="str">
        <f t="shared" si="2"/>
        <v>INV.PLAYER.INVENTORY.DATA.REC_026</v>
      </c>
      <c r="D51" t="s">
        <v>66</v>
      </c>
      <c r="E51" t="str">
        <f t="shared" si="3"/>
        <v>00.1A.10.00.00.01</v>
      </c>
    </row>
    <row r="52" spans="3:5">
      <c r="C52" t="str">
        <f t="shared" si="2"/>
        <v>INV.PLAYER.INVENTORY.DATA.REC_027</v>
      </c>
      <c r="D52" t="s">
        <v>66</v>
      </c>
      <c r="E52" t="str">
        <f t="shared" si="3"/>
        <v>00.1B.11.00.00.01</v>
      </c>
    </row>
    <row r="53" spans="3:5">
      <c r="C53" t="str">
        <f t="shared" si="2"/>
        <v>INV.PLAYER.INVENTORY.DATA.REC_028</v>
      </c>
      <c r="D53" t="s">
        <v>66</v>
      </c>
      <c r="E53" t="str">
        <f t="shared" si="3"/>
        <v>00.1C.12.00.00.01</v>
      </c>
    </row>
    <row r="54" spans="3:5">
      <c r="C54" t="str">
        <f t="shared" si="2"/>
        <v>INV.PLAYER.INVENTORY.DATA.REC_029</v>
      </c>
      <c r="D54" t="s">
        <v>66</v>
      </c>
      <c r="E54" t="str">
        <f t="shared" si="3"/>
        <v>00.1D.13.00.00.01</v>
      </c>
    </row>
    <row r="55" spans="3:5">
      <c r="C55" t="str">
        <f t="shared" si="2"/>
        <v>INV.PLAYER.INVENTORY.DATA.REC_02A</v>
      </c>
      <c r="D55" t="s">
        <v>66</v>
      </c>
      <c r="E55" t="str">
        <f t="shared" si="3"/>
        <v>00.1E.14.00.00.01</v>
      </c>
    </row>
    <row r="56" spans="3:5">
      <c r="C56" t="str">
        <f>CONCATENATE($E$8,".",C123)</f>
        <v>INV.PLAYER.INVENTORY.DATA.REC_02B</v>
      </c>
      <c r="D56" t="s">
        <v>66</v>
      </c>
      <c r="E56" t="str">
        <f>H291</f>
        <v>00.1F.15.00.00.01</v>
      </c>
    </row>
    <row r="58" spans="3:5">
      <c r="C58" t="str">
        <f t="shared" ref="C58:C62" si="4">CONCATENATE($E$8,".",C124)</f>
        <v>INV.PLAYER.INVENTORY.DATA.REC_02C</v>
      </c>
      <c r="D58" t="s">
        <v>66</v>
      </c>
      <c r="E58" t="str">
        <f t="shared" ref="E58:E62" si="5">H292</f>
        <v>00.00.00.00.00.01</v>
      </c>
    </row>
    <row r="59" spans="3:5">
      <c r="C59" t="str">
        <f t="shared" si="4"/>
        <v>INV.PLAYER.INVENTORY.DATA.REC_02D</v>
      </c>
      <c r="D59" t="s">
        <v>66</v>
      </c>
      <c r="E59" t="str">
        <f t="shared" si="5"/>
        <v>00.00.00.00.00.01</v>
      </c>
    </row>
    <row r="60" spans="3:5">
      <c r="C60" t="str">
        <f t="shared" si="4"/>
        <v>INV.PLAYER.INVENTORY.DATA.REC_02E</v>
      </c>
      <c r="D60" t="s">
        <v>66</v>
      </c>
      <c r="E60" t="str">
        <f t="shared" si="5"/>
        <v>00.00.00.00.00.01</v>
      </c>
    </row>
    <row r="61" spans="3:5">
      <c r="C61" t="str">
        <f t="shared" si="4"/>
        <v>INV.PLAYER.INVENTORY.DATA.REC_02F</v>
      </c>
      <c r="D61" t="s">
        <v>66</v>
      </c>
      <c r="E61" t="str">
        <f t="shared" si="5"/>
        <v>00.00.00.00.00.01</v>
      </c>
    </row>
    <row r="62" spans="3:5">
      <c r="C62" t="str">
        <f t="shared" si="4"/>
        <v>INV.PLAYER.INVENTORY.DATA.REC_030</v>
      </c>
      <c r="D62" t="s">
        <v>66</v>
      </c>
      <c r="E62" t="str">
        <f t="shared" si="5"/>
        <v>00.00.00.00.00.01</v>
      </c>
    </row>
    <row r="66" spans="1:69">
      <c r="A66" s="5" t="s">
        <v>541</v>
      </c>
      <c r="B66" s="5"/>
    </row>
    <row r="67" spans="1:69">
      <c r="A67" s="5"/>
      <c r="B67" s="5"/>
    </row>
    <row r="68" spans="1:69">
      <c r="A68" s="5"/>
      <c r="B68" s="5"/>
      <c r="F68" t="s">
        <v>570</v>
      </c>
    </row>
    <row r="69" spans="1:69">
      <c r="A69" s="5"/>
      <c r="B69" s="5"/>
    </row>
    <row r="70" spans="1:69">
      <c r="A70" s="5"/>
      <c r="B70" s="5"/>
      <c r="C70" t="s">
        <v>652</v>
      </c>
    </row>
    <row r="71" spans="1:69">
      <c r="A71" s="5"/>
      <c r="B71" s="5"/>
      <c r="C71" t="s">
        <v>653</v>
      </c>
    </row>
    <row r="72" spans="1:69">
      <c r="A72" s="5"/>
      <c r="B72" s="5"/>
    </row>
    <row r="73" spans="1:69">
      <c r="A73" s="5"/>
      <c r="B73" s="5"/>
      <c r="D73" s="26" t="s">
        <v>654</v>
      </c>
      <c r="E73" s="26"/>
      <c r="F73" s="26"/>
      <c r="G73" s="26"/>
      <c r="H73" s="26"/>
      <c r="I73" s="26"/>
      <c r="J73" s="26"/>
    </row>
    <row r="74" spans="1:69">
      <c r="A74" s="5"/>
      <c r="B74" s="5"/>
    </row>
    <row r="75" spans="1:69">
      <c r="A75" s="5"/>
      <c r="B75" s="5"/>
      <c r="D75" t="s">
        <v>132</v>
      </c>
      <c r="E75" t="s">
        <v>132</v>
      </c>
      <c r="F75" t="s">
        <v>132</v>
      </c>
      <c r="G75" t="s">
        <v>132</v>
      </c>
      <c r="H75" t="s">
        <v>132</v>
      </c>
      <c r="I75" t="s">
        <v>132</v>
      </c>
    </row>
    <row r="76" spans="1:69">
      <c r="A76" s="5"/>
      <c r="B76" s="5"/>
      <c r="D76" t="s">
        <v>651</v>
      </c>
      <c r="I76" t="s">
        <v>704</v>
      </c>
    </row>
    <row r="77" spans="1:69" s="15" customFormat="1">
      <c r="A77" s="75"/>
      <c r="B77" s="75"/>
      <c r="C77" s="15" t="s">
        <v>617</v>
      </c>
      <c r="D77" s="15" t="s">
        <v>657</v>
      </c>
      <c r="E77" s="15" t="s">
        <v>618</v>
      </c>
      <c r="F77" s="15" t="s">
        <v>618</v>
      </c>
      <c r="G77" s="15" t="s">
        <v>618</v>
      </c>
      <c r="I77" s="15" t="s">
        <v>615</v>
      </c>
      <c r="J77" s="8"/>
      <c r="K77" s="8"/>
      <c r="L77" s="8"/>
      <c r="N77" s="8"/>
      <c r="O77" s="8"/>
      <c r="P77" s="8"/>
      <c r="R77" s="8"/>
      <c r="S77" s="8"/>
      <c r="T77" s="8"/>
      <c r="V77" s="8"/>
      <c r="W77" s="8"/>
      <c r="X77" s="8"/>
      <c r="Z77" s="8"/>
      <c r="AA77" s="8"/>
      <c r="AB77" s="8"/>
      <c r="AD77" s="8"/>
      <c r="AE77" s="8"/>
      <c r="AF77" s="8"/>
      <c r="AH77" s="8"/>
      <c r="AI77" s="8"/>
      <c r="AJ77" s="8"/>
      <c r="AL77" s="8"/>
      <c r="AM77" s="8"/>
      <c r="AN77" s="8"/>
      <c r="AP77" s="8"/>
      <c r="AQ77" s="8"/>
      <c r="AR77" s="8"/>
      <c r="AT77" s="8"/>
      <c r="AU77" s="8"/>
      <c r="AV77" s="8"/>
      <c r="AX77" s="8"/>
      <c r="AY77" s="8"/>
      <c r="AZ77" s="8"/>
      <c r="BB77" s="8"/>
      <c r="BC77" s="8"/>
      <c r="BD77" s="8"/>
      <c r="BF77" s="8"/>
      <c r="BG77" s="8"/>
      <c r="BH77" s="8"/>
      <c r="BJ77" s="8"/>
      <c r="BK77" s="8"/>
      <c r="BL77" s="8"/>
      <c r="BN77" s="8"/>
      <c r="BO77" s="8"/>
      <c r="BP77" s="8"/>
    </row>
    <row r="78" spans="1:69" s="15" customFormat="1">
      <c r="D78" s="64" t="s">
        <v>2</v>
      </c>
      <c r="E78" s="11" t="s">
        <v>3</v>
      </c>
      <c r="F78" s="11" t="s">
        <v>4</v>
      </c>
      <c r="G78" s="11" t="s">
        <v>5</v>
      </c>
      <c r="H78" s="11" t="s">
        <v>6</v>
      </c>
      <c r="I78" s="12" t="s">
        <v>7</v>
      </c>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row>
    <row r="79" spans="1:69" s="15" customFormat="1">
      <c r="A79" s="15" t="s">
        <v>125</v>
      </c>
      <c r="B79" s="15" t="s">
        <v>696</v>
      </c>
      <c r="C79" s="15" t="s">
        <v>74</v>
      </c>
      <c r="D79" s="52" t="s">
        <v>656</v>
      </c>
      <c r="E79" s="14" t="s">
        <v>612</v>
      </c>
      <c r="F79" s="63" t="s">
        <v>613</v>
      </c>
      <c r="G79" s="48" t="s">
        <v>658</v>
      </c>
      <c r="H79" s="48" t="s">
        <v>659</v>
      </c>
      <c r="I79" s="46" t="s">
        <v>614</v>
      </c>
      <c r="J79"/>
      <c r="K79"/>
      <c r="L79"/>
      <c r="M79"/>
      <c r="N79" s="2" t="s">
        <v>621</v>
      </c>
      <c r="O79" t="s">
        <v>620</v>
      </c>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row>
    <row r="80" spans="1:69" s="15" customFormat="1">
      <c r="A80" s="15">
        <v>47616</v>
      </c>
      <c r="B80" s="15" t="str">
        <f>DEC2HEX(A80)</f>
        <v>BA00</v>
      </c>
      <c r="C80" s="15" t="str">
        <f>CONCATENATE("REC_0",DEC2HEX(O80))</f>
        <v>REC_00</v>
      </c>
      <c r="D80" s="96">
        <v>0</v>
      </c>
      <c r="E80" s="97">
        <v>0</v>
      </c>
      <c r="F80" s="98">
        <v>6</v>
      </c>
      <c r="G80" s="98">
        <v>0</v>
      </c>
      <c r="H80" s="98">
        <v>0</v>
      </c>
      <c r="I80" s="99">
        <v>1</v>
      </c>
      <c r="J80" t="s">
        <v>661</v>
      </c>
      <c r="K80" t="s">
        <v>707</v>
      </c>
      <c r="L80"/>
      <c r="M80"/>
      <c r="N80"/>
      <c r="O80">
        <v>0</v>
      </c>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row>
    <row r="81" spans="1:69" s="15" customFormat="1">
      <c r="A81" s="15">
        <f>A80+6</f>
        <v>47622</v>
      </c>
      <c r="B81" s="15" t="str">
        <f>DEC2HEX(A81)</f>
        <v>BA06</v>
      </c>
      <c r="C81" s="15" t="str">
        <f t="shared" ref="C81:C128" si="6">CONCATENATE("REC_0",DEC2HEX(O81))</f>
        <v>REC_01</v>
      </c>
      <c r="D81" s="100">
        <v>1</v>
      </c>
      <c r="E81" s="89">
        <v>0</v>
      </c>
      <c r="F81" s="88">
        <v>6</v>
      </c>
      <c r="G81" s="88">
        <v>0</v>
      </c>
      <c r="H81" s="88">
        <v>0</v>
      </c>
      <c r="I81" s="93">
        <v>3</v>
      </c>
      <c r="J81" t="s">
        <v>660</v>
      </c>
      <c r="K81" t="s">
        <v>707</v>
      </c>
      <c r="L81"/>
      <c r="M81"/>
      <c r="N81"/>
      <c r="O81">
        <f>O80+1</f>
        <v>1</v>
      </c>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row>
    <row r="82" spans="1:69" s="15" customFormat="1">
      <c r="A82" s="15">
        <f t="shared" ref="A82:A94" si="7">A81+6</f>
        <v>47628</v>
      </c>
      <c r="B82" s="15" t="str">
        <f t="shared" ref="B82:B128" si="8">DEC2HEX(A82)</f>
        <v>BA0C</v>
      </c>
      <c r="C82" s="15" t="str">
        <f t="shared" si="6"/>
        <v>REC_02</v>
      </c>
      <c r="D82" s="91">
        <v>80</v>
      </c>
      <c r="E82" s="86">
        <v>7</v>
      </c>
      <c r="F82" s="85">
        <v>1</v>
      </c>
      <c r="G82" s="85">
        <v>0</v>
      </c>
      <c r="H82" s="85">
        <v>0</v>
      </c>
      <c r="I82" s="92">
        <v>1</v>
      </c>
      <c r="J82" t="s">
        <v>662</v>
      </c>
      <c r="K82" t="s">
        <v>669</v>
      </c>
      <c r="L82"/>
      <c r="M82"/>
      <c r="N82"/>
      <c r="O82">
        <f t="shared" ref="O82:O92" si="9">O81+1</f>
        <v>2</v>
      </c>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row>
    <row r="83" spans="1:69" s="15" customFormat="1">
      <c r="A83" s="15">
        <f t="shared" si="7"/>
        <v>47634</v>
      </c>
      <c r="B83" s="15" t="str">
        <f t="shared" si="8"/>
        <v>BA12</v>
      </c>
      <c r="C83" s="15" t="str">
        <f t="shared" si="6"/>
        <v>REC_03</v>
      </c>
      <c r="D83" s="91">
        <v>0</v>
      </c>
      <c r="E83" s="86">
        <v>8</v>
      </c>
      <c r="F83" s="85">
        <v>1</v>
      </c>
      <c r="G83" s="85">
        <v>0</v>
      </c>
      <c r="H83" s="85">
        <v>0</v>
      </c>
      <c r="I83" s="92">
        <v>81</v>
      </c>
      <c r="J83" t="s">
        <v>662</v>
      </c>
      <c r="K83" t="s">
        <v>669</v>
      </c>
      <c r="L83"/>
      <c r="M83"/>
      <c r="N83"/>
      <c r="O83">
        <f t="shared" si="9"/>
        <v>3</v>
      </c>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row>
    <row r="84" spans="1:69" s="15" customFormat="1">
      <c r="A84" s="15">
        <f t="shared" si="7"/>
        <v>47640</v>
      </c>
      <c r="B84" s="15" t="str">
        <f t="shared" si="8"/>
        <v>BA18</v>
      </c>
      <c r="C84" s="15" t="str">
        <f t="shared" si="6"/>
        <v>REC_04</v>
      </c>
      <c r="D84" s="90">
        <v>0</v>
      </c>
      <c r="E84" s="73">
        <v>1</v>
      </c>
      <c r="F84" s="6">
        <v>1</v>
      </c>
      <c r="G84" s="6">
        <v>4</v>
      </c>
      <c r="H84" s="6">
        <v>0</v>
      </c>
      <c r="I84" s="7">
        <v>1</v>
      </c>
      <c r="J84" t="s">
        <v>662</v>
      </c>
      <c r="K84"/>
      <c r="L84"/>
      <c r="M84"/>
      <c r="N84"/>
      <c r="O84">
        <f t="shared" si="9"/>
        <v>4</v>
      </c>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row>
    <row r="85" spans="1:69" s="15" customFormat="1">
      <c r="A85" s="15">
        <f t="shared" si="7"/>
        <v>47646</v>
      </c>
      <c r="B85" s="15" t="str">
        <f t="shared" si="8"/>
        <v>BA1E</v>
      </c>
      <c r="C85" s="15" t="str">
        <f t="shared" si="6"/>
        <v>REC_05</v>
      </c>
      <c r="D85" s="90">
        <v>0</v>
      </c>
      <c r="E85" s="73">
        <v>2</v>
      </c>
      <c r="F85" s="88">
        <v>1</v>
      </c>
      <c r="G85" s="88">
        <v>8</v>
      </c>
      <c r="H85" s="88">
        <v>0</v>
      </c>
      <c r="I85" s="93">
        <v>1</v>
      </c>
      <c r="J85" t="s">
        <v>662</v>
      </c>
      <c r="K85"/>
      <c r="L85"/>
      <c r="M85"/>
      <c r="N85"/>
      <c r="O85">
        <f t="shared" si="9"/>
        <v>5</v>
      </c>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row>
    <row r="86" spans="1:69" s="15" customFormat="1">
      <c r="A86" s="15">
        <f t="shared" si="7"/>
        <v>47652</v>
      </c>
      <c r="B86" s="15" t="str">
        <f t="shared" si="8"/>
        <v>BA24</v>
      </c>
      <c r="C86" s="15" t="str">
        <f t="shared" si="6"/>
        <v>REC_06</v>
      </c>
      <c r="D86" s="90">
        <v>0</v>
      </c>
      <c r="E86" s="73">
        <v>3</v>
      </c>
      <c r="F86" s="88">
        <v>2</v>
      </c>
      <c r="G86" s="89">
        <v>10</v>
      </c>
      <c r="H86" s="88">
        <v>0</v>
      </c>
      <c r="I86" s="93">
        <v>1</v>
      </c>
      <c r="J86" t="s">
        <v>662</v>
      </c>
      <c r="K86"/>
      <c r="L86"/>
      <c r="M86"/>
      <c r="N86"/>
      <c r="O86">
        <f t="shared" si="9"/>
        <v>6</v>
      </c>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row>
    <row r="87" spans="1:69" s="15" customFormat="1">
      <c r="A87" s="15">
        <f t="shared" si="7"/>
        <v>47658</v>
      </c>
      <c r="B87" s="15" t="str">
        <f t="shared" si="8"/>
        <v>BA2A</v>
      </c>
      <c r="C87" s="15" t="str">
        <f t="shared" si="6"/>
        <v>REC_07</v>
      </c>
      <c r="D87" s="90">
        <v>0</v>
      </c>
      <c r="E87" s="73">
        <v>4</v>
      </c>
      <c r="F87" s="88">
        <v>1</v>
      </c>
      <c r="G87" s="88">
        <v>20</v>
      </c>
      <c r="H87" s="88">
        <v>0</v>
      </c>
      <c r="I87" s="93">
        <v>1</v>
      </c>
      <c r="J87" t="s">
        <v>662</v>
      </c>
      <c r="K87"/>
      <c r="L87"/>
      <c r="M87"/>
      <c r="N87"/>
      <c r="O87">
        <f t="shared" si="9"/>
        <v>7</v>
      </c>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row>
    <row r="88" spans="1:69" s="15" customFormat="1">
      <c r="A88" s="15">
        <f t="shared" si="7"/>
        <v>47664</v>
      </c>
      <c r="B88" s="15" t="str">
        <f t="shared" si="8"/>
        <v>BA30</v>
      </c>
      <c r="C88" s="15" t="str">
        <f t="shared" si="6"/>
        <v>REC_08</v>
      </c>
      <c r="D88" s="90">
        <v>0</v>
      </c>
      <c r="E88" s="73">
        <v>5</v>
      </c>
      <c r="F88" s="6">
        <v>1</v>
      </c>
      <c r="G88" s="6">
        <v>40</v>
      </c>
      <c r="H88" s="6">
        <v>0</v>
      </c>
      <c r="I88" s="7">
        <v>1</v>
      </c>
      <c r="J88" t="s">
        <v>662</v>
      </c>
      <c r="K88"/>
      <c r="L88"/>
      <c r="M88"/>
      <c r="N88"/>
      <c r="O88">
        <f t="shared" si="9"/>
        <v>8</v>
      </c>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row>
    <row r="89" spans="1:69" s="15" customFormat="1">
      <c r="A89" s="15">
        <f t="shared" si="7"/>
        <v>47670</v>
      </c>
      <c r="B89" s="15" t="str">
        <f t="shared" si="8"/>
        <v>BA36</v>
      </c>
      <c r="C89" s="15" t="str">
        <f t="shared" si="6"/>
        <v>REC_09</v>
      </c>
      <c r="D89" s="90">
        <v>0</v>
      </c>
      <c r="E89" s="73">
        <v>6</v>
      </c>
      <c r="F89" s="6">
        <v>1</v>
      </c>
      <c r="G89" s="6">
        <v>80</v>
      </c>
      <c r="H89" s="6">
        <v>0</v>
      </c>
      <c r="I89" s="7">
        <v>1</v>
      </c>
      <c r="J89" t="s">
        <v>662</v>
      </c>
      <c r="K89"/>
      <c r="L89"/>
      <c r="M89"/>
      <c r="N89"/>
      <c r="O89">
        <f t="shared" si="9"/>
        <v>9</v>
      </c>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row>
    <row r="90" spans="1:69" s="15" customFormat="1">
      <c r="A90" s="15">
        <f t="shared" si="7"/>
        <v>47676</v>
      </c>
      <c r="B90" s="15" t="str">
        <f t="shared" si="8"/>
        <v>BA3C</v>
      </c>
      <c r="C90" s="15" t="str">
        <f t="shared" si="6"/>
        <v>REC_0A</v>
      </c>
      <c r="D90" s="90">
        <v>1</v>
      </c>
      <c r="E90" s="73">
        <v>1</v>
      </c>
      <c r="F90" s="6">
        <v>1</v>
      </c>
      <c r="G90" s="6">
        <v>4</v>
      </c>
      <c r="H90" s="6">
        <v>0</v>
      </c>
      <c r="I90" s="7">
        <v>3</v>
      </c>
      <c r="J90" t="s">
        <v>663</v>
      </c>
      <c r="K90"/>
      <c r="L90"/>
      <c r="M90"/>
      <c r="N90"/>
      <c r="O90">
        <f t="shared" si="9"/>
        <v>10</v>
      </c>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row>
    <row r="91" spans="1:69" s="15" customFormat="1">
      <c r="A91" s="15">
        <f t="shared" si="7"/>
        <v>47682</v>
      </c>
      <c r="B91" s="15" t="str">
        <f t="shared" si="8"/>
        <v>BA42</v>
      </c>
      <c r="C91" s="15" t="str">
        <f t="shared" si="6"/>
        <v>REC_0B</v>
      </c>
      <c r="D91" s="90">
        <v>1</v>
      </c>
      <c r="E91" s="73">
        <v>2</v>
      </c>
      <c r="F91" s="6">
        <v>1</v>
      </c>
      <c r="G91" s="6">
        <v>8</v>
      </c>
      <c r="H91" s="6">
        <v>0</v>
      </c>
      <c r="I91" s="7">
        <v>3</v>
      </c>
      <c r="J91" t="s">
        <v>663</v>
      </c>
      <c r="K91"/>
      <c r="L91"/>
      <c r="M91"/>
      <c r="N91"/>
      <c r="O91">
        <f t="shared" si="9"/>
        <v>11</v>
      </c>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row>
    <row r="92" spans="1:69" s="15" customFormat="1">
      <c r="A92" s="15">
        <f t="shared" si="7"/>
        <v>47688</v>
      </c>
      <c r="B92" s="15" t="str">
        <f t="shared" si="8"/>
        <v>BA48</v>
      </c>
      <c r="C92" s="15" t="str">
        <f t="shared" si="6"/>
        <v>REC_0C</v>
      </c>
      <c r="D92" s="90">
        <v>1</v>
      </c>
      <c r="E92" s="73">
        <v>3</v>
      </c>
      <c r="F92" s="6">
        <v>1</v>
      </c>
      <c r="G92" s="6">
        <v>10</v>
      </c>
      <c r="H92" s="6">
        <v>0</v>
      </c>
      <c r="I92" s="7">
        <v>3</v>
      </c>
      <c r="J92" t="s">
        <v>663</v>
      </c>
      <c r="K92"/>
      <c r="L92"/>
      <c r="M92"/>
      <c r="N92"/>
      <c r="O92">
        <f t="shared" si="9"/>
        <v>12</v>
      </c>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row>
    <row r="93" spans="1:69" s="15" customFormat="1">
      <c r="A93" s="15">
        <f t="shared" si="7"/>
        <v>47694</v>
      </c>
      <c r="B93" s="15" t="str">
        <f t="shared" si="8"/>
        <v>BA4E</v>
      </c>
      <c r="C93" s="15" t="str">
        <f t="shared" si="6"/>
        <v>REC_0D</v>
      </c>
      <c r="D93" s="90">
        <v>1</v>
      </c>
      <c r="E93" s="73">
        <v>4</v>
      </c>
      <c r="F93" s="6">
        <v>1</v>
      </c>
      <c r="G93" s="6">
        <v>20</v>
      </c>
      <c r="H93" s="6">
        <v>0</v>
      </c>
      <c r="I93" s="7">
        <v>3</v>
      </c>
      <c r="J93" t="s">
        <v>663</v>
      </c>
      <c r="K93"/>
      <c r="L93"/>
      <c r="M93"/>
      <c r="N93"/>
      <c r="O93">
        <f t="shared" ref="O93:O128" si="10">O92+1</f>
        <v>13</v>
      </c>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row>
    <row r="94" spans="1:69" s="15" customFormat="1">
      <c r="A94" s="15">
        <f t="shared" si="7"/>
        <v>47700</v>
      </c>
      <c r="B94" s="15" t="str">
        <f t="shared" si="8"/>
        <v>BA54</v>
      </c>
      <c r="C94" s="15" t="str">
        <f t="shared" si="6"/>
        <v>REC_0E</v>
      </c>
      <c r="D94" s="90">
        <v>1</v>
      </c>
      <c r="E94" s="73">
        <v>5</v>
      </c>
      <c r="F94" s="6">
        <v>1</v>
      </c>
      <c r="G94" s="6">
        <v>40</v>
      </c>
      <c r="H94" s="6">
        <v>0</v>
      </c>
      <c r="I94" s="7">
        <v>3</v>
      </c>
      <c r="J94" t="s">
        <v>663</v>
      </c>
      <c r="K94"/>
      <c r="L94"/>
      <c r="M94"/>
      <c r="N94"/>
      <c r="O94">
        <f t="shared" si="10"/>
        <v>14</v>
      </c>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row>
    <row r="95" spans="1:69" s="15" customFormat="1">
      <c r="A95" s="15">
        <f>A94+6</f>
        <v>47706</v>
      </c>
      <c r="B95" s="15" t="str">
        <f>DEC2HEX(A95)</f>
        <v>BA5A</v>
      </c>
      <c r="C95" s="15" t="str">
        <f t="shared" si="6"/>
        <v>REC_0F</v>
      </c>
      <c r="D95" s="90">
        <v>1</v>
      </c>
      <c r="E95" s="73">
        <v>6</v>
      </c>
      <c r="F95" s="6">
        <v>1</v>
      </c>
      <c r="G95" s="6">
        <v>80</v>
      </c>
      <c r="H95" s="6">
        <v>0</v>
      </c>
      <c r="I95" s="7">
        <v>3</v>
      </c>
      <c r="J95" t="s">
        <v>663</v>
      </c>
      <c r="K95"/>
      <c r="L95"/>
      <c r="M95"/>
      <c r="N95"/>
      <c r="O95">
        <f t="shared" si="10"/>
        <v>15</v>
      </c>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row>
    <row r="96" spans="1:69" s="15" customFormat="1">
      <c r="A96" s="15">
        <f t="shared" ref="A96:A106" si="11">A95+6</f>
        <v>47712</v>
      </c>
      <c r="B96" s="15" t="str">
        <f t="shared" si="8"/>
        <v>BA60</v>
      </c>
      <c r="C96" s="15" t="str">
        <f t="shared" si="6"/>
        <v>REC_010</v>
      </c>
      <c r="D96" s="90">
        <v>1</v>
      </c>
      <c r="E96" s="73">
        <v>9</v>
      </c>
      <c r="F96" s="6">
        <v>6</v>
      </c>
      <c r="G96" s="82" t="s">
        <v>650</v>
      </c>
      <c r="H96" s="6">
        <v>0</v>
      </c>
      <c r="I96" s="7">
        <v>2</v>
      </c>
      <c r="J96" t="s">
        <v>663</v>
      </c>
      <c r="K96"/>
      <c r="L96"/>
      <c r="M96"/>
      <c r="N96"/>
      <c r="O96">
        <f t="shared" si="10"/>
        <v>16</v>
      </c>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row>
    <row r="97" spans="1:69" s="15" customFormat="1">
      <c r="A97" s="15">
        <f t="shared" si="11"/>
        <v>47718</v>
      </c>
      <c r="B97" s="15" t="str">
        <f t="shared" si="8"/>
        <v>BA66</v>
      </c>
      <c r="C97" s="15" t="str">
        <f t="shared" si="6"/>
        <v>REC_011</v>
      </c>
      <c r="D97" s="90">
        <v>1</v>
      </c>
      <c r="E97" s="73" t="s">
        <v>446</v>
      </c>
      <c r="F97" s="6">
        <v>6</v>
      </c>
      <c r="G97" s="82" t="s">
        <v>650</v>
      </c>
      <c r="H97" s="6">
        <v>0</v>
      </c>
      <c r="I97" s="7">
        <v>4</v>
      </c>
      <c r="J97" t="s">
        <v>663</v>
      </c>
      <c r="K97"/>
      <c r="L97"/>
      <c r="M97"/>
      <c r="N97"/>
      <c r="O97">
        <f t="shared" si="10"/>
        <v>17</v>
      </c>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row>
    <row r="98" spans="1:69" s="15" customFormat="1">
      <c r="A98" s="15">
        <f t="shared" si="11"/>
        <v>47724</v>
      </c>
      <c r="B98" s="15" t="str">
        <f t="shared" si="8"/>
        <v>BA6C</v>
      </c>
      <c r="C98" s="15" t="str">
        <f t="shared" si="6"/>
        <v>REC_012</v>
      </c>
      <c r="D98" s="90">
        <v>1</v>
      </c>
      <c r="E98" s="73" t="s">
        <v>590</v>
      </c>
      <c r="F98" s="6">
        <v>6</v>
      </c>
      <c r="G98" s="82" t="s">
        <v>650</v>
      </c>
      <c r="H98" s="6">
        <v>0</v>
      </c>
      <c r="I98" s="7">
        <v>5</v>
      </c>
      <c r="J98" t="s">
        <v>663</v>
      </c>
      <c r="K98"/>
      <c r="L98"/>
      <c r="M98"/>
      <c r="N98"/>
      <c r="O98">
        <f t="shared" si="10"/>
        <v>18</v>
      </c>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row>
    <row r="99" spans="1:69" s="15" customFormat="1">
      <c r="A99" s="15">
        <f t="shared" si="11"/>
        <v>47730</v>
      </c>
      <c r="B99" s="15" t="str">
        <f t="shared" si="8"/>
        <v>BA72</v>
      </c>
      <c r="C99" s="15" t="str">
        <f t="shared" si="6"/>
        <v>REC_013</v>
      </c>
      <c r="D99" s="90">
        <v>2</v>
      </c>
      <c r="E99" s="73">
        <v>40</v>
      </c>
      <c r="F99" s="6">
        <v>6</v>
      </c>
      <c r="G99" s="82" t="s">
        <v>650</v>
      </c>
      <c r="H99" s="6">
        <v>0</v>
      </c>
      <c r="I99" s="7">
        <v>6</v>
      </c>
      <c r="J99" t="s">
        <v>664</v>
      </c>
      <c r="K99"/>
      <c r="L99"/>
      <c r="M99"/>
      <c r="N99"/>
      <c r="O99">
        <f t="shared" si="10"/>
        <v>19</v>
      </c>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row>
    <row r="100" spans="1:69" s="15" customFormat="1">
      <c r="A100" s="15">
        <f t="shared" si="11"/>
        <v>47736</v>
      </c>
      <c r="B100" s="15" t="str">
        <f t="shared" si="8"/>
        <v>BA78</v>
      </c>
      <c r="C100" s="15" t="str">
        <f t="shared" si="6"/>
        <v>REC_014</v>
      </c>
      <c r="D100" s="90">
        <v>2</v>
      </c>
      <c r="E100" s="73">
        <v>41</v>
      </c>
      <c r="F100" s="6">
        <v>6</v>
      </c>
      <c r="G100" s="82" t="s">
        <v>650</v>
      </c>
      <c r="H100" s="6">
        <v>0</v>
      </c>
      <c r="I100" s="7">
        <v>7</v>
      </c>
      <c r="J100" t="s">
        <v>664</v>
      </c>
      <c r="K100"/>
      <c r="L100"/>
      <c r="M100"/>
      <c r="N100"/>
      <c r="O100">
        <f t="shared" si="10"/>
        <v>20</v>
      </c>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row>
    <row r="101" spans="1:69" s="15" customFormat="1">
      <c r="A101" s="15">
        <f t="shared" si="11"/>
        <v>47742</v>
      </c>
      <c r="B101" s="15" t="str">
        <f t="shared" si="8"/>
        <v>BA7E</v>
      </c>
      <c r="C101" s="15" t="str">
        <f t="shared" si="6"/>
        <v>REC_015</v>
      </c>
      <c r="D101" s="95">
        <v>2</v>
      </c>
      <c r="E101" s="73">
        <v>0</v>
      </c>
      <c r="F101" s="6">
        <v>1</v>
      </c>
      <c r="G101" s="6">
        <v>0</v>
      </c>
      <c r="H101" s="6">
        <v>0</v>
      </c>
      <c r="I101" s="7">
        <v>8</v>
      </c>
      <c r="J101" t="s">
        <v>782</v>
      </c>
      <c r="K101"/>
      <c r="L101"/>
      <c r="M101"/>
      <c r="N101"/>
      <c r="O101">
        <f t="shared" si="10"/>
        <v>21</v>
      </c>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row>
    <row r="102" spans="1:69" s="15" customFormat="1">
      <c r="A102" s="15">
        <f t="shared" si="11"/>
        <v>47748</v>
      </c>
      <c r="B102" s="15" t="str">
        <f t="shared" si="8"/>
        <v>BA84</v>
      </c>
      <c r="C102" s="15" t="str">
        <f t="shared" si="6"/>
        <v>REC_016</v>
      </c>
      <c r="D102" s="90">
        <v>2</v>
      </c>
      <c r="E102" s="73">
        <v>1</v>
      </c>
      <c r="F102" s="6">
        <v>1</v>
      </c>
      <c r="G102" s="6">
        <v>0</v>
      </c>
      <c r="H102" s="6">
        <v>0</v>
      </c>
      <c r="I102" s="7">
        <v>8</v>
      </c>
      <c r="J102" t="s">
        <v>783</v>
      </c>
      <c r="K102"/>
      <c r="L102"/>
      <c r="M102"/>
      <c r="N102"/>
      <c r="O102">
        <f t="shared" si="10"/>
        <v>22</v>
      </c>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row>
    <row r="103" spans="1:69" s="15" customFormat="1">
      <c r="A103" s="15">
        <f t="shared" si="11"/>
        <v>47754</v>
      </c>
      <c r="B103" s="15" t="str">
        <f t="shared" si="8"/>
        <v>BA8A</v>
      </c>
      <c r="C103" s="15" t="str">
        <f t="shared" si="6"/>
        <v>REC_017</v>
      </c>
      <c r="D103" s="90">
        <v>0</v>
      </c>
      <c r="E103" s="73" t="s">
        <v>590</v>
      </c>
      <c r="F103" s="6">
        <v>1</v>
      </c>
      <c r="G103" s="6">
        <v>0</v>
      </c>
      <c r="H103" s="6">
        <v>0</v>
      </c>
      <c r="I103" s="7">
        <v>1</v>
      </c>
      <c r="J103"/>
      <c r="K103"/>
      <c r="L103"/>
      <c r="M103"/>
      <c r="N103"/>
      <c r="O103">
        <f t="shared" si="10"/>
        <v>23</v>
      </c>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row>
    <row r="104" spans="1:69" s="15" customFormat="1">
      <c r="A104" s="15">
        <f t="shared" si="11"/>
        <v>47760</v>
      </c>
      <c r="B104" s="15" t="str">
        <f t="shared" si="8"/>
        <v>BA90</v>
      </c>
      <c r="C104" s="15" t="str">
        <f t="shared" si="6"/>
        <v>REC_018</v>
      </c>
      <c r="D104" s="90">
        <v>0</v>
      </c>
      <c r="E104" s="73" t="s">
        <v>442</v>
      </c>
      <c r="F104" s="6">
        <v>2</v>
      </c>
      <c r="G104" s="6">
        <v>0</v>
      </c>
      <c r="H104" s="6">
        <v>0</v>
      </c>
      <c r="I104" s="7">
        <v>1</v>
      </c>
      <c r="J104"/>
      <c r="K104"/>
      <c r="L104"/>
      <c r="M104"/>
      <c r="N104"/>
      <c r="O104">
        <f t="shared" si="10"/>
        <v>24</v>
      </c>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row>
    <row r="105" spans="1:69" s="15" customFormat="1">
      <c r="A105" s="15">
        <f t="shared" si="11"/>
        <v>47766</v>
      </c>
      <c r="B105" s="15" t="str">
        <f t="shared" si="8"/>
        <v>BA96</v>
      </c>
      <c r="C105" s="15" t="str">
        <f t="shared" si="6"/>
        <v>REC_019</v>
      </c>
      <c r="D105" s="90">
        <v>2</v>
      </c>
      <c r="E105" s="73">
        <v>3</v>
      </c>
      <c r="F105" s="6">
        <v>1</v>
      </c>
      <c r="G105" s="6">
        <v>0</v>
      </c>
      <c r="H105" s="6">
        <v>0</v>
      </c>
      <c r="I105" s="7">
        <v>8</v>
      </c>
      <c r="J105" t="s">
        <v>834</v>
      </c>
      <c r="K105"/>
      <c r="L105"/>
      <c r="M105"/>
      <c r="N105"/>
      <c r="O105">
        <f t="shared" si="10"/>
        <v>25</v>
      </c>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row>
    <row r="106" spans="1:69" s="15" customFormat="1">
      <c r="A106" s="15">
        <f t="shared" si="11"/>
        <v>47772</v>
      </c>
      <c r="B106" s="15" t="str">
        <f t="shared" si="8"/>
        <v>BA9C</v>
      </c>
      <c r="C106" s="15" t="str">
        <f t="shared" si="6"/>
        <v>REC_01A</v>
      </c>
      <c r="D106" s="90">
        <v>2</v>
      </c>
      <c r="E106" s="73">
        <v>7</v>
      </c>
      <c r="F106" s="6">
        <v>1</v>
      </c>
      <c r="G106" s="6">
        <v>0</v>
      </c>
      <c r="H106" s="6">
        <v>0</v>
      </c>
      <c r="I106" s="7">
        <v>8</v>
      </c>
      <c r="J106" t="s">
        <v>836</v>
      </c>
      <c r="K106"/>
      <c r="L106"/>
      <c r="M106"/>
      <c r="N106"/>
      <c r="O106">
        <f t="shared" si="10"/>
        <v>26</v>
      </c>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row>
    <row r="107" spans="1:69" s="15" customFormat="1">
      <c r="A107" s="15">
        <f t="shared" ref="A107:A128" si="12">A106+6</f>
        <v>47778</v>
      </c>
      <c r="B107" s="15" t="str">
        <f t="shared" si="8"/>
        <v>BAA2</v>
      </c>
      <c r="C107" s="15" t="str">
        <f t="shared" si="6"/>
        <v>REC_01B</v>
      </c>
      <c r="D107" s="90">
        <v>2</v>
      </c>
      <c r="E107" s="73">
        <v>15</v>
      </c>
      <c r="F107" s="6">
        <v>1</v>
      </c>
      <c r="G107" s="6">
        <v>0</v>
      </c>
      <c r="H107" s="6">
        <v>0</v>
      </c>
      <c r="I107" s="7">
        <v>8</v>
      </c>
      <c r="J107" t="s">
        <v>835</v>
      </c>
      <c r="K107"/>
      <c r="L107"/>
      <c r="M107"/>
      <c r="N107"/>
      <c r="O107">
        <f t="shared" si="10"/>
        <v>27</v>
      </c>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row>
    <row r="108" spans="1:69" s="15" customFormat="1">
      <c r="A108" s="15">
        <f t="shared" si="12"/>
        <v>47784</v>
      </c>
      <c r="B108" s="15" t="str">
        <f t="shared" si="8"/>
        <v>BAA8</v>
      </c>
      <c r="C108" s="15" t="str">
        <f t="shared" si="6"/>
        <v>REC_01C</v>
      </c>
      <c r="D108" s="90">
        <v>2</v>
      </c>
      <c r="E108" s="73">
        <v>30</v>
      </c>
      <c r="F108" s="6">
        <v>1</v>
      </c>
      <c r="G108" s="6">
        <v>0</v>
      </c>
      <c r="H108" s="6">
        <v>0</v>
      </c>
      <c r="I108" s="7">
        <v>8</v>
      </c>
      <c r="J108" t="s">
        <v>837</v>
      </c>
      <c r="K108"/>
      <c r="L108"/>
      <c r="M108"/>
      <c r="N108"/>
      <c r="O108">
        <f t="shared" si="10"/>
        <v>28</v>
      </c>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row>
    <row r="109" spans="1:69" s="15" customFormat="1">
      <c r="A109" s="15">
        <f t="shared" si="12"/>
        <v>47790</v>
      </c>
      <c r="B109" s="15" t="str">
        <f t="shared" si="8"/>
        <v>BAAE</v>
      </c>
      <c r="C109" s="15" t="str">
        <f t="shared" si="6"/>
        <v>REC_01D</v>
      </c>
      <c r="D109" s="90">
        <v>0</v>
      </c>
      <c r="E109" s="73">
        <v>11</v>
      </c>
      <c r="F109" s="6">
        <v>7</v>
      </c>
      <c r="G109" s="6">
        <v>0</v>
      </c>
      <c r="H109" s="6">
        <v>0</v>
      </c>
      <c r="I109" s="7">
        <v>1</v>
      </c>
      <c r="J109"/>
      <c r="K109"/>
      <c r="L109"/>
      <c r="M109"/>
      <c r="N109"/>
      <c r="O109">
        <f t="shared" si="10"/>
        <v>29</v>
      </c>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row>
    <row r="110" spans="1:69" s="15" customFormat="1">
      <c r="A110" s="15">
        <f t="shared" si="12"/>
        <v>47796</v>
      </c>
      <c r="B110" s="15" t="str">
        <f t="shared" si="8"/>
        <v>BAB4</v>
      </c>
      <c r="C110" s="15" t="str">
        <f t="shared" si="6"/>
        <v>REC_01E</v>
      </c>
      <c r="D110" s="90">
        <v>0</v>
      </c>
      <c r="E110" s="73">
        <v>12</v>
      </c>
      <c r="F110" s="6">
        <v>8</v>
      </c>
      <c r="G110" s="6">
        <v>0</v>
      </c>
      <c r="H110" s="6">
        <v>0</v>
      </c>
      <c r="I110" s="7">
        <v>1</v>
      </c>
      <c r="J110"/>
      <c r="K110"/>
      <c r="L110"/>
      <c r="M110"/>
      <c r="N110"/>
      <c r="O110">
        <f t="shared" si="10"/>
        <v>30</v>
      </c>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row>
    <row r="111" spans="1:69" s="15" customFormat="1">
      <c r="A111" s="15">
        <f t="shared" si="12"/>
        <v>47802</v>
      </c>
      <c r="B111" s="15" t="str">
        <f t="shared" si="8"/>
        <v>BABA</v>
      </c>
      <c r="C111" s="15" t="str">
        <f t="shared" si="6"/>
        <v>REC_01F</v>
      </c>
      <c r="D111" s="90">
        <v>0</v>
      </c>
      <c r="E111" s="73">
        <v>13</v>
      </c>
      <c r="F111" s="6">
        <v>9</v>
      </c>
      <c r="G111" s="6">
        <v>0</v>
      </c>
      <c r="H111" s="6">
        <v>0</v>
      </c>
      <c r="I111" s="7">
        <v>1</v>
      </c>
      <c r="J111"/>
      <c r="K111"/>
      <c r="L111"/>
      <c r="M111"/>
      <c r="N111"/>
      <c r="O111">
        <f t="shared" si="10"/>
        <v>31</v>
      </c>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row>
    <row r="112" spans="1:69" s="15" customFormat="1">
      <c r="A112" s="15">
        <f t="shared" si="12"/>
        <v>47808</v>
      </c>
      <c r="B112" s="15" t="str">
        <f t="shared" si="8"/>
        <v>BAC0</v>
      </c>
      <c r="C112" s="15" t="str">
        <f t="shared" si="6"/>
        <v>REC_020</v>
      </c>
      <c r="D112" s="90">
        <v>0</v>
      </c>
      <c r="E112" s="73">
        <v>14</v>
      </c>
      <c r="F112" s="82" t="s">
        <v>446</v>
      </c>
      <c r="G112" s="6">
        <v>0</v>
      </c>
      <c r="H112" s="6">
        <v>0</v>
      </c>
      <c r="I112" s="7">
        <v>1</v>
      </c>
      <c r="J112"/>
      <c r="K112"/>
      <c r="L112"/>
      <c r="M112"/>
      <c r="N112"/>
      <c r="O112">
        <f t="shared" si="10"/>
        <v>32</v>
      </c>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row>
    <row r="113" spans="1:69" s="15" customFormat="1">
      <c r="A113" s="15">
        <f t="shared" si="12"/>
        <v>47814</v>
      </c>
      <c r="B113" s="15" t="str">
        <f t="shared" si="8"/>
        <v>BAC6</v>
      </c>
      <c r="C113" s="15" t="str">
        <f t="shared" si="6"/>
        <v>REC_021</v>
      </c>
      <c r="D113" s="90">
        <v>0</v>
      </c>
      <c r="E113" s="73">
        <v>15</v>
      </c>
      <c r="F113" s="82" t="s">
        <v>590</v>
      </c>
      <c r="G113" s="6">
        <v>0</v>
      </c>
      <c r="H113" s="6">
        <v>0</v>
      </c>
      <c r="I113" s="7">
        <v>1</v>
      </c>
      <c r="J113"/>
      <c r="K113"/>
      <c r="L113"/>
      <c r="M113"/>
      <c r="N113"/>
      <c r="O113">
        <f t="shared" si="10"/>
        <v>33</v>
      </c>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row>
    <row r="114" spans="1:69" s="15" customFormat="1">
      <c r="A114" s="15">
        <f t="shared" si="12"/>
        <v>47820</v>
      </c>
      <c r="B114" s="15" t="str">
        <f t="shared" si="8"/>
        <v>BACC</v>
      </c>
      <c r="C114" s="15" t="str">
        <f t="shared" si="6"/>
        <v>REC_022</v>
      </c>
      <c r="D114" s="90">
        <v>0</v>
      </c>
      <c r="E114" s="73">
        <v>16</v>
      </c>
      <c r="F114" s="82" t="s">
        <v>442</v>
      </c>
      <c r="G114" s="6">
        <v>0</v>
      </c>
      <c r="H114" s="6">
        <v>0</v>
      </c>
      <c r="I114" s="7">
        <v>1</v>
      </c>
      <c r="J114"/>
      <c r="K114"/>
      <c r="L114"/>
      <c r="M114"/>
      <c r="N114"/>
      <c r="O114">
        <f t="shared" si="10"/>
        <v>34</v>
      </c>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row>
    <row r="115" spans="1:69" s="15" customFormat="1">
      <c r="A115" s="15">
        <f t="shared" si="12"/>
        <v>47826</v>
      </c>
      <c r="B115" s="15" t="str">
        <f t="shared" si="8"/>
        <v>BAD2</v>
      </c>
      <c r="C115" s="15" t="str">
        <f t="shared" si="6"/>
        <v>REC_023</v>
      </c>
      <c r="D115" s="90">
        <v>0</v>
      </c>
      <c r="E115" s="73">
        <v>17</v>
      </c>
      <c r="F115" s="82" t="s">
        <v>445</v>
      </c>
      <c r="G115" s="6">
        <v>0</v>
      </c>
      <c r="H115" s="6">
        <v>0</v>
      </c>
      <c r="I115" s="7">
        <v>1</v>
      </c>
      <c r="J115"/>
      <c r="K115"/>
      <c r="L115"/>
      <c r="M115"/>
      <c r="N115"/>
      <c r="O115">
        <f t="shared" si="10"/>
        <v>35</v>
      </c>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row>
    <row r="116" spans="1:69" s="15" customFormat="1">
      <c r="A116" s="15">
        <f t="shared" si="12"/>
        <v>47832</v>
      </c>
      <c r="B116" s="15" t="str">
        <f t="shared" si="8"/>
        <v>BAD8</v>
      </c>
      <c r="C116" s="15" t="str">
        <f t="shared" si="6"/>
        <v>REC_024</v>
      </c>
      <c r="D116" s="90">
        <v>0</v>
      </c>
      <c r="E116" s="73">
        <v>18</v>
      </c>
      <c r="F116" s="82" t="s">
        <v>591</v>
      </c>
      <c r="G116" s="6">
        <v>0</v>
      </c>
      <c r="H116" s="6">
        <v>0</v>
      </c>
      <c r="I116" s="7">
        <v>1</v>
      </c>
      <c r="J116"/>
      <c r="K116"/>
      <c r="L116"/>
      <c r="M116"/>
      <c r="N116"/>
      <c r="O116">
        <f t="shared" si="10"/>
        <v>36</v>
      </c>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row>
    <row r="117" spans="1:69" s="15" customFormat="1">
      <c r="A117" s="15">
        <f t="shared" si="12"/>
        <v>47838</v>
      </c>
      <c r="B117" s="15" t="str">
        <f t="shared" si="8"/>
        <v>BADE</v>
      </c>
      <c r="C117" s="15" t="str">
        <f t="shared" si="6"/>
        <v>REC_025</v>
      </c>
      <c r="D117" s="90">
        <v>0</v>
      </c>
      <c r="E117" s="73">
        <v>19</v>
      </c>
      <c r="F117" s="82" t="s">
        <v>212</v>
      </c>
      <c r="G117" s="6">
        <v>0</v>
      </c>
      <c r="H117" s="6">
        <v>0</v>
      </c>
      <c r="I117" s="7">
        <v>1</v>
      </c>
      <c r="J117"/>
      <c r="K117"/>
      <c r="L117"/>
      <c r="M117"/>
      <c r="N117"/>
      <c r="O117">
        <f t="shared" si="10"/>
        <v>37</v>
      </c>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row>
    <row r="118" spans="1:69" s="15" customFormat="1">
      <c r="A118" s="15">
        <f t="shared" si="12"/>
        <v>47844</v>
      </c>
      <c r="B118" s="15" t="str">
        <f t="shared" si="8"/>
        <v>BAE4</v>
      </c>
      <c r="C118" s="15" t="str">
        <f t="shared" si="6"/>
        <v>REC_026</v>
      </c>
      <c r="D118" s="90">
        <v>0</v>
      </c>
      <c r="E118" s="73" t="s">
        <v>697</v>
      </c>
      <c r="F118" s="6">
        <v>10</v>
      </c>
      <c r="G118" s="6">
        <v>0</v>
      </c>
      <c r="H118" s="6">
        <v>0</v>
      </c>
      <c r="I118" s="7">
        <v>1</v>
      </c>
      <c r="J118"/>
      <c r="K118"/>
      <c r="L118"/>
      <c r="M118"/>
      <c r="N118"/>
      <c r="O118">
        <f t="shared" si="10"/>
        <v>38</v>
      </c>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row>
    <row r="119" spans="1:69" s="15" customFormat="1">
      <c r="A119" s="15">
        <f t="shared" si="12"/>
        <v>47850</v>
      </c>
      <c r="B119" s="15" t="str">
        <f t="shared" si="8"/>
        <v>BAEA</v>
      </c>
      <c r="C119" s="15" t="str">
        <f t="shared" si="6"/>
        <v>REC_027</v>
      </c>
      <c r="D119" s="90">
        <v>0</v>
      </c>
      <c r="E119" s="73" t="s">
        <v>698</v>
      </c>
      <c r="F119" s="6">
        <v>11</v>
      </c>
      <c r="G119" s="6">
        <v>0</v>
      </c>
      <c r="H119" s="6">
        <v>0</v>
      </c>
      <c r="I119" s="7">
        <v>1</v>
      </c>
      <c r="J119"/>
      <c r="K119"/>
      <c r="L119"/>
      <c r="M119"/>
      <c r="N119"/>
      <c r="O119">
        <f t="shared" si="10"/>
        <v>39</v>
      </c>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row>
    <row r="120" spans="1:69" s="15" customFormat="1">
      <c r="A120" s="15">
        <f t="shared" si="12"/>
        <v>47856</v>
      </c>
      <c r="B120" s="15" t="str">
        <f t="shared" si="8"/>
        <v>BAF0</v>
      </c>
      <c r="C120" s="15" t="str">
        <f t="shared" si="6"/>
        <v>REC_028</v>
      </c>
      <c r="D120" s="90">
        <v>0</v>
      </c>
      <c r="E120" s="73" t="s">
        <v>699</v>
      </c>
      <c r="F120" s="6">
        <v>12</v>
      </c>
      <c r="G120" s="6">
        <v>0</v>
      </c>
      <c r="H120" s="6">
        <v>0</v>
      </c>
      <c r="I120" s="7">
        <v>1</v>
      </c>
      <c r="J120"/>
      <c r="K120"/>
      <c r="L120"/>
      <c r="M120"/>
      <c r="N120"/>
      <c r="O120">
        <f t="shared" si="10"/>
        <v>40</v>
      </c>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row>
    <row r="121" spans="1:69" s="15" customFormat="1">
      <c r="A121" s="15">
        <f t="shared" si="12"/>
        <v>47862</v>
      </c>
      <c r="B121" s="15" t="str">
        <f t="shared" si="8"/>
        <v>BAF6</v>
      </c>
      <c r="C121" s="15" t="str">
        <f t="shared" si="6"/>
        <v>REC_029</v>
      </c>
      <c r="D121" s="90">
        <v>0</v>
      </c>
      <c r="E121" s="73" t="s">
        <v>700</v>
      </c>
      <c r="F121" s="6">
        <v>13</v>
      </c>
      <c r="G121" s="6">
        <v>0</v>
      </c>
      <c r="H121" s="6">
        <v>0</v>
      </c>
      <c r="I121" s="7">
        <v>1</v>
      </c>
      <c r="J121"/>
      <c r="K121"/>
      <c r="L121"/>
      <c r="M121"/>
      <c r="N121"/>
      <c r="O121">
        <f t="shared" si="10"/>
        <v>41</v>
      </c>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row>
    <row r="122" spans="1:69" s="15" customFormat="1">
      <c r="A122" s="15">
        <f t="shared" si="12"/>
        <v>47868</v>
      </c>
      <c r="B122" s="15" t="str">
        <f t="shared" si="8"/>
        <v>BAFC</v>
      </c>
      <c r="C122" s="15" t="str">
        <f t="shared" si="6"/>
        <v>REC_02A</v>
      </c>
      <c r="D122" s="90">
        <v>0</v>
      </c>
      <c r="E122" s="73" t="s">
        <v>157</v>
      </c>
      <c r="F122" s="6">
        <v>14</v>
      </c>
      <c r="G122" s="6">
        <v>0</v>
      </c>
      <c r="H122" s="6">
        <v>0</v>
      </c>
      <c r="I122" s="7">
        <v>1</v>
      </c>
      <c r="J122"/>
      <c r="K122"/>
      <c r="L122"/>
      <c r="M122"/>
      <c r="N122"/>
      <c r="O122">
        <f t="shared" si="10"/>
        <v>42</v>
      </c>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row>
    <row r="123" spans="1:69" s="15" customFormat="1">
      <c r="A123" s="15">
        <f t="shared" si="12"/>
        <v>47874</v>
      </c>
      <c r="B123" s="15" t="str">
        <f t="shared" si="8"/>
        <v>BB02</v>
      </c>
      <c r="C123" s="15" t="str">
        <f t="shared" si="6"/>
        <v>REC_02B</v>
      </c>
      <c r="D123" s="90">
        <v>0</v>
      </c>
      <c r="E123" s="73" t="s">
        <v>701</v>
      </c>
      <c r="F123" s="6">
        <v>15</v>
      </c>
      <c r="G123" s="6">
        <v>0</v>
      </c>
      <c r="H123" s="6">
        <v>0</v>
      </c>
      <c r="I123" s="7">
        <v>1</v>
      </c>
      <c r="J123"/>
      <c r="K123"/>
      <c r="L123"/>
      <c r="M123"/>
      <c r="N123"/>
      <c r="O123">
        <f t="shared" si="10"/>
        <v>43</v>
      </c>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row>
    <row r="124" spans="1:69" s="15" customFormat="1">
      <c r="A124" s="15">
        <f t="shared" si="12"/>
        <v>47880</v>
      </c>
      <c r="B124" s="15" t="str">
        <f t="shared" si="8"/>
        <v>BB08</v>
      </c>
      <c r="C124" s="15" t="str">
        <f t="shared" si="6"/>
        <v>REC_02C</v>
      </c>
      <c r="D124" s="90">
        <v>0</v>
      </c>
      <c r="E124" s="73">
        <v>0</v>
      </c>
      <c r="F124" s="73">
        <v>0</v>
      </c>
      <c r="G124" s="6">
        <v>0</v>
      </c>
      <c r="H124" s="6">
        <v>0</v>
      </c>
      <c r="I124" s="7">
        <v>1</v>
      </c>
      <c r="J124"/>
      <c r="K124"/>
      <c r="L124"/>
      <c r="M124"/>
      <c r="N124"/>
      <c r="O124">
        <f t="shared" si="10"/>
        <v>44</v>
      </c>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row>
    <row r="125" spans="1:69" s="15" customFormat="1">
      <c r="A125" s="15">
        <f t="shared" si="12"/>
        <v>47886</v>
      </c>
      <c r="B125" s="15" t="str">
        <f t="shared" si="8"/>
        <v>BB0E</v>
      </c>
      <c r="C125" s="15" t="str">
        <f t="shared" si="6"/>
        <v>REC_02D</v>
      </c>
      <c r="D125" s="90">
        <v>0</v>
      </c>
      <c r="E125" s="73">
        <v>0</v>
      </c>
      <c r="F125" s="73">
        <v>0</v>
      </c>
      <c r="G125" s="6">
        <v>0</v>
      </c>
      <c r="H125" s="6">
        <v>0</v>
      </c>
      <c r="I125" s="7">
        <v>1</v>
      </c>
      <c r="J125"/>
      <c r="K125"/>
      <c r="L125"/>
      <c r="M125"/>
      <c r="N125"/>
      <c r="O125">
        <f t="shared" si="10"/>
        <v>45</v>
      </c>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row>
    <row r="126" spans="1:69" s="15" customFormat="1">
      <c r="A126" s="15">
        <f t="shared" si="12"/>
        <v>47892</v>
      </c>
      <c r="B126" s="15" t="str">
        <f t="shared" si="8"/>
        <v>BB14</v>
      </c>
      <c r="C126" s="15" t="str">
        <f t="shared" si="6"/>
        <v>REC_02E</v>
      </c>
      <c r="D126" s="90">
        <v>0</v>
      </c>
      <c r="E126" s="73">
        <v>0</v>
      </c>
      <c r="F126" s="73">
        <v>0</v>
      </c>
      <c r="G126" s="6">
        <v>0</v>
      </c>
      <c r="H126" s="6">
        <v>0</v>
      </c>
      <c r="I126" s="7">
        <v>1</v>
      </c>
      <c r="J126"/>
      <c r="K126"/>
      <c r="L126"/>
      <c r="M126"/>
      <c r="N126"/>
      <c r="O126">
        <f t="shared" si="10"/>
        <v>46</v>
      </c>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row>
    <row r="127" spans="1:69" s="15" customFormat="1">
      <c r="A127" s="15">
        <f t="shared" si="12"/>
        <v>47898</v>
      </c>
      <c r="B127" s="15" t="str">
        <f t="shared" si="8"/>
        <v>BB1A</v>
      </c>
      <c r="C127" s="15" t="str">
        <f t="shared" si="6"/>
        <v>REC_02F</v>
      </c>
      <c r="D127" s="90">
        <v>0</v>
      </c>
      <c r="E127" s="73">
        <v>0</v>
      </c>
      <c r="F127" s="73">
        <v>0</v>
      </c>
      <c r="G127" s="6">
        <v>0</v>
      </c>
      <c r="H127" s="6">
        <v>0</v>
      </c>
      <c r="I127" s="7">
        <v>1</v>
      </c>
      <c r="J127"/>
      <c r="K127"/>
      <c r="L127"/>
      <c r="M127"/>
      <c r="N127"/>
      <c r="O127">
        <f t="shared" si="10"/>
        <v>47</v>
      </c>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row>
    <row r="128" spans="1:69" s="15" customFormat="1">
      <c r="A128" s="15">
        <f t="shared" si="12"/>
        <v>47904</v>
      </c>
      <c r="B128" s="15" t="str">
        <f t="shared" si="8"/>
        <v>BB20</v>
      </c>
      <c r="C128" s="15" t="str">
        <f t="shared" si="6"/>
        <v>REC_030</v>
      </c>
      <c r="D128" s="52">
        <v>0</v>
      </c>
      <c r="E128" s="94">
        <v>0</v>
      </c>
      <c r="F128" s="94">
        <v>0</v>
      </c>
      <c r="G128" s="48">
        <v>0</v>
      </c>
      <c r="H128" s="48">
        <v>0</v>
      </c>
      <c r="I128" s="46">
        <v>1</v>
      </c>
      <c r="J128"/>
      <c r="K128"/>
      <c r="L128"/>
      <c r="M128"/>
      <c r="N128"/>
      <c r="O128">
        <f t="shared" si="10"/>
        <v>48</v>
      </c>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row>
    <row r="129" spans="1:70" s="15" customFormat="1">
      <c r="F129" s="73"/>
      <c r="G129" s="6"/>
      <c r="H129" s="6"/>
      <c r="I129" s="6"/>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row>
    <row r="132" spans="1:70" ht="21">
      <c r="C132" s="19" t="s">
        <v>67</v>
      </c>
    </row>
    <row r="133" spans="1:70" hidden="1">
      <c r="D133" s="2"/>
    </row>
    <row r="134" spans="1:70" hidden="1">
      <c r="C134" s="1" t="s">
        <v>539</v>
      </c>
      <c r="F134" s="2"/>
      <c r="G134" s="2"/>
    </row>
    <row r="135" spans="1:70" hidden="1">
      <c r="A135">
        <f>A80</f>
        <v>47616</v>
      </c>
      <c r="C135" t="str">
        <f t="shared" ref="C135:I135" si="13">C80</f>
        <v>REC_00</v>
      </c>
      <c r="D135" s="2">
        <f t="shared" si="13"/>
        <v>0</v>
      </c>
      <c r="E135" s="2">
        <f t="shared" si="13"/>
        <v>0</v>
      </c>
      <c r="F135" s="2">
        <f t="shared" si="13"/>
        <v>6</v>
      </c>
      <c r="G135" s="2">
        <f t="shared" si="13"/>
        <v>0</v>
      </c>
      <c r="H135" s="2">
        <f t="shared" si="13"/>
        <v>0</v>
      </c>
      <c r="I135" s="2">
        <f t="shared" si="13"/>
        <v>1</v>
      </c>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row>
    <row r="136" spans="1:70" hidden="1">
      <c r="A136">
        <f>A81</f>
        <v>47622</v>
      </c>
      <c r="C136" t="str">
        <f t="shared" ref="C136:G139" si="14">C81</f>
        <v>REC_01</v>
      </c>
      <c r="D136" s="2">
        <f t="shared" si="14"/>
        <v>1</v>
      </c>
      <c r="E136" s="2">
        <f t="shared" si="14"/>
        <v>0</v>
      </c>
      <c r="F136" s="2">
        <f t="shared" si="14"/>
        <v>6</v>
      </c>
      <c r="G136" s="2">
        <f t="shared" si="14"/>
        <v>0</v>
      </c>
      <c r="H136" s="2">
        <f t="shared" ref="H136:I139" si="15">H81</f>
        <v>0</v>
      </c>
      <c r="I136" s="2">
        <f t="shared" si="15"/>
        <v>3</v>
      </c>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row>
    <row r="137" spans="1:70" hidden="1">
      <c r="A137">
        <f>A82</f>
        <v>47628</v>
      </c>
      <c r="C137" t="str">
        <f t="shared" si="14"/>
        <v>REC_02</v>
      </c>
      <c r="D137" s="2">
        <f t="shared" si="14"/>
        <v>80</v>
      </c>
      <c r="E137" s="2">
        <f t="shared" si="14"/>
        <v>7</v>
      </c>
      <c r="F137" s="2">
        <f t="shared" si="14"/>
        <v>1</v>
      </c>
      <c r="G137" s="2">
        <f t="shared" si="14"/>
        <v>0</v>
      </c>
      <c r="H137" s="2">
        <f t="shared" si="15"/>
        <v>0</v>
      </c>
      <c r="I137" s="2">
        <f t="shared" si="15"/>
        <v>1</v>
      </c>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row>
    <row r="138" spans="1:70" hidden="1">
      <c r="A138">
        <f>A83</f>
        <v>47634</v>
      </c>
      <c r="C138" t="str">
        <f t="shared" si="14"/>
        <v>REC_03</v>
      </c>
      <c r="D138" s="2">
        <f t="shared" si="14"/>
        <v>0</v>
      </c>
      <c r="E138" s="2">
        <f t="shared" si="14"/>
        <v>8</v>
      </c>
      <c r="F138" s="2">
        <f t="shared" si="14"/>
        <v>1</v>
      </c>
      <c r="G138" s="2">
        <f t="shared" si="14"/>
        <v>0</v>
      </c>
      <c r="H138" s="2">
        <f t="shared" si="15"/>
        <v>0</v>
      </c>
      <c r="I138" s="2">
        <f t="shared" si="15"/>
        <v>81</v>
      </c>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row>
    <row r="139" spans="1:70" hidden="1">
      <c r="A139">
        <f>A84</f>
        <v>47640</v>
      </c>
      <c r="C139" t="str">
        <f t="shared" si="14"/>
        <v>REC_04</v>
      </c>
      <c r="D139" s="2">
        <f t="shared" si="14"/>
        <v>0</v>
      </c>
      <c r="E139" s="2">
        <f t="shared" si="14"/>
        <v>1</v>
      </c>
      <c r="F139" s="2">
        <f t="shared" si="14"/>
        <v>1</v>
      </c>
      <c r="G139" s="2">
        <f t="shared" si="14"/>
        <v>4</v>
      </c>
      <c r="H139" s="2">
        <f t="shared" si="15"/>
        <v>0</v>
      </c>
      <c r="I139" s="2">
        <f t="shared" si="15"/>
        <v>1</v>
      </c>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row>
    <row r="140" spans="1:70" hidden="1">
      <c r="C140" t="str">
        <f t="shared" ref="C140:I140" si="16">C85</f>
        <v>REC_05</v>
      </c>
      <c r="D140" s="2">
        <f t="shared" si="16"/>
        <v>0</v>
      </c>
      <c r="E140" s="2">
        <f t="shared" si="16"/>
        <v>2</v>
      </c>
      <c r="F140" s="2">
        <f t="shared" si="16"/>
        <v>1</v>
      </c>
      <c r="G140" s="2">
        <f t="shared" si="16"/>
        <v>8</v>
      </c>
      <c r="H140" s="2">
        <f t="shared" si="16"/>
        <v>0</v>
      </c>
      <c r="I140" s="2">
        <f t="shared" si="16"/>
        <v>1</v>
      </c>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row>
    <row r="141" spans="1:70" hidden="1">
      <c r="C141" t="str">
        <f t="shared" ref="C141:I141" si="17">C86</f>
        <v>REC_06</v>
      </c>
      <c r="D141" s="2">
        <f t="shared" si="17"/>
        <v>0</v>
      </c>
      <c r="E141" s="2">
        <f t="shared" si="17"/>
        <v>3</v>
      </c>
      <c r="F141" s="2">
        <f t="shared" si="17"/>
        <v>2</v>
      </c>
      <c r="G141" s="2">
        <f t="shared" si="17"/>
        <v>10</v>
      </c>
      <c r="H141" s="2">
        <f t="shared" si="17"/>
        <v>0</v>
      </c>
      <c r="I141" s="2">
        <f t="shared" si="17"/>
        <v>1</v>
      </c>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row>
    <row r="142" spans="1:70" hidden="1">
      <c r="C142" t="str">
        <f t="shared" ref="C142:I142" si="18">C87</f>
        <v>REC_07</v>
      </c>
      <c r="D142" s="2">
        <f t="shared" si="18"/>
        <v>0</v>
      </c>
      <c r="E142" s="2">
        <f t="shared" si="18"/>
        <v>4</v>
      </c>
      <c r="F142" s="2">
        <f t="shared" si="18"/>
        <v>1</v>
      </c>
      <c r="G142" s="2">
        <f t="shared" si="18"/>
        <v>20</v>
      </c>
      <c r="H142" s="2">
        <f t="shared" si="18"/>
        <v>0</v>
      </c>
      <c r="I142" s="2">
        <f t="shared" si="18"/>
        <v>1</v>
      </c>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row>
    <row r="143" spans="1:70" hidden="1">
      <c r="C143" t="str">
        <f t="shared" ref="C143:I143" si="19">C88</f>
        <v>REC_08</v>
      </c>
      <c r="D143" s="2">
        <f t="shared" si="19"/>
        <v>0</v>
      </c>
      <c r="E143" s="2">
        <f t="shared" si="19"/>
        <v>5</v>
      </c>
      <c r="F143" s="2">
        <f t="shared" si="19"/>
        <v>1</v>
      </c>
      <c r="G143" s="2">
        <f t="shared" si="19"/>
        <v>40</v>
      </c>
      <c r="H143" s="2">
        <f t="shared" si="19"/>
        <v>0</v>
      </c>
      <c r="I143" s="2">
        <f t="shared" si="19"/>
        <v>1</v>
      </c>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row>
    <row r="144" spans="1:70" hidden="1">
      <c r="C144" t="str">
        <f t="shared" ref="C144:I144" si="20">C89</f>
        <v>REC_09</v>
      </c>
      <c r="D144" s="2">
        <f t="shared" si="20"/>
        <v>0</v>
      </c>
      <c r="E144" s="2">
        <f t="shared" si="20"/>
        <v>6</v>
      </c>
      <c r="F144" s="2">
        <f t="shared" si="20"/>
        <v>1</v>
      </c>
      <c r="G144" s="2">
        <f t="shared" si="20"/>
        <v>80</v>
      </c>
      <c r="H144" s="2">
        <f t="shared" si="20"/>
        <v>0</v>
      </c>
      <c r="I144" s="2">
        <f t="shared" si="20"/>
        <v>1</v>
      </c>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row>
    <row r="145" spans="3:70" hidden="1">
      <c r="C145" t="str">
        <f t="shared" ref="C145:I145" si="21">C90</f>
        <v>REC_0A</v>
      </c>
      <c r="D145" s="2">
        <f t="shared" si="21"/>
        <v>1</v>
      </c>
      <c r="E145" s="2">
        <f t="shared" si="21"/>
        <v>1</v>
      </c>
      <c r="F145" s="2">
        <f t="shared" si="21"/>
        <v>1</v>
      </c>
      <c r="G145" s="2">
        <f t="shared" si="21"/>
        <v>4</v>
      </c>
      <c r="H145" s="2">
        <f t="shared" si="21"/>
        <v>0</v>
      </c>
      <c r="I145" s="2">
        <f t="shared" si="21"/>
        <v>3</v>
      </c>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row>
    <row r="146" spans="3:70" hidden="1">
      <c r="C146" t="str">
        <f t="shared" ref="C146:I146" si="22">C91</f>
        <v>REC_0B</v>
      </c>
      <c r="D146" s="2">
        <f t="shared" si="22"/>
        <v>1</v>
      </c>
      <c r="E146" s="2">
        <f t="shared" si="22"/>
        <v>2</v>
      </c>
      <c r="F146" s="2">
        <f t="shared" si="22"/>
        <v>1</v>
      </c>
      <c r="G146" s="2">
        <f t="shared" si="22"/>
        <v>8</v>
      </c>
      <c r="H146" s="2">
        <f t="shared" si="22"/>
        <v>0</v>
      </c>
      <c r="I146" s="2">
        <f t="shared" si="22"/>
        <v>3</v>
      </c>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row>
    <row r="147" spans="3:70" hidden="1">
      <c r="C147" t="str">
        <f t="shared" ref="C147:I147" si="23">C92</f>
        <v>REC_0C</v>
      </c>
      <c r="D147" s="2">
        <f t="shared" si="23"/>
        <v>1</v>
      </c>
      <c r="E147" s="2">
        <f t="shared" si="23"/>
        <v>3</v>
      </c>
      <c r="F147" s="2">
        <f t="shared" si="23"/>
        <v>1</v>
      </c>
      <c r="G147" s="2">
        <f t="shared" si="23"/>
        <v>10</v>
      </c>
      <c r="H147" s="2">
        <f t="shared" si="23"/>
        <v>0</v>
      </c>
      <c r="I147" s="2">
        <f t="shared" si="23"/>
        <v>3</v>
      </c>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row>
    <row r="148" spans="3:70" hidden="1">
      <c r="C148" t="str">
        <f t="shared" ref="C148:I148" si="24">C93</f>
        <v>REC_0D</v>
      </c>
      <c r="D148" s="2">
        <f t="shared" si="24"/>
        <v>1</v>
      </c>
      <c r="E148" s="2">
        <f t="shared" si="24"/>
        <v>4</v>
      </c>
      <c r="F148" s="2">
        <f t="shared" si="24"/>
        <v>1</v>
      </c>
      <c r="G148" s="2">
        <f t="shared" si="24"/>
        <v>20</v>
      </c>
      <c r="H148" s="2">
        <f t="shared" si="24"/>
        <v>0</v>
      </c>
      <c r="I148" s="2">
        <f t="shared" si="24"/>
        <v>3</v>
      </c>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row>
    <row r="149" spans="3:70" hidden="1">
      <c r="C149" t="str">
        <f t="shared" ref="C149:I149" si="25">C94</f>
        <v>REC_0E</v>
      </c>
      <c r="D149" s="2">
        <f t="shared" si="25"/>
        <v>1</v>
      </c>
      <c r="E149" s="2">
        <f t="shared" si="25"/>
        <v>5</v>
      </c>
      <c r="F149" s="2">
        <f t="shared" si="25"/>
        <v>1</v>
      </c>
      <c r="G149" s="2">
        <f t="shared" si="25"/>
        <v>40</v>
      </c>
      <c r="H149" s="2">
        <f t="shared" si="25"/>
        <v>0</v>
      </c>
      <c r="I149" s="2">
        <f t="shared" si="25"/>
        <v>3</v>
      </c>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row>
    <row r="150" spans="3:70" hidden="1">
      <c r="C150" t="str">
        <f t="shared" ref="C150:I150" si="26">C95</f>
        <v>REC_0F</v>
      </c>
      <c r="D150" s="2">
        <f t="shared" si="26"/>
        <v>1</v>
      </c>
      <c r="E150" s="2">
        <f t="shared" si="26"/>
        <v>6</v>
      </c>
      <c r="F150" s="2">
        <f t="shared" si="26"/>
        <v>1</v>
      </c>
      <c r="G150" s="2">
        <f t="shared" si="26"/>
        <v>80</v>
      </c>
      <c r="H150" s="2">
        <f t="shared" si="26"/>
        <v>0</v>
      </c>
      <c r="I150" s="2">
        <f t="shared" si="26"/>
        <v>3</v>
      </c>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row>
    <row r="151" spans="3:70" hidden="1">
      <c r="C151" t="str">
        <f t="shared" ref="C151:I151" si="27">C96</f>
        <v>REC_010</v>
      </c>
      <c r="D151" s="2">
        <f t="shared" si="27"/>
        <v>1</v>
      </c>
      <c r="E151" s="2">
        <f t="shared" si="27"/>
        <v>9</v>
      </c>
      <c r="F151" s="2">
        <f t="shared" si="27"/>
        <v>6</v>
      </c>
      <c r="G151" s="2" t="str">
        <f t="shared" si="27"/>
        <v>FC</v>
      </c>
      <c r="H151" s="2">
        <f t="shared" si="27"/>
        <v>0</v>
      </c>
      <c r="I151" s="2">
        <f t="shared" si="27"/>
        <v>2</v>
      </c>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row>
    <row r="152" spans="3:70" hidden="1">
      <c r="C152" t="str">
        <f t="shared" ref="C152:I152" si="28">C97</f>
        <v>REC_011</v>
      </c>
      <c r="D152" s="2">
        <f t="shared" si="28"/>
        <v>1</v>
      </c>
      <c r="E152" s="2" t="str">
        <f t="shared" si="28"/>
        <v>A</v>
      </c>
      <c r="F152" s="2">
        <f t="shared" si="28"/>
        <v>6</v>
      </c>
      <c r="G152" s="2" t="str">
        <f t="shared" si="28"/>
        <v>FC</v>
      </c>
      <c r="H152" s="2">
        <f t="shared" si="28"/>
        <v>0</v>
      </c>
      <c r="I152" s="2">
        <f t="shared" si="28"/>
        <v>4</v>
      </c>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row>
    <row r="153" spans="3:70" hidden="1">
      <c r="C153" t="str">
        <f t="shared" ref="C153:I153" si="29">C98</f>
        <v>REC_012</v>
      </c>
      <c r="D153" s="2">
        <f t="shared" si="29"/>
        <v>1</v>
      </c>
      <c r="E153" s="2" t="str">
        <f t="shared" si="29"/>
        <v>B</v>
      </c>
      <c r="F153" s="2">
        <f t="shared" si="29"/>
        <v>6</v>
      </c>
      <c r="G153" s="2" t="str">
        <f t="shared" si="29"/>
        <v>FC</v>
      </c>
      <c r="H153" s="2">
        <f t="shared" si="29"/>
        <v>0</v>
      </c>
      <c r="I153" s="2">
        <f t="shared" si="29"/>
        <v>5</v>
      </c>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row>
    <row r="154" spans="3:70" hidden="1">
      <c r="C154" t="str">
        <f t="shared" ref="C154:I154" si="30">C99</f>
        <v>REC_013</v>
      </c>
      <c r="D154" s="2">
        <f t="shared" si="30"/>
        <v>2</v>
      </c>
      <c r="E154" s="2">
        <f t="shared" si="30"/>
        <v>40</v>
      </c>
      <c r="F154" s="2">
        <f t="shared" si="30"/>
        <v>6</v>
      </c>
      <c r="G154" s="2" t="str">
        <f t="shared" si="30"/>
        <v>FC</v>
      </c>
      <c r="H154" s="2">
        <f t="shared" si="30"/>
        <v>0</v>
      </c>
      <c r="I154" s="2">
        <f t="shared" si="30"/>
        <v>6</v>
      </c>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row>
    <row r="155" spans="3:70" hidden="1">
      <c r="C155" t="str">
        <f t="shared" ref="C155:I155" si="31">C100</f>
        <v>REC_014</v>
      </c>
      <c r="D155" s="2">
        <f t="shared" si="31"/>
        <v>2</v>
      </c>
      <c r="E155" s="2">
        <f t="shared" si="31"/>
        <v>41</v>
      </c>
      <c r="F155" s="2">
        <f t="shared" si="31"/>
        <v>6</v>
      </c>
      <c r="G155" s="2" t="str">
        <f t="shared" si="31"/>
        <v>FC</v>
      </c>
      <c r="H155" s="2">
        <f t="shared" si="31"/>
        <v>0</v>
      </c>
      <c r="I155" s="2">
        <f t="shared" si="31"/>
        <v>7</v>
      </c>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row>
    <row r="156" spans="3:70" hidden="1">
      <c r="C156" t="str">
        <f t="shared" ref="C156:I156" si="32">C101</f>
        <v>REC_015</v>
      </c>
      <c r="D156" s="2">
        <f t="shared" si="32"/>
        <v>2</v>
      </c>
      <c r="E156" s="2">
        <f t="shared" si="32"/>
        <v>0</v>
      </c>
      <c r="F156" s="2">
        <f t="shared" si="32"/>
        <v>1</v>
      </c>
      <c r="G156" s="2">
        <f t="shared" si="32"/>
        <v>0</v>
      </c>
      <c r="H156" s="2">
        <f t="shared" si="32"/>
        <v>0</v>
      </c>
      <c r="I156" s="2">
        <f t="shared" si="32"/>
        <v>8</v>
      </c>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row>
    <row r="157" spans="3:70" hidden="1">
      <c r="C157" t="str">
        <f t="shared" ref="C157:I157" si="33">C102</f>
        <v>REC_016</v>
      </c>
      <c r="D157" s="2">
        <f t="shared" si="33"/>
        <v>2</v>
      </c>
      <c r="E157" s="2">
        <f t="shared" si="33"/>
        <v>1</v>
      </c>
      <c r="F157" s="2">
        <f t="shared" si="33"/>
        <v>1</v>
      </c>
      <c r="G157" s="2">
        <f t="shared" si="33"/>
        <v>0</v>
      </c>
      <c r="H157" s="2">
        <f t="shared" si="33"/>
        <v>0</v>
      </c>
      <c r="I157" s="2">
        <f t="shared" si="33"/>
        <v>8</v>
      </c>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row>
    <row r="158" spans="3:70" hidden="1">
      <c r="C158" t="str">
        <f t="shared" ref="C158:I158" si="34">C103</f>
        <v>REC_017</v>
      </c>
      <c r="D158" s="2">
        <f t="shared" si="34"/>
        <v>0</v>
      </c>
      <c r="E158" s="2" t="str">
        <f t="shared" si="34"/>
        <v>B</v>
      </c>
      <c r="F158" s="2">
        <f t="shared" si="34"/>
        <v>1</v>
      </c>
      <c r="G158" s="2">
        <f t="shared" si="34"/>
        <v>0</v>
      </c>
      <c r="H158" s="2">
        <f t="shared" si="34"/>
        <v>0</v>
      </c>
      <c r="I158" s="2">
        <f t="shared" si="34"/>
        <v>1</v>
      </c>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row>
    <row r="159" spans="3:70" hidden="1">
      <c r="C159" t="str">
        <f t="shared" ref="C159:I159" si="35">C104</f>
        <v>REC_018</v>
      </c>
      <c r="D159" s="2">
        <f t="shared" si="35"/>
        <v>0</v>
      </c>
      <c r="E159" s="2" t="str">
        <f t="shared" si="35"/>
        <v>C</v>
      </c>
      <c r="F159" s="2">
        <f t="shared" si="35"/>
        <v>2</v>
      </c>
      <c r="G159" s="2">
        <f t="shared" si="35"/>
        <v>0</v>
      </c>
      <c r="H159" s="2">
        <f t="shared" si="35"/>
        <v>0</v>
      </c>
      <c r="I159" s="2">
        <f t="shared" si="35"/>
        <v>1</v>
      </c>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row>
    <row r="160" spans="3:70" hidden="1">
      <c r="C160" t="str">
        <f t="shared" ref="C160:I160" si="36">C105</f>
        <v>REC_019</v>
      </c>
      <c r="D160" s="2">
        <f t="shared" si="36"/>
        <v>2</v>
      </c>
      <c r="E160" s="2">
        <f t="shared" si="36"/>
        <v>3</v>
      </c>
      <c r="F160" s="2">
        <f t="shared" si="36"/>
        <v>1</v>
      </c>
      <c r="G160" s="2">
        <f t="shared" si="36"/>
        <v>0</v>
      </c>
      <c r="H160" s="2">
        <f t="shared" si="36"/>
        <v>0</v>
      </c>
      <c r="I160" s="2">
        <f t="shared" si="36"/>
        <v>8</v>
      </c>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row>
    <row r="161" spans="3:70" hidden="1">
      <c r="C161" t="str">
        <f t="shared" ref="C161:I161" si="37">C106</f>
        <v>REC_01A</v>
      </c>
      <c r="D161" s="2">
        <f t="shared" si="37"/>
        <v>2</v>
      </c>
      <c r="E161" s="2">
        <f t="shared" si="37"/>
        <v>7</v>
      </c>
      <c r="F161" s="2">
        <f t="shared" si="37"/>
        <v>1</v>
      </c>
      <c r="G161" s="2">
        <f t="shared" si="37"/>
        <v>0</v>
      </c>
      <c r="H161" s="2">
        <f t="shared" si="37"/>
        <v>0</v>
      </c>
      <c r="I161" s="2">
        <f t="shared" si="37"/>
        <v>8</v>
      </c>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row>
    <row r="162" spans="3:70" hidden="1">
      <c r="C162" t="str">
        <f t="shared" ref="C162:I162" si="38">C107</f>
        <v>REC_01B</v>
      </c>
      <c r="D162" s="2">
        <f t="shared" si="38"/>
        <v>2</v>
      </c>
      <c r="E162" s="2">
        <f t="shared" si="38"/>
        <v>15</v>
      </c>
      <c r="F162" s="2">
        <f t="shared" si="38"/>
        <v>1</v>
      </c>
      <c r="G162" s="2">
        <f t="shared" si="38"/>
        <v>0</v>
      </c>
      <c r="H162" s="2">
        <f t="shared" si="38"/>
        <v>0</v>
      </c>
      <c r="I162" s="2">
        <f t="shared" si="38"/>
        <v>8</v>
      </c>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row>
    <row r="163" spans="3:70" hidden="1">
      <c r="C163" t="str">
        <f t="shared" ref="C163:I163" si="39">C108</f>
        <v>REC_01C</v>
      </c>
      <c r="D163" s="2">
        <f t="shared" si="39"/>
        <v>2</v>
      </c>
      <c r="E163" s="2">
        <f t="shared" si="39"/>
        <v>30</v>
      </c>
      <c r="F163" s="2">
        <f t="shared" si="39"/>
        <v>1</v>
      </c>
      <c r="G163" s="2">
        <f t="shared" si="39"/>
        <v>0</v>
      </c>
      <c r="H163" s="2">
        <f t="shared" si="39"/>
        <v>0</v>
      </c>
      <c r="I163" s="2">
        <f t="shared" si="39"/>
        <v>8</v>
      </c>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row>
    <row r="164" spans="3:70" hidden="1">
      <c r="C164" t="str">
        <f t="shared" ref="C164:I164" si="40">C109</f>
        <v>REC_01D</v>
      </c>
      <c r="D164" s="2">
        <f t="shared" si="40"/>
        <v>0</v>
      </c>
      <c r="E164" s="2">
        <f t="shared" si="40"/>
        <v>11</v>
      </c>
      <c r="F164" s="2">
        <f t="shared" si="40"/>
        <v>7</v>
      </c>
      <c r="G164" s="2">
        <f t="shared" si="40"/>
        <v>0</v>
      </c>
      <c r="H164" s="2">
        <f t="shared" si="40"/>
        <v>0</v>
      </c>
      <c r="I164" s="2">
        <f t="shared" si="40"/>
        <v>1</v>
      </c>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row>
    <row r="165" spans="3:70" hidden="1">
      <c r="C165" t="str">
        <f t="shared" ref="C165:I165" si="41">C110</f>
        <v>REC_01E</v>
      </c>
      <c r="D165" s="2">
        <f t="shared" si="41"/>
        <v>0</v>
      </c>
      <c r="E165" s="2">
        <f t="shared" si="41"/>
        <v>12</v>
      </c>
      <c r="F165" s="2">
        <f t="shared" si="41"/>
        <v>8</v>
      </c>
      <c r="G165" s="2">
        <f t="shared" si="41"/>
        <v>0</v>
      </c>
      <c r="H165" s="2">
        <f t="shared" si="41"/>
        <v>0</v>
      </c>
      <c r="I165" s="2">
        <f t="shared" si="41"/>
        <v>1</v>
      </c>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row>
    <row r="166" spans="3:70" hidden="1">
      <c r="C166" t="str">
        <f t="shared" ref="C166:I166" si="42">C111</f>
        <v>REC_01F</v>
      </c>
      <c r="D166" s="2">
        <f t="shared" si="42"/>
        <v>0</v>
      </c>
      <c r="E166" s="2">
        <f t="shared" si="42"/>
        <v>13</v>
      </c>
      <c r="F166" s="2">
        <f t="shared" si="42"/>
        <v>9</v>
      </c>
      <c r="G166" s="2">
        <f t="shared" si="42"/>
        <v>0</v>
      </c>
      <c r="H166" s="2">
        <f t="shared" si="42"/>
        <v>0</v>
      </c>
      <c r="I166" s="2">
        <f t="shared" si="42"/>
        <v>1</v>
      </c>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row>
    <row r="167" spans="3:70" hidden="1">
      <c r="C167" t="str">
        <f t="shared" ref="C167:I167" si="43">C112</f>
        <v>REC_020</v>
      </c>
      <c r="D167" s="2">
        <f t="shared" si="43"/>
        <v>0</v>
      </c>
      <c r="E167" s="2">
        <f t="shared" si="43"/>
        <v>14</v>
      </c>
      <c r="F167" s="2" t="str">
        <f t="shared" si="43"/>
        <v>A</v>
      </c>
      <c r="G167" s="2">
        <f t="shared" si="43"/>
        <v>0</v>
      </c>
      <c r="H167" s="2">
        <f t="shared" si="43"/>
        <v>0</v>
      </c>
      <c r="I167" s="2">
        <f t="shared" si="43"/>
        <v>1</v>
      </c>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row>
    <row r="168" spans="3:70" hidden="1">
      <c r="C168" t="str">
        <f t="shared" ref="C168:I168" si="44">C113</f>
        <v>REC_021</v>
      </c>
      <c r="D168" s="2">
        <f t="shared" si="44"/>
        <v>0</v>
      </c>
      <c r="E168" s="2">
        <f t="shared" si="44"/>
        <v>15</v>
      </c>
      <c r="F168" s="2" t="str">
        <f t="shared" si="44"/>
        <v>B</v>
      </c>
      <c r="G168" s="2">
        <f t="shared" si="44"/>
        <v>0</v>
      </c>
      <c r="H168" s="2">
        <f t="shared" si="44"/>
        <v>0</v>
      </c>
      <c r="I168" s="2">
        <f t="shared" si="44"/>
        <v>1</v>
      </c>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row>
    <row r="169" spans="3:70" hidden="1">
      <c r="C169" t="str">
        <f t="shared" ref="C169:I169" si="45">C114</f>
        <v>REC_022</v>
      </c>
      <c r="D169" s="2">
        <f t="shared" si="45"/>
        <v>0</v>
      </c>
      <c r="E169" s="2">
        <f t="shared" si="45"/>
        <v>16</v>
      </c>
      <c r="F169" s="2" t="str">
        <f t="shared" si="45"/>
        <v>C</v>
      </c>
      <c r="G169" s="2">
        <f t="shared" si="45"/>
        <v>0</v>
      </c>
      <c r="H169" s="2">
        <f t="shared" si="45"/>
        <v>0</v>
      </c>
      <c r="I169" s="2">
        <f t="shared" si="45"/>
        <v>1</v>
      </c>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row>
    <row r="170" spans="3:70" hidden="1">
      <c r="C170" t="str">
        <f t="shared" ref="C170:I170" si="46">C115</f>
        <v>REC_023</v>
      </c>
      <c r="D170" s="2">
        <f t="shared" si="46"/>
        <v>0</v>
      </c>
      <c r="E170" s="2">
        <f t="shared" si="46"/>
        <v>17</v>
      </c>
      <c r="F170" s="2" t="str">
        <f t="shared" si="46"/>
        <v>D</v>
      </c>
      <c r="G170" s="2">
        <f t="shared" si="46"/>
        <v>0</v>
      </c>
      <c r="H170" s="2">
        <f t="shared" si="46"/>
        <v>0</v>
      </c>
      <c r="I170" s="2">
        <f t="shared" si="46"/>
        <v>1</v>
      </c>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row>
    <row r="171" spans="3:70" hidden="1">
      <c r="C171" t="str">
        <f t="shared" ref="C171:I171" si="47">C116</f>
        <v>REC_024</v>
      </c>
      <c r="D171" s="2">
        <f t="shared" si="47"/>
        <v>0</v>
      </c>
      <c r="E171" s="2">
        <f t="shared" si="47"/>
        <v>18</v>
      </c>
      <c r="F171" s="2" t="str">
        <f t="shared" si="47"/>
        <v>E</v>
      </c>
      <c r="G171" s="2">
        <f t="shared" si="47"/>
        <v>0</v>
      </c>
      <c r="H171" s="2">
        <f t="shared" si="47"/>
        <v>0</v>
      </c>
      <c r="I171" s="2">
        <f t="shared" si="47"/>
        <v>1</v>
      </c>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row>
    <row r="172" spans="3:70" hidden="1">
      <c r="C172" t="str">
        <f t="shared" ref="C172:I172" si="48">C117</f>
        <v>REC_025</v>
      </c>
      <c r="D172" s="2">
        <f t="shared" si="48"/>
        <v>0</v>
      </c>
      <c r="E172" s="2">
        <f t="shared" si="48"/>
        <v>19</v>
      </c>
      <c r="F172" s="2" t="str">
        <f t="shared" si="48"/>
        <v>F</v>
      </c>
      <c r="G172" s="2">
        <f t="shared" si="48"/>
        <v>0</v>
      </c>
      <c r="H172" s="2">
        <f t="shared" si="48"/>
        <v>0</v>
      </c>
      <c r="I172" s="2">
        <f t="shared" si="48"/>
        <v>1</v>
      </c>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row>
    <row r="173" spans="3:70" hidden="1">
      <c r="C173" t="str">
        <f t="shared" ref="C173:I173" si="49">C118</f>
        <v>REC_026</v>
      </c>
      <c r="D173" s="2">
        <f t="shared" si="49"/>
        <v>0</v>
      </c>
      <c r="E173" s="2" t="str">
        <f t="shared" si="49"/>
        <v>1A</v>
      </c>
      <c r="F173" s="2">
        <f t="shared" si="49"/>
        <v>10</v>
      </c>
      <c r="G173" s="2">
        <f t="shared" si="49"/>
        <v>0</v>
      </c>
      <c r="H173" s="2">
        <f t="shared" si="49"/>
        <v>0</v>
      </c>
      <c r="I173" s="2">
        <f t="shared" si="49"/>
        <v>1</v>
      </c>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row>
    <row r="174" spans="3:70" hidden="1">
      <c r="C174" t="str">
        <f t="shared" ref="C174:I174" si="50">C119</f>
        <v>REC_027</v>
      </c>
      <c r="D174" s="2">
        <f t="shared" si="50"/>
        <v>0</v>
      </c>
      <c r="E174" s="2" t="str">
        <f t="shared" si="50"/>
        <v>1B</v>
      </c>
      <c r="F174" s="2">
        <f t="shared" si="50"/>
        <v>11</v>
      </c>
      <c r="G174" s="2">
        <f t="shared" si="50"/>
        <v>0</v>
      </c>
      <c r="H174" s="2">
        <f t="shared" si="50"/>
        <v>0</v>
      </c>
      <c r="I174" s="2">
        <f t="shared" si="50"/>
        <v>1</v>
      </c>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row>
    <row r="175" spans="3:70" hidden="1">
      <c r="C175" t="str">
        <f t="shared" ref="C175:I175" si="51">C120</f>
        <v>REC_028</v>
      </c>
      <c r="D175" s="2">
        <f t="shared" si="51"/>
        <v>0</v>
      </c>
      <c r="E175" s="2" t="str">
        <f t="shared" si="51"/>
        <v>1C</v>
      </c>
      <c r="F175" s="2">
        <f t="shared" si="51"/>
        <v>12</v>
      </c>
      <c r="G175" s="2">
        <f t="shared" si="51"/>
        <v>0</v>
      </c>
      <c r="H175" s="2">
        <f t="shared" si="51"/>
        <v>0</v>
      </c>
      <c r="I175" s="2">
        <f t="shared" si="51"/>
        <v>1</v>
      </c>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row>
    <row r="176" spans="3:70" hidden="1">
      <c r="C176" t="str">
        <f t="shared" ref="C176:I176" si="52">C121</f>
        <v>REC_029</v>
      </c>
      <c r="D176" s="2">
        <f t="shared" si="52"/>
        <v>0</v>
      </c>
      <c r="E176" s="2" t="str">
        <f t="shared" si="52"/>
        <v>1D</v>
      </c>
      <c r="F176" s="2">
        <f t="shared" si="52"/>
        <v>13</v>
      </c>
      <c r="G176" s="2">
        <f t="shared" si="52"/>
        <v>0</v>
      </c>
      <c r="H176" s="2">
        <f t="shared" si="52"/>
        <v>0</v>
      </c>
      <c r="I176" s="2">
        <f t="shared" si="52"/>
        <v>1</v>
      </c>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row>
    <row r="177" spans="3:70" hidden="1">
      <c r="C177" t="str">
        <f t="shared" ref="C177:I177" si="53">C122</f>
        <v>REC_02A</v>
      </c>
      <c r="D177" s="2">
        <f t="shared" si="53"/>
        <v>0</v>
      </c>
      <c r="E177" s="2" t="str">
        <f t="shared" si="53"/>
        <v>1E</v>
      </c>
      <c r="F177" s="2">
        <f t="shared" si="53"/>
        <v>14</v>
      </c>
      <c r="G177" s="2">
        <f t="shared" si="53"/>
        <v>0</v>
      </c>
      <c r="H177" s="2">
        <f t="shared" si="53"/>
        <v>0</v>
      </c>
      <c r="I177" s="2">
        <f t="shared" si="53"/>
        <v>1</v>
      </c>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row>
    <row r="178" spans="3:70" hidden="1">
      <c r="C178" t="str">
        <f t="shared" ref="C178:I178" si="54">C123</f>
        <v>REC_02B</v>
      </c>
      <c r="D178" s="2">
        <f t="shared" si="54"/>
        <v>0</v>
      </c>
      <c r="E178" s="2" t="str">
        <f t="shared" si="54"/>
        <v>1F</v>
      </c>
      <c r="F178" s="2">
        <f t="shared" si="54"/>
        <v>15</v>
      </c>
      <c r="G178" s="2">
        <f t="shared" si="54"/>
        <v>0</v>
      </c>
      <c r="H178" s="2">
        <f t="shared" si="54"/>
        <v>0</v>
      </c>
      <c r="I178" s="2">
        <f t="shared" si="54"/>
        <v>1</v>
      </c>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row>
    <row r="179" spans="3:70" hidden="1">
      <c r="C179" t="str">
        <f t="shared" ref="C179:I179" si="55">C124</f>
        <v>REC_02C</v>
      </c>
      <c r="D179" s="2">
        <f t="shared" si="55"/>
        <v>0</v>
      </c>
      <c r="E179" s="2">
        <f t="shared" si="55"/>
        <v>0</v>
      </c>
      <c r="F179" s="2">
        <f t="shared" si="55"/>
        <v>0</v>
      </c>
      <c r="G179" s="2">
        <f t="shared" si="55"/>
        <v>0</v>
      </c>
      <c r="H179" s="2">
        <f t="shared" si="55"/>
        <v>0</v>
      </c>
      <c r="I179" s="2">
        <f t="shared" si="55"/>
        <v>1</v>
      </c>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row>
    <row r="180" spans="3:70" hidden="1">
      <c r="C180" t="str">
        <f t="shared" ref="C180:I180" si="56">C125</f>
        <v>REC_02D</v>
      </c>
      <c r="D180" s="2">
        <f t="shared" si="56"/>
        <v>0</v>
      </c>
      <c r="E180" s="2">
        <f t="shared" si="56"/>
        <v>0</v>
      </c>
      <c r="F180" s="2">
        <f t="shared" si="56"/>
        <v>0</v>
      </c>
      <c r="G180" s="2">
        <f t="shared" si="56"/>
        <v>0</v>
      </c>
      <c r="H180" s="2">
        <f t="shared" si="56"/>
        <v>0</v>
      </c>
      <c r="I180" s="2">
        <f t="shared" si="56"/>
        <v>1</v>
      </c>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row>
    <row r="181" spans="3:70" hidden="1">
      <c r="C181" t="str">
        <f t="shared" ref="C181:I181" si="57">C126</f>
        <v>REC_02E</v>
      </c>
      <c r="D181" s="2">
        <f t="shared" si="57"/>
        <v>0</v>
      </c>
      <c r="E181" s="2">
        <f t="shared" si="57"/>
        <v>0</v>
      </c>
      <c r="F181" s="2">
        <f t="shared" si="57"/>
        <v>0</v>
      </c>
      <c r="G181" s="2">
        <f t="shared" si="57"/>
        <v>0</v>
      </c>
      <c r="H181" s="2">
        <f t="shared" si="57"/>
        <v>0</v>
      </c>
      <c r="I181" s="2">
        <f t="shared" si="57"/>
        <v>1</v>
      </c>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row>
    <row r="182" spans="3:70" hidden="1">
      <c r="C182" t="str">
        <f t="shared" ref="C182:I182" si="58">C127</f>
        <v>REC_02F</v>
      </c>
      <c r="D182" s="2">
        <f t="shared" si="58"/>
        <v>0</v>
      </c>
      <c r="E182" s="2">
        <f t="shared" si="58"/>
        <v>0</v>
      </c>
      <c r="F182" s="2">
        <f t="shared" si="58"/>
        <v>0</v>
      </c>
      <c r="G182" s="2">
        <f t="shared" si="58"/>
        <v>0</v>
      </c>
      <c r="H182" s="2">
        <f t="shared" si="58"/>
        <v>0</v>
      </c>
      <c r="I182" s="2">
        <f t="shared" si="58"/>
        <v>1</v>
      </c>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row>
    <row r="183" spans="3:70" hidden="1">
      <c r="C183" t="str">
        <f t="shared" ref="C183:I183" si="59">C128</f>
        <v>REC_030</v>
      </c>
      <c r="D183" s="2">
        <f t="shared" si="59"/>
        <v>0</v>
      </c>
      <c r="E183" s="2">
        <f t="shared" si="59"/>
        <v>0</v>
      </c>
      <c r="F183" s="2">
        <f t="shared" si="59"/>
        <v>0</v>
      </c>
      <c r="G183" s="2">
        <f t="shared" si="59"/>
        <v>0</v>
      </c>
      <c r="H183" s="2">
        <f t="shared" si="59"/>
        <v>0</v>
      </c>
      <c r="I183" s="2">
        <f t="shared" si="59"/>
        <v>1</v>
      </c>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row>
    <row r="184" spans="3:70" hidden="1">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row>
    <row r="185" spans="3:70" hidden="1">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row>
    <row r="186" spans="3:70" hidden="1">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row>
    <row r="187" spans="3:70" hidden="1">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row>
    <row r="188" spans="3:70" hidden="1">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row>
    <row r="189" spans="3:70" hidden="1">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row>
    <row r="190" spans="3:70" hidden="1">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row>
    <row r="191" spans="3:70" hidden="1">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row>
    <row r="192" spans="3:70" hidden="1">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row>
    <row r="193" spans="1:70" hidden="1">
      <c r="C193" s="1" t="s">
        <v>69</v>
      </c>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row>
    <row r="194" spans="1:70" hidden="1">
      <c r="A194">
        <f t="shared" ref="A194:A199" si="60">A80</f>
        <v>47616</v>
      </c>
      <c r="C194" t="str">
        <f t="shared" ref="C194:C242" si="61">C80</f>
        <v>REC_00</v>
      </c>
      <c r="D194" s="2" t="str">
        <f t="shared" ref="D194:D199" si="62">IF(D80&lt;16,CONCATENATE("0",D135), D135)</f>
        <v>00</v>
      </c>
      <c r="E194" s="2" t="str">
        <f t="shared" ref="E194:G199" si="63">IF(HEX2DEC(E80)&lt;16,CONCATENATE("0",E135), E135)</f>
        <v>00</v>
      </c>
      <c r="F194" s="2" t="str">
        <f t="shared" si="63"/>
        <v>06</v>
      </c>
      <c r="G194" s="2" t="str">
        <f t="shared" si="63"/>
        <v>00</v>
      </c>
      <c r="H194" s="2" t="str">
        <f t="shared" ref="H194:I242" si="64">IF(HEX2DEC(H80)&lt;16,CONCATENATE("0",H135), H135)</f>
        <v>00</v>
      </c>
      <c r="I194" s="2" t="str">
        <f t="shared" si="64"/>
        <v>01</v>
      </c>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row>
    <row r="195" spans="1:70" hidden="1">
      <c r="A195">
        <f t="shared" si="60"/>
        <v>47622</v>
      </c>
      <c r="C195" t="str">
        <f t="shared" si="61"/>
        <v>REC_01</v>
      </c>
      <c r="D195" s="2" t="str">
        <f t="shared" si="62"/>
        <v>01</v>
      </c>
      <c r="E195" s="2" t="str">
        <f t="shared" si="63"/>
        <v>00</v>
      </c>
      <c r="F195" s="2" t="str">
        <f t="shared" si="63"/>
        <v>06</v>
      </c>
      <c r="G195" s="2" t="str">
        <f t="shared" si="63"/>
        <v>00</v>
      </c>
      <c r="H195" s="2" t="str">
        <f t="shared" si="64"/>
        <v>00</v>
      </c>
      <c r="I195" s="2" t="str">
        <f t="shared" si="64"/>
        <v>03</v>
      </c>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row>
    <row r="196" spans="1:70" hidden="1">
      <c r="A196">
        <f t="shared" si="60"/>
        <v>47628</v>
      </c>
      <c r="C196" t="str">
        <f t="shared" si="61"/>
        <v>REC_02</v>
      </c>
      <c r="D196" s="2">
        <f t="shared" si="62"/>
        <v>80</v>
      </c>
      <c r="E196" s="2" t="str">
        <f t="shared" si="63"/>
        <v>07</v>
      </c>
      <c r="F196" s="2" t="str">
        <f t="shared" si="63"/>
        <v>01</v>
      </c>
      <c r="G196" s="2" t="str">
        <f t="shared" si="63"/>
        <v>00</v>
      </c>
      <c r="H196" s="2" t="str">
        <f>IF(HEX2DEC(H82)&lt;16,CONCATENATE("0",H137), H137)</f>
        <v>00</v>
      </c>
      <c r="I196" s="2" t="str">
        <f>IF(HEX2DEC(I82)&lt;16,CONCATENATE("0",I137), I137)</f>
        <v>01</v>
      </c>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row>
    <row r="197" spans="1:70" hidden="1">
      <c r="A197">
        <f t="shared" si="60"/>
        <v>47634</v>
      </c>
      <c r="C197" t="str">
        <f t="shared" si="61"/>
        <v>REC_03</v>
      </c>
      <c r="D197" s="2" t="str">
        <f t="shared" si="62"/>
        <v>00</v>
      </c>
      <c r="E197" s="2" t="str">
        <f t="shared" si="63"/>
        <v>08</v>
      </c>
      <c r="F197" s="2" t="str">
        <f t="shared" si="63"/>
        <v>01</v>
      </c>
      <c r="G197" s="2" t="str">
        <f t="shared" si="63"/>
        <v>00</v>
      </c>
      <c r="H197" s="2" t="str">
        <f t="shared" si="64"/>
        <v>00</v>
      </c>
      <c r="I197" s="2">
        <f t="shared" si="64"/>
        <v>81</v>
      </c>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row>
    <row r="198" spans="1:70" hidden="1">
      <c r="A198">
        <f t="shared" si="60"/>
        <v>47640</v>
      </c>
      <c r="C198" t="str">
        <f t="shared" si="61"/>
        <v>REC_04</v>
      </c>
      <c r="D198" s="2" t="str">
        <f t="shared" si="62"/>
        <v>00</v>
      </c>
      <c r="E198" s="2" t="str">
        <f t="shared" si="63"/>
        <v>01</v>
      </c>
      <c r="F198" s="2" t="str">
        <f t="shared" si="63"/>
        <v>01</v>
      </c>
      <c r="G198" s="2" t="str">
        <f t="shared" si="63"/>
        <v>04</v>
      </c>
      <c r="H198" s="2" t="str">
        <f t="shared" si="64"/>
        <v>00</v>
      </c>
      <c r="I198" s="2" t="str">
        <f t="shared" si="64"/>
        <v>01</v>
      </c>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row>
    <row r="199" spans="1:70" hidden="1">
      <c r="A199">
        <f t="shared" si="60"/>
        <v>47646</v>
      </c>
      <c r="C199" t="str">
        <f t="shared" si="61"/>
        <v>REC_05</v>
      </c>
      <c r="D199" s="2" t="str">
        <f t="shared" si="62"/>
        <v>00</v>
      </c>
      <c r="E199" s="2" t="str">
        <f t="shared" si="63"/>
        <v>02</v>
      </c>
      <c r="F199" s="2" t="str">
        <f t="shared" si="63"/>
        <v>01</v>
      </c>
      <c r="G199" s="2" t="str">
        <f t="shared" si="63"/>
        <v>08</v>
      </c>
      <c r="H199" s="2" t="str">
        <f t="shared" si="64"/>
        <v>00</v>
      </c>
      <c r="I199" s="2" t="str">
        <f t="shared" si="64"/>
        <v>01</v>
      </c>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row>
    <row r="200" spans="1:70" hidden="1">
      <c r="C200" t="str">
        <f t="shared" si="61"/>
        <v>REC_06</v>
      </c>
      <c r="D200" s="2" t="str">
        <f t="shared" ref="D200:D242" si="65">IF(D86&lt;16,CONCATENATE("0",D141), D141)</f>
        <v>00</v>
      </c>
      <c r="E200" s="2" t="str">
        <f t="shared" ref="E200:E242" si="66">IF(HEX2DEC(E86)&lt;16,CONCATENATE("0",E141), E141)</f>
        <v>03</v>
      </c>
      <c r="F200" s="2" t="str">
        <f t="shared" ref="F200:F242" si="67">IF(HEX2DEC(F86)&lt;16,CONCATENATE("0",F141), F141)</f>
        <v>02</v>
      </c>
      <c r="G200" s="2">
        <f t="shared" ref="G200:G242" si="68">IF(HEX2DEC(G86)&lt;16,CONCATENATE("0",G141), G141)</f>
        <v>10</v>
      </c>
      <c r="H200" s="2" t="str">
        <f t="shared" si="64"/>
        <v>00</v>
      </c>
      <c r="I200" s="2" t="str">
        <f t="shared" si="64"/>
        <v>01</v>
      </c>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row>
    <row r="201" spans="1:70" hidden="1">
      <c r="C201" t="str">
        <f t="shared" si="61"/>
        <v>REC_07</v>
      </c>
      <c r="D201" s="2" t="str">
        <f t="shared" si="65"/>
        <v>00</v>
      </c>
      <c r="E201" s="2" t="str">
        <f t="shared" si="66"/>
        <v>04</v>
      </c>
      <c r="F201" s="2" t="str">
        <f t="shared" si="67"/>
        <v>01</v>
      </c>
      <c r="G201" s="2">
        <f t="shared" si="68"/>
        <v>20</v>
      </c>
      <c r="H201" s="2" t="str">
        <f t="shared" si="64"/>
        <v>00</v>
      </c>
      <c r="I201" s="2" t="str">
        <f t="shared" si="64"/>
        <v>01</v>
      </c>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row>
    <row r="202" spans="1:70" hidden="1">
      <c r="C202" t="str">
        <f t="shared" si="61"/>
        <v>REC_08</v>
      </c>
      <c r="D202" s="2" t="str">
        <f t="shared" si="65"/>
        <v>00</v>
      </c>
      <c r="E202" s="2" t="str">
        <f t="shared" si="66"/>
        <v>05</v>
      </c>
      <c r="F202" s="2" t="str">
        <f t="shared" si="67"/>
        <v>01</v>
      </c>
      <c r="G202" s="2">
        <f t="shared" si="68"/>
        <v>40</v>
      </c>
      <c r="H202" s="2" t="str">
        <f t="shared" si="64"/>
        <v>00</v>
      </c>
      <c r="I202" s="2" t="str">
        <f t="shared" si="64"/>
        <v>01</v>
      </c>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row>
    <row r="203" spans="1:70" hidden="1">
      <c r="C203" t="str">
        <f t="shared" si="61"/>
        <v>REC_09</v>
      </c>
      <c r="D203" s="2" t="str">
        <f t="shared" si="65"/>
        <v>00</v>
      </c>
      <c r="E203" s="2" t="str">
        <f t="shared" si="66"/>
        <v>06</v>
      </c>
      <c r="F203" s="2" t="str">
        <f t="shared" si="67"/>
        <v>01</v>
      </c>
      <c r="G203" s="2">
        <f t="shared" si="68"/>
        <v>80</v>
      </c>
      <c r="H203" s="2" t="str">
        <f t="shared" si="64"/>
        <v>00</v>
      </c>
      <c r="I203" s="2" t="str">
        <f t="shared" si="64"/>
        <v>01</v>
      </c>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row>
    <row r="204" spans="1:70" hidden="1">
      <c r="C204" t="str">
        <f t="shared" si="61"/>
        <v>REC_0A</v>
      </c>
      <c r="D204" s="2" t="str">
        <f t="shared" si="65"/>
        <v>01</v>
      </c>
      <c r="E204" s="2" t="str">
        <f t="shared" si="66"/>
        <v>01</v>
      </c>
      <c r="F204" s="2" t="str">
        <f t="shared" si="67"/>
        <v>01</v>
      </c>
      <c r="G204" s="2" t="str">
        <f t="shared" si="68"/>
        <v>04</v>
      </c>
      <c r="H204" s="2" t="str">
        <f t="shared" si="64"/>
        <v>00</v>
      </c>
      <c r="I204" s="2" t="str">
        <f t="shared" si="64"/>
        <v>03</v>
      </c>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row>
    <row r="205" spans="1:70" hidden="1">
      <c r="C205" t="str">
        <f t="shared" si="61"/>
        <v>REC_0B</v>
      </c>
      <c r="D205" s="2" t="str">
        <f t="shared" si="65"/>
        <v>01</v>
      </c>
      <c r="E205" s="2" t="str">
        <f t="shared" si="66"/>
        <v>02</v>
      </c>
      <c r="F205" s="2" t="str">
        <f t="shared" si="67"/>
        <v>01</v>
      </c>
      <c r="G205" s="2" t="str">
        <f t="shared" si="68"/>
        <v>08</v>
      </c>
      <c r="H205" s="2" t="str">
        <f t="shared" si="64"/>
        <v>00</v>
      </c>
      <c r="I205" s="2" t="str">
        <f t="shared" si="64"/>
        <v>03</v>
      </c>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row>
    <row r="206" spans="1:70" hidden="1">
      <c r="C206" t="str">
        <f t="shared" si="61"/>
        <v>REC_0C</v>
      </c>
      <c r="D206" s="2" t="str">
        <f t="shared" si="65"/>
        <v>01</v>
      </c>
      <c r="E206" s="2" t="str">
        <f t="shared" si="66"/>
        <v>03</v>
      </c>
      <c r="F206" s="2" t="str">
        <f t="shared" si="67"/>
        <v>01</v>
      </c>
      <c r="G206" s="2">
        <f t="shared" si="68"/>
        <v>10</v>
      </c>
      <c r="H206" s="2" t="str">
        <f t="shared" si="64"/>
        <v>00</v>
      </c>
      <c r="I206" s="2" t="str">
        <f t="shared" si="64"/>
        <v>03</v>
      </c>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row>
    <row r="207" spans="1:70" hidden="1">
      <c r="C207" t="str">
        <f t="shared" si="61"/>
        <v>REC_0D</v>
      </c>
      <c r="D207" s="2" t="str">
        <f t="shared" si="65"/>
        <v>01</v>
      </c>
      <c r="E207" s="2" t="str">
        <f t="shared" si="66"/>
        <v>04</v>
      </c>
      <c r="F207" s="2" t="str">
        <f t="shared" si="67"/>
        <v>01</v>
      </c>
      <c r="G207" s="2">
        <f t="shared" si="68"/>
        <v>20</v>
      </c>
      <c r="H207" s="2" t="str">
        <f t="shared" si="64"/>
        <v>00</v>
      </c>
      <c r="I207" s="2" t="str">
        <f t="shared" si="64"/>
        <v>03</v>
      </c>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row>
    <row r="208" spans="1:70" hidden="1">
      <c r="C208" t="str">
        <f t="shared" si="61"/>
        <v>REC_0E</v>
      </c>
      <c r="D208" s="2" t="str">
        <f t="shared" si="65"/>
        <v>01</v>
      </c>
      <c r="E208" s="2" t="str">
        <f t="shared" si="66"/>
        <v>05</v>
      </c>
      <c r="F208" s="2" t="str">
        <f t="shared" si="67"/>
        <v>01</v>
      </c>
      <c r="G208" s="2">
        <f t="shared" si="68"/>
        <v>40</v>
      </c>
      <c r="H208" s="2" t="str">
        <f t="shared" si="64"/>
        <v>00</v>
      </c>
      <c r="I208" s="2" t="str">
        <f t="shared" si="64"/>
        <v>03</v>
      </c>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row>
    <row r="209" spans="3:70" hidden="1">
      <c r="C209" t="str">
        <f t="shared" si="61"/>
        <v>REC_0F</v>
      </c>
      <c r="D209" s="2" t="str">
        <f t="shared" si="65"/>
        <v>01</v>
      </c>
      <c r="E209" s="2" t="str">
        <f t="shared" si="66"/>
        <v>06</v>
      </c>
      <c r="F209" s="2" t="str">
        <f t="shared" si="67"/>
        <v>01</v>
      </c>
      <c r="G209" s="2">
        <f t="shared" si="68"/>
        <v>80</v>
      </c>
      <c r="H209" s="2" t="str">
        <f t="shared" si="64"/>
        <v>00</v>
      </c>
      <c r="I209" s="2" t="str">
        <f t="shared" si="64"/>
        <v>03</v>
      </c>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row>
    <row r="210" spans="3:70" hidden="1">
      <c r="C210" t="str">
        <f t="shared" si="61"/>
        <v>REC_010</v>
      </c>
      <c r="D210" s="2" t="str">
        <f t="shared" si="65"/>
        <v>01</v>
      </c>
      <c r="E210" s="2" t="str">
        <f t="shared" si="66"/>
        <v>09</v>
      </c>
      <c r="F210" s="2" t="str">
        <f t="shared" si="67"/>
        <v>06</v>
      </c>
      <c r="G210" s="2" t="str">
        <f t="shared" si="68"/>
        <v>FC</v>
      </c>
      <c r="H210" s="2" t="str">
        <f t="shared" si="64"/>
        <v>00</v>
      </c>
      <c r="I210" s="2" t="str">
        <f t="shared" si="64"/>
        <v>02</v>
      </c>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row>
    <row r="211" spans="3:70" hidden="1">
      <c r="C211" t="str">
        <f t="shared" si="61"/>
        <v>REC_011</v>
      </c>
      <c r="D211" s="2" t="str">
        <f t="shared" si="65"/>
        <v>01</v>
      </c>
      <c r="E211" s="2" t="str">
        <f t="shared" si="66"/>
        <v>0A</v>
      </c>
      <c r="F211" s="2" t="str">
        <f t="shared" si="67"/>
        <v>06</v>
      </c>
      <c r="G211" s="2" t="str">
        <f t="shared" si="68"/>
        <v>FC</v>
      </c>
      <c r="H211" s="2" t="str">
        <f t="shared" si="64"/>
        <v>00</v>
      </c>
      <c r="I211" s="2" t="str">
        <f t="shared" si="64"/>
        <v>04</v>
      </c>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row>
    <row r="212" spans="3:70" hidden="1">
      <c r="C212" t="str">
        <f t="shared" si="61"/>
        <v>REC_012</v>
      </c>
      <c r="D212" s="2" t="str">
        <f t="shared" si="65"/>
        <v>01</v>
      </c>
      <c r="E212" s="2" t="str">
        <f t="shared" si="66"/>
        <v>0B</v>
      </c>
      <c r="F212" s="2" t="str">
        <f t="shared" si="67"/>
        <v>06</v>
      </c>
      <c r="G212" s="2" t="str">
        <f t="shared" si="68"/>
        <v>FC</v>
      </c>
      <c r="H212" s="2" t="str">
        <f t="shared" si="64"/>
        <v>00</v>
      </c>
      <c r="I212" s="2" t="str">
        <f t="shared" si="64"/>
        <v>05</v>
      </c>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row>
    <row r="213" spans="3:70" hidden="1">
      <c r="C213" t="str">
        <f t="shared" si="61"/>
        <v>REC_013</v>
      </c>
      <c r="D213" s="2" t="str">
        <f t="shared" si="65"/>
        <v>02</v>
      </c>
      <c r="E213" s="2">
        <f t="shared" si="66"/>
        <v>40</v>
      </c>
      <c r="F213" s="2" t="str">
        <f t="shared" si="67"/>
        <v>06</v>
      </c>
      <c r="G213" s="2" t="str">
        <f t="shared" si="68"/>
        <v>FC</v>
      </c>
      <c r="H213" s="2" t="str">
        <f t="shared" si="64"/>
        <v>00</v>
      </c>
      <c r="I213" s="2" t="str">
        <f t="shared" si="64"/>
        <v>06</v>
      </c>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row>
    <row r="214" spans="3:70" hidden="1">
      <c r="C214" t="str">
        <f t="shared" si="61"/>
        <v>REC_014</v>
      </c>
      <c r="D214" s="2" t="str">
        <f t="shared" si="65"/>
        <v>02</v>
      </c>
      <c r="E214" s="2">
        <f t="shared" si="66"/>
        <v>41</v>
      </c>
      <c r="F214" s="2" t="str">
        <f t="shared" si="67"/>
        <v>06</v>
      </c>
      <c r="G214" s="2" t="str">
        <f t="shared" si="68"/>
        <v>FC</v>
      </c>
      <c r="H214" s="2" t="str">
        <f t="shared" si="64"/>
        <v>00</v>
      </c>
      <c r="I214" s="2" t="str">
        <f t="shared" si="64"/>
        <v>07</v>
      </c>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row>
    <row r="215" spans="3:70" hidden="1">
      <c r="C215" t="str">
        <f t="shared" si="61"/>
        <v>REC_015</v>
      </c>
      <c r="D215" s="2" t="str">
        <f t="shared" si="65"/>
        <v>02</v>
      </c>
      <c r="E215" s="2" t="str">
        <f t="shared" si="66"/>
        <v>00</v>
      </c>
      <c r="F215" s="2" t="str">
        <f t="shared" si="67"/>
        <v>01</v>
      </c>
      <c r="G215" s="2" t="str">
        <f t="shared" si="68"/>
        <v>00</v>
      </c>
      <c r="H215" s="2" t="str">
        <f t="shared" si="64"/>
        <v>00</v>
      </c>
      <c r="I215" s="2" t="str">
        <f t="shared" si="64"/>
        <v>08</v>
      </c>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row>
    <row r="216" spans="3:70" hidden="1">
      <c r="C216" t="str">
        <f t="shared" si="61"/>
        <v>REC_016</v>
      </c>
      <c r="D216" s="2" t="str">
        <f t="shared" si="65"/>
        <v>02</v>
      </c>
      <c r="E216" s="2" t="str">
        <f t="shared" si="66"/>
        <v>01</v>
      </c>
      <c r="F216" s="2" t="str">
        <f t="shared" si="67"/>
        <v>01</v>
      </c>
      <c r="G216" s="2" t="str">
        <f t="shared" si="68"/>
        <v>00</v>
      </c>
      <c r="H216" s="2" t="str">
        <f t="shared" si="64"/>
        <v>00</v>
      </c>
      <c r="I216" s="2" t="str">
        <f t="shared" si="64"/>
        <v>08</v>
      </c>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row>
    <row r="217" spans="3:70" hidden="1">
      <c r="C217" t="str">
        <f t="shared" si="61"/>
        <v>REC_017</v>
      </c>
      <c r="D217" s="2" t="str">
        <f t="shared" si="65"/>
        <v>00</v>
      </c>
      <c r="E217" s="2" t="str">
        <f t="shared" si="66"/>
        <v>0B</v>
      </c>
      <c r="F217" s="2" t="str">
        <f t="shared" si="67"/>
        <v>01</v>
      </c>
      <c r="G217" s="2" t="str">
        <f t="shared" si="68"/>
        <v>00</v>
      </c>
      <c r="H217" s="2" t="str">
        <f t="shared" si="64"/>
        <v>00</v>
      </c>
      <c r="I217" s="2" t="str">
        <f t="shared" si="64"/>
        <v>01</v>
      </c>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row>
    <row r="218" spans="3:70" hidden="1">
      <c r="C218" t="str">
        <f t="shared" si="61"/>
        <v>REC_018</v>
      </c>
      <c r="D218" s="2" t="str">
        <f t="shared" si="65"/>
        <v>00</v>
      </c>
      <c r="E218" s="2" t="str">
        <f t="shared" si="66"/>
        <v>0C</v>
      </c>
      <c r="F218" s="2" t="str">
        <f t="shared" si="67"/>
        <v>02</v>
      </c>
      <c r="G218" s="2" t="str">
        <f t="shared" si="68"/>
        <v>00</v>
      </c>
      <c r="H218" s="2" t="str">
        <f t="shared" si="64"/>
        <v>00</v>
      </c>
      <c r="I218" s="2" t="str">
        <f t="shared" si="64"/>
        <v>01</v>
      </c>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row>
    <row r="219" spans="3:70" hidden="1">
      <c r="C219" t="str">
        <f t="shared" si="61"/>
        <v>REC_019</v>
      </c>
      <c r="D219" s="2" t="str">
        <f t="shared" si="65"/>
        <v>02</v>
      </c>
      <c r="E219" s="2" t="str">
        <f t="shared" si="66"/>
        <v>03</v>
      </c>
      <c r="F219" s="2" t="str">
        <f t="shared" si="67"/>
        <v>01</v>
      </c>
      <c r="G219" s="2" t="str">
        <f t="shared" si="68"/>
        <v>00</v>
      </c>
      <c r="H219" s="2" t="str">
        <f t="shared" si="64"/>
        <v>00</v>
      </c>
      <c r="I219" s="2" t="str">
        <f t="shared" si="64"/>
        <v>08</v>
      </c>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row>
    <row r="220" spans="3:70" hidden="1">
      <c r="C220" t="str">
        <f t="shared" si="61"/>
        <v>REC_01A</v>
      </c>
      <c r="D220" s="2" t="str">
        <f t="shared" si="65"/>
        <v>02</v>
      </c>
      <c r="E220" s="2" t="str">
        <f t="shared" si="66"/>
        <v>07</v>
      </c>
      <c r="F220" s="2" t="str">
        <f t="shared" si="67"/>
        <v>01</v>
      </c>
      <c r="G220" s="2" t="str">
        <f t="shared" si="68"/>
        <v>00</v>
      </c>
      <c r="H220" s="2" t="str">
        <f t="shared" si="64"/>
        <v>00</v>
      </c>
      <c r="I220" s="2" t="str">
        <f t="shared" si="64"/>
        <v>08</v>
      </c>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row>
    <row r="221" spans="3:70" hidden="1">
      <c r="C221" t="str">
        <f t="shared" si="61"/>
        <v>REC_01B</v>
      </c>
      <c r="D221" s="2" t="str">
        <f t="shared" si="65"/>
        <v>02</v>
      </c>
      <c r="E221" s="2">
        <f t="shared" si="66"/>
        <v>15</v>
      </c>
      <c r="F221" s="2" t="str">
        <f t="shared" si="67"/>
        <v>01</v>
      </c>
      <c r="G221" s="2" t="str">
        <f t="shared" si="68"/>
        <v>00</v>
      </c>
      <c r="H221" s="2" t="str">
        <f t="shared" si="64"/>
        <v>00</v>
      </c>
      <c r="I221" s="2" t="str">
        <f t="shared" si="64"/>
        <v>08</v>
      </c>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row>
    <row r="222" spans="3:70" hidden="1">
      <c r="C222" t="str">
        <f t="shared" si="61"/>
        <v>REC_01C</v>
      </c>
      <c r="D222" s="2" t="str">
        <f t="shared" si="65"/>
        <v>02</v>
      </c>
      <c r="E222" s="2">
        <f t="shared" si="66"/>
        <v>30</v>
      </c>
      <c r="F222" s="2" t="str">
        <f t="shared" si="67"/>
        <v>01</v>
      </c>
      <c r="G222" s="2" t="str">
        <f t="shared" si="68"/>
        <v>00</v>
      </c>
      <c r="H222" s="2" t="str">
        <f t="shared" si="64"/>
        <v>00</v>
      </c>
      <c r="I222" s="2" t="str">
        <f t="shared" si="64"/>
        <v>08</v>
      </c>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row>
    <row r="223" spans="3:70" hidden="1">
      <c r="C223" t="str">
        <f t="shared" si="61"/>
        <v>REC_01D</v>
      </c>
      <c r="D223" s="2" t="str">
        <f t="shared" si="65"/>
        <v>00</v>
      </c>
      <c r="E223" s="2">
        <f t="shared" si="66"/>
        <v>11</v>
      </c>
      <c r="F223" s="2" t="str">
        <f t="shared" si="67"/>
        <v>07</v>
      </c>
      <c r="G223" s="2" t="str">
        <f t="shared" si="68"/>
        <v>00</v>
      </c>
      <c r="H223" s="2" t="str">
        <f t="shared" si="64"/>
        <v>00</v>
      </c>
      <c r="I223" s="2" t="str">
        <f t="shared" si="64"/>
        <v>01</v>
      </c>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row>
    <row r="224" spans="3:70" hidden="1">
      <c r="C224" t="str">
        <f t="shared" si="61"/>
        <v>REC_01E</v>
      </c>
      <c r="D224" s="2" t="str">
        <f t="shared" si="65"/>
        <v>00</v>
      </c>
      <c r="E224" s="2">
        <f t="shared" si="66"/>
        <v>12</v>
      </c>
      <c r="F224" s="2" t="str">
        <f t="shared" si="67"/>
        <v>08</v>
      </c>
      <c r="G224" s="2" t="str">
        <f t="shared" si="68"/>
        <v>00</v>
      </c>
      <c r="H224" s="2" t="str">
        <f t="shared" si="64"/>
        <v>00</v>
      </c>
      <c r="I224" s="2" t="str">
        <f t="shared" si="64"/>
        <v>01</v>
      </c>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row>
    <row r="225" spans="3:70" hidden="1">
      <c r="C225" t="str">
        <f t="shared" si="61"/>
        <v>REC_01F</v>
      </c>
      <c r="D225" s="2" t="str">
        <f t="shared" si="65"/>
        <v>00</v>
      </c>
      <c r="E225" s="2">
        <f t="shared" si="66"/>
        <v>13</v>
      </c>
      <c r="F225" s="2" t="str">
        <f t="shared" si="67"/>
        <v>09</v>
      </c>
      <c r="G225" s="2" t="str">
        <f t="shared" si="68"/>
        <v>00</v>
      </c>
      <c r="H225" s="2" t="str">
        <f t="shared" si="64"/>
        <v>00</v>
      </c>
      <c r="I225" s="2" t="str">
        <f t="shared" si="64"/>
        <v>01</v>
      </c>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row>
    <row r="226" spans="3:70" hidden="1">
      <c r="C226" t="str">
        <f t="shared" si="61"/>
        <v>REC_020</v>
      </c>
      <c r="D226" s="2" t="str">
        <f t="shared" si="65"/>
        <v>00</v>
      </c>
      <c r="E226" s="2">
        <f t="shared" si="66"/>
        <v>14</v>
      </c>
      <c r="F226" s="2" t="str">
        <f t="shared" si="67"/>
        <v>0A</v>
      </c>
      <c r="G226" s="2" t="str">
        <f t="shared" si="68"/>
        <v>00</v>
      </c>
      <c r="H226" s="2" t="str">
        <f t="shared" si="64"/>
        <v>00</v>
      </c>
      <c r="I226" s="2" t="str">
        <f t="shared" si="64"/>
        <v>01</v>
      </c>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row>
    <row r="227" spans="3:70" hidden="1">
      <c r="C227" t="str">
        <f t="shared" si="61"/>
        <v>REC_021</v>
      </c>
      <c r="D227" s="2" t="str">
        <f t="shared" si="65"/>
        <v>00</v>
      </c>
      <c r="E227" s="2">
        <f t="shared" si="66"/>
        <v>15</v>
      </c>
      <c r="F227" s="2" t="str">
        <f t="shared" si="67"/>
        <v>0B</v>
      </c>
      <c r="G227" s="2" t="str">
        <f t="shared" si="68"/>
        <v>00</v>
      </c>
      <c r="H227" s="2" t="str">
        <f t="shared" si="64"/>
        <v>00</v>
      </c>
      <c r="I227" s="2" t="str">
        <f t="shared" si="64"/>
        <v>01</v>
      </c>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row>
    <row r="228" spans="3:70" hidden="1">
      <c r="C228" t="str">
        <f t="shared" si="61"/>
        <v>REC_022</v>
      </c>
      <c r="D228" s="2" t="str">
        <f t="shared" si="65"/>
        <v>00</v>
      </c>
      <c r="E228" s="2">
        <f t="shared" si="66"/>
        <v>16</v>
      </c>
      <c r="F228" s="2" t="str">
        <f t="shared" si="67"/>
        <v>0C</v>
      </c>
      <c r="G228" s="2" t="str">
        <f t="shared" si="68"/>
        <v>00</v>
      </c>
      <c r="H228" s="2" t="str">
        <f t="shared" si="64"/>
        <v>00</v>
      </c>
      <c r="I228" s="2" t="str">
        <f t="shared" si="64"/>
        <v>01</v>
      </c>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row>
    <row r="229" spans="3:70" hidden="1">
      <c r="C229" t="str">
        <f t="shared" si="61"/>
        <v>REC_023</v>
      </c>
      <c r="D229" s="2" t="str">
        <f t="shared" si="65"/>
        <v>00</v>
      </c>
      <c r="E229" s="2">
        <f t="shared" si="66"/>
        <v>17</v>
      </c>
      <c r="F229" s="2" t="str">
        <f t="shared" si="67"/>
        <v>0D</v>
      </c>
      <c r="G229" s="2" t="str">
        <f t="shared" si="68"/>
        <v>00</v>
      </c>
      <c r="H229" s="2" t="str">
        <f t="shared" si="64"/>
        <v>00</v>
      </c>
      <c r="I229" s="2" t="str">
        <f t="shared" si="64"/>
        <v>01</v>
      </c>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row>
    <row r="230" spans="3:70" hidden="1">
      <c r="C230" t="str">
        <f t="shared" si="61"/>
        <v>REC_024</v>
      </c>
      <c r="D230" s="2" t="str">
        <f t="shared" si="65"/>
        <v>00</v>
      </c>
      <c r="E230" s="2">
        <f t="shared" si="66"/>
        <v>18</v>
      </c>
      <c r="F230" s="2" t="str">
        <f t="shared" si="67"/>
        <v>0E</v>
      </c>
      <c r="G230" s="2" t="str">
        <f t="shared" si="68"/>
        <v>00</v>
      </c>
      <c r="H230" s="2" t="str">
        <f t="shared" si="64"/>
        <v>00</v>
      </c>
      <c r="I230" s="2" t="str">
        <f t="shared" si="64"/>
        <v>01</v>
      </c>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row>
    <row r="231" spans="3:70" hidden="1">
      <c r="C231" t="str">
        <f t="shared" si="61"/>
        <v>REC_025</v>
      </c>
      <c r="D231" s="2" t="str">
        <f t="shared" si="65"/>
        <v>00</v>
      </c>
      <c r="E231" s="2">
        <f t="shared" si="66"/>
        <v>19</v>
      </c>
      <c r="F231" s="2" t="str">
        <f t="shared" si="67"/>
        <v>0F</v>
      </c>
      <c r="G231" s="2" t="str">
        <f t="shared" si="68"/>
        <v>00</v>
      </c>
      <c r="H231" s="2" t="str">
        <f t="shared" si="64"/>
        <v>00</v>
      </c>
      <c r="I231" s="2" t="str">
        <f t="shared" si="64"/>
        <v>01</v>
      </c>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row>
    <row r="232" spans="3:70" hidden="1">
      <c r="C232" t="str">
        <f t="shared" si="61"/>
        <v>REC_026</v>
      </c>
      <c r="D232" s="2" t="str">
        <f t="shared" si="65"/>
        <v>00</v>
      </c>
      <c r="E232" s="2" t="str">
        <f t="shared" si="66"/>
        <v>1A</v>
      </c>
      <c r="F232" s="2">
        <f t="shared" si="67"/>
        <v>10</v>
      </c>
      <c r="G232" s="2" t="str">
        <f t="shared" si="68"/>
        <v>00</v>
      </c>
      <c r="H232" s="2" t="str">
        <f t="shared" si="64"/>
        <v>00</v>
      </c>
      <c r="I232" s="2" t="str">
        <f t="shared" si="64"/>
        <v>01</v>
      </c>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row>
    <row r="233" spans="3:70" hidden="1">
      <c r="C233" t="str">
        <f t="shared" si="61"/>
        <v>REC_027</v>
      </c>
      <c r="D233" s="2" t="str">
        <f t="shared" si="65"/>
        <v>00</v>
      </c>
      <c r="E233" s="2" t="str">
        <f t="shared" si="66"/>
        <v>1B</v>
      </c>
      <c r="F233" s="2">
        <f t="shared" si="67"/>
        <v>11</v>
      </c>
      <c r="G233" s="2" t="str">
        <f t="shared" si="68"/>
        <v>00</v>
      </c>
      <c r="H233" s="2" t="str">
        <f t="shared" si="64"/>
        <v>00</v>
      </c>
      <c r="I233" s="2" t="str">
        <f t="shared" si="64"/>
        <v>01</v>
      </c>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row>
    <row r="234" spans="3:70" hidden="1">
      <c r="C234" t="str">
        <f t="shared" si="61"/>
        <v>REC_028</v>
      </c>
      <c r="D234" s="2" t="str">
        <f t="shared" si="65"/>
        <v>00</v>
      </c>
      <c r="E234" s="2" t="str">
        <f t="shared" si="66"/>
        <v>1C</v>
      </c>
      <c r="F234" s="2">
        <f t="shared" si="67"/>
        <v>12</v>
      </c>
      <c r="G234" s="2" t="str">
        <f t="shared" si="68"/>
        <v>00</v>
      </c>
      <c r="H234" s="2" t="str">
        <f t="shared" si="64"/>
        <v>00</v>
      </c>
      <c r="I234" s="2" t="str">
        <f t="shared" si="64"/>
        <v>01</v>
      </c>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row>
    <row r="235" spans="3:70" hidden="1">
      <c r="C235" t="str">
        <f t="shared" si="61"/>
        <v>REC_029</v>
      </c>
      <c r="D235" s="2" t="str">
        <f t="shared" si="65"/>
        <v>00</v>
      </c>
      <c r="E235" s="2" t="str">
        <f t="shared" si="66"/>
        <v>1D</v>
      </c>
      <c r="F235" s="2">
        <f t="shared" si="67"/>
        <v>13</v>
      </c>
      <c r="G235" s="2" t="str">
        <f t="shared" si="68"/>
        <v>00</v>
      </c>
      <c r="H235" s="2" t="str">
        <f t="shared" si="64"/>
        <v>00</v>
      </c>
      <c r="I235" s="2" t="str">
        <f t="shared" si="64"/>
        <v>01</v>
      </c>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row>
    <row r="236" spans="3:70" hidden="1">
      <c r="C236" t="str">
        <f t="shared" si="61"/>
        <v>REC_02A</v>
      </c>
      <c r="D236" s="2" t="str">
        <f t="shared" si="65"/>
        <v>00</v>
      </c>
      <c r="E236" s="2" t="str">
        <f t="shared" si="66"/>
        <v>1E</v>
      </c>
      <c r="F236" s="2">
        <f t="shared" si="67"/>
        <v>14</v>
      </c>
      <c r="G236" s="2" t="str">
        <f t="shared" si="68"/>
        <v>00</v>
      </c>
      <c r="H236" s="2" t="str">
        <f t="shared" si="64"/>
        <v>00</v>
      </c>
      <c r="I236" s="2" t="str">
        <f t="shared" si="64"/>
        <v>01</v>
      </c>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row>
    <row r="237" spans="3:70" hidden="1">
      <c r="C237" t="str">
        <f t="shared" si="61"/>
        <v>REC_02B</v>
      </c>
      <c r="D237" s="2" t="str">
        <f t="shared" si="65"/>
        <v>00</v>
      </c>
      <c r="E237" s="2" t="str">
        <f t="shared" si="66"/>
        <v>1F</v>
      </c>
      <c r="F237" s="2">
        <f t="shared" si="67"/>
        <v>15</v>
      </c>
      <c r="G237" s="2" t="str">
        <f t="shared" si="68"/>
        <v>00</v>
      </c>
      <c r="H237" s="2" t="str">
        <f t="shared" si="64"/>
        <v>00</v>
      </c>
      <c r="I237" s="2" t="str">
        <f t="shared" si="64"/>
        <v>01</v>
      </c>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row>
    <row r="238" spans="3:70" hidden="1">
      <c r="C238" t="str">
        <f t="shared" si="61"/>
        <v>REC_02C</v>
      </c>
      <c r="D238" s="2" t="str">
        <f t="shared" si="65"/>
        <v>00</v>
      </c>
      <c r="E238" s="2" t="str">
        <f t="shared" si="66"/>
        <v>00</v>
      </c>
      <c r="F238" s="2" t="str">
        <f t="shared" si="67"/>
        <v>00</v>
      </c>
      <c r="G238" s="2" t="str">
        <f t="shared" si="68"/>
        <v>00</v>
      </c>
      <c r="H238" s="2" t="str">
        <f t="shared" si="64"/>
        <v>00</v>
      </c>
      <c r="I238" s="2" t="str">
        <f t="shared" si="64"/>
        <v>01</v>
      </c>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row>
    <row r="239" spans="3:70" hidden="1">
      <c r="C239" t="str">
        <f t="shared" si="61"/>
        <v>REC_02D</v>
      </c>
      <c r="D239" s="2" t="str">
        <f t="shared" si="65"/>
        <v>00</v>
      </c>
      <c r="E239" s="2" t="str">
        <f t="shared" si="66"/>
        <v>00</v>
      </c>
      <c r="F239" s="2" t="str">
        <f t="shared" si="67"/>
        <v>00</v>
      </c>
      <c r="G239" s="2" t="str">
        <f t="shared" si="68"/>
        <v>00</v>
      </c>
      <c r="H239" s="2" t="str">
        <f t="shared" si="64"/>
        <v>00</v>
      </c>
      <c r="I239" s="2" t="str">
        <f t="shared" si="64"/>
        <v>01</v>
      </c>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row>
    <row r="240" spans="3:70" hidden="1">
      <c r="C240" t="str">
        <f t="shared" si="61"/>
        <v>REC_02E</v>
      </c>
      <c r="D240" s="2" t="str">
        <f t="shared" si="65"/>
        <v>00</v>
      </c>
      <c r="E240" s="2" t="str">
        <f t="shared" si="66"/>
        <v>00</v>
      </c>
      <c r="F240" s="2" t="str">
        <f t="shared" si="67"/>
        <v>00</v>
      </c>
      <c r="G240" s="2" t="str">
        <f t="shared" si="68"/>
        <v>00</v>
      </c>
      <c r="H240" s="2" t="str">
        <f t="shared" si="64"/>
        <v>00</v>
      </c>
      <c r="I240" s="2" t="str">
        <f t="shared" si="64"/>
        <v>01</v>
      </c>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row>
    <row r="241" spans="1:70" hidden="1">
      <c r="C241" t="str">
        <f t="shared" si="61"/>
        <v>REC_02F</v>
      </c>
      <c r="D241" s="2" t="str">
        <f t="shared" si="65"/>
        <v>00</v>
      </c>
      <c r="E241" s="2" t="str">
        <f t="shared" si="66"/>
        <v>00</v>
      </c>
      <c r="F241" s="2" t="str">
        <f t="shared" si="67"/>
        <v>00</v>
      </c>
      <c r="G241" s="2" t="str">
        <f t="shared" si="68"/>
        <v>00</v>
      </c>
      <c r="H241" s="2" t="str">
        <f t="shared" si="64"/>
        <v>00</v>
      </c>
      <c r="I241" s="2" t="str">
        <f t="shared" si="64"/>
        <v>01</v>
      </c>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row>
    <row r="242" spans="1:70" hidden="1">
      <c r="C242" t="str">
        <f t="shared" si="61"/>
        <v>REC_030</v>
      </c>
      <c r="D242" s="2" t="str">
        <f t="shared" si="65"/>
        <v>00</v>
      </c>
      <c r="E242" s="2" t="str">
        <f t="shared" si="66"/>
        <v>00</v>
      </c>
      <c r="F242" s="2" t="str">
        <f t="shared" si="67"/>
        <v>00</v>
      </c>
      <c r="G242" s="2" t="str">
        <f t="shared" si="68"/>
        <v>00</v>
      </c>
      <c r="H242" s="2" t="str">
        <f t="shared" si="64"/>
        <v>00</v>
      </c>
      <c r="I242" s="2" t="str">
        <f t="shared" si="64"/>
        <v>01</v>
      </c>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row>
    <row r="243" spans="1:70" hidden="1">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row>
    <row r="244" spans="1:70" hidden="1">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row>
    <row r="245" spans="1:70" hidden="1">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row>
    <row r="246" spans="1:70" hidden="1">
      <c r="D246" s="2"/>
    </row>
    <row r="247" spans="1:70" hidden="1">
      <c r="C247" s="1" t="s">
        <v>70</v>
      </c>
      <c r="H247" s="1" t="s">
        <v>578</v>
      </c>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Q247" s="1"/>
    </row>
    <row r="248" spans="1:70" hidden="1">
      <c r="A248">
        <f t="shared" ref="A248:A253" si="69">A80</f>
        <v>47616</v>
      </c>
      <c r="C248" t="str">
        <f t="shared" ref="C248:C296" si="70">C80</f>
        <v>REC_00</v>
      </c>
      <c r="D248" t="str">
        <f t="shared" ref="D248:D253" si="71">CONCATENATE(D194,".",E194)</f>
        <v>00.00</v>
      </c>
      <c r="E248" t="str">
        <f t="shared" ref="E248:H253" si="72">CONCATENATE(D248,".",F194)</f>
        <v>00.00.06</v>
      </c>
      <c r="F248" t="str">
        <f t="shared" si="72"/>
        <v>00.00.06.00</v>
      </c>
      <c r="G248" t="str">
        <f t="shared" si="72"/>
        <v>00.00.06.00.00</v>
      </c>
      <c r="H248" t="str">
        <f t="shared" si="72"/>
        <v>00.00.06.00.00.01</v>
      </c>
    </row>
    <row r="249" spans="1:70" hidden="1">
      <c r="A249">
        <f t="shared" si="69"/>
        <v>47622</v>
      </c>
      <c r="C249" t="str">
        <f t="shared" si="70"/>
        <v>REC_01</v>
      </c>
      <c r="D249" t="str">
        <f t="shared" si="71"/>
        <v>01.00</v>
      </c>
      <c r="E249" t="str">
        <f t="shared" si="72"/>
        <v>01.00.06</v>
      </c>
      <c r="F249" t="str">
        <f t="shared" si="72"/>
        <v>01.00.06.00</v>
      </c>
      <c r="G249" t="str">
        <f t="shared" si="72"/>
        <v>01.00.06.00.00</v>
      </c>
      <c r="H249" t="str">
        <f t="shared" si="72"/>
        <v>01.00.06.00.00.03</v>
      </c>
    </row>
    <row r="250" spans="1:70" hidden="1">
      <c r="A250">
        <f t="shared" si="69"/>
        <v>47628</v>
      </c>
      <c r="C250" t="str">
        <f t="shared" si="70"/>
        <v>REC_02</v>
      </c>
      <c r="D250" t="str">
        <f t="shared" si="71"/>
        <v>80.07</v>
      </c>
      <c r="E250" t="str">
        <f t="shared" si="72"/>
        <v>80.07.01</v>
      </c>
      <c r="F250" t="str">
        <f t="shared" si="72"/>
        <v>80.07.01.00</v>
      </c>
      <c r="G250" t="str">
        <f t="shared" si="72"/>
        <v>80.07.01.00.00</v>
      </c>
      <c r="H250" t="str">
        <f t="shared" si="72"/>
        <v>80.07.01.00.00.01</v>
      </c>
    </row>
    <row r="251" spans="1:70" hidden="1">
      <c r="A251">
        <f t="shared" si="69"/>
        <v>47634</v>
      </c>
      <c r="C251" t="str">
        <f t="shared" si="70"/>
        <v>REC_03</v>
      </c>
      <c r="D251" t="str">
        <f t="shared" si="71"/>
        <v>00.08</v>
      </c>
      <c r="E251" t="str">
        <f t="shared" si="72"/>
        <v>00.08.01</v>
      </c>
      <c r="F251" t="str">
        <f t="shared" si="72"/>
        <v>00.08.01.00</v>
      </c>
      <c r="G251" t="str">
        <f t="shared" si="72"/>
        <v>00.08.01.00.00</v>
      </c>
      <c r="H251" t="str">
        <f t="shared" si="72"/>
        <v>00.08.01.00.00.81</v>
      </c>
    </row>
    <row r="252" spans="1:70" hidden="1">
      <c r="A252">
        <f t="shared" si="69"/>
        <v>47640</v>
      </c>
      <c r="C252" t="str">
        <f t="shared" si="70"/>
        <v>REC_04</v>
      </c>
      <c r="D252" t="str">
        <f t="shared" si="71"/>
        <v>00.01</v>
      </c>
      <c r="E252" t="str">
        <f t="shared" si="72"/>
        <v>00.01.01</v>
      </c>
      <c r="F252" t="str">
        <f t="shared" si="72"/>
        <v>00.01.01.04</v>
      </c>
      <c r="G252" t="str">
        <f t="shared" si="72"/>
        <v>00.01.01.04.00</v>
      </c>
      <c r="H252" t="str">
        <f t="shared" si="72"/>
        <v>00.01.01.04.00.01</v>
      </c>
    </row>
    <row r="253" spans="1:70" hidden="1">
      <c r="A253">
        <f t="shared" si="69"/>
        <v>47646</v>
      </c>
      <c r="C253" t="str">
        <f t="shared" si="70"/>
        <v>REC_05</v>
      </c>
      <c r="D253" t="str">
        <f t="shared" si="71"/>
        <v>00.02</v>
      </c>
      <c r="E253" t="str">
        <f t="shared" si="72"/>
        <v>00.02.01</v>
      </c>
      <c r="F253" t="str">
        <f t="shared" si="72"/>
        <v>00.02.01.08</v>
      </c>
      <c r="G253" t="str">
        <f t="shared" si="72"/>
        <v>00.02.01.08.00</v>
      </c>
      <c r="H253" t="str">
        <f t="shared" si="72"/>
        <v>00.02.01.08.00.01</v>
      </c>
    </row>
    <row r="254" spans="1:70" hidden="1">
      <c r="A254" s="1"/>
      <c r="B254" s="1"/>
      <c r="C254" t="str">
        <f t="shared" si="70"/>
        <v>REC_06</v>
      </c>
      <c r="D254" t="str">
        <f t="shared" ref="D254:D287" si="73">CONCATENATE(D200,".",E200)</f>
        <v>00.03</v>
      </c>
      <c r="E254" t="str">
        <f t="shared" ref="E254:H273" si="74">CONCATENATE(D254,".",F200)</f>
        <v>00.03.02</v>
      </c>
      <c r="F254" t="str">
        <f t="shared" si="74"/>
        <v>00.03.02.10</v>
      </c>
      <c r="G254" t="str">
        <f t="shared" si="74"/>
        <v>00.03.02.10.00</v>
      </c>
      <c r="H254" t="str">
        <f t="shared" si="74"/>
        <v>00.03.02.10.00.01</v>
      </c>
    </row>
    <row r="255" spans="1:70" hidden="1">
      <c r="A255" s="1"/>
      <c r="B255" s="1"/>
      <c r="C255" t="str">
        <f t="shared" si="70"/>
        <v>REC_07</v>
      </c>
      <c r="D255" t="str">
        <f t="shared" si="73"/>
        <v>00.04</v>
      </c>
      <c r="E255" t="str">
        <f t="shared" si="74"/>
        <v>00.04.01</v>
      </c>
      <c r="F255" t="str">
        <f t="shared" si="74"/>
        <v>00.04.01.20</v>
      </c>
      <c r="G255" t="str">
        <f t="shared" si="74"/>
        <v>00.04.01.20.00</v>
      </c>
      <c r="H255" t="str">
        <f t="shared" si="74"/>
        <v>00.04.01.20.00.01</v>
      </c>
    </row>
    <row r="256" spans="1:70" hidden="1">
      <c r="C256" t="str">
        <f t="shared" si="70"/>
        <v>REC_08</v>
      </c>
      <c r="D256" t="str">
        <f t="shared" si="73"/>
        <v>00.05</v>
      </c>
      <c r="E256" t="str">
        <f t="shared" si="74"/>
        <v>00.05.01</v>
      </c>
      <c r="F256" t="str">
        <f t="shared" si="74"/>
        <v>00.05.01.40</v>
      </c>
      <c r="G256" t="str">
        <f t="shared" si="74"/>
        <v>00.05.01.40.00</v>
      </c>
      <c r="H256" t="str">
        <f t="shared" si="74"/>
        <v>00.05.01.40.00.01</v>
      </c>
    </row>
    <row r="257" spans="3:8" hidden="1">
      <c r="C257" t="str">
        <f t="shared" si="70"/>
        <v>REC_09</v>
      </c>
      <c r="D257" t="str">
        <f t="shared" si="73"/>
        <v>00.06</v>
      </c>
      <c r="E257" t="str">
        <f t="shared" si="74"/>
        <v>00.06.01</v>
      </c>
      <c r="F257" t="str">
        <f t="shared" si="74"/>
        <v>00.06.01.80</v>
      </c>
      <c r="G257" t="str">
        <f t="shared" si="74"/>
        <v>00.06.01.80.00</v>
      </c>
      <c r="H257" t="str">
        <f t="shared" si="74"/>
        <v>00.06.01.80.00.01</v>
      </c>
    </row>
    <row r="258" spans="3:8" hidden="1">
      <c r="C258" t="str">
        <f t="shared" si="70"/>
        <v>REC_0A</v>
      </c>
      <c r="D258" t="str">
        <f t="shared" si="73"/>
        <v>01.01</v>
      </c>
      <c r="E258" t="str">
        <f t="shared" si="74"/>
        <v>01.01.01</v>
      </c>
      <c r="F258" t="str">
        <f t="shared" si="74"/>
        <v>01.01.01.04</v>
      </c>
      <c r="G258" t="str">
        <f t="shared" si="74"/>
        <v>01.01.01.04.00</v>
      </c>
      <c r="H258" t="str">
        <f t="shared" si="74"/>
        <v>01.01.01.04.00.03</v>
      </c>
    </row>
    <row r="259" spans="3:8" hidden="1">
      <c r="C259" t="str">
        <f t="shared" si="70"/>
        <v>REC_0B</v>
      </c>
      <c r="D259" t="str">
        <f t="shared" si="73"/>
        <v>01.02</v>
      </c>
      <c r="E259" t="str">
        <f t="shared" si="74"/>
        <v>01.02.01</v>
      </c>
      <c r="F259" t="str">
        <f t="shared" si="74"/>
        <v>01.02.01.08</v>
      </c>
      <c r="G259" t="str">
        <f t="shared" si="74"/>
        <v>01.02.01.08.00</v>
      </c>
      <c r="H259" t="str">
        <f t="shared" si="74"/>
        <v>01.02.01.08.00.03</v>
      </c>
    </row>
    <row r="260" spans="3:8" hidden="1">
      <c r="C260" t="str">
        <f t="shared" si="70"/>
        <v>REC_0C</v>
      </c>
      <c r="D260" t="str">
        <f t="shared" si="73"/>
        <v>01.03</v>
      </c>
      <c r="E260" t="str">
        <f t="shared" si="74"/>
        <v>01.03.01</v>
      </c>
      <c r="F260" t="str">
        <f t="shared" si="74"/>
        <v>01.03.01.10</v>
      </c>
      <c r="G260" t="str">
        <f t="shared" si="74"/>
        <v>01.03.01.10.00</v>
      </c>
      <c r="H260" t="str">
        <f t="shared" si="74"/>
        <v>01.03.01.10.00.03</v>
      </c>
    </row>
    <row r="261" spans="3:8" hidden="1">
      <c r="C261" t="str">
        <f t="shared" si="70"/>
        <v>REC_0D</v>
      </c>
      <c r="D261" t="str">
        <f t="shared" si="73"/>
        <v>01.04</v>
      </c>
      <c r="E261" t="str">
        <f t="shared" si="74"/>
        <v>01.04.01</v>
      </c>
      <c r="F261" t="str">
        <f t="shared" si="74"/>
        <v>01.04.01.20</v>
      </c>
      <c r="G261" t="str">
        <f t="shared" si="74"/>
        <v>01.04.01.20.00</v>
      </c>
      <c r="H261" t="str">
        <f t="shared" si="74"/>
        <v>01.04.01.20.00.03</v>
      </c>
    </row>
    <row r="262" spans="3:8" hidden="1">
      <c r="C262" t="str">
        <f t="shared" si="70"/>
        <v>REC_0E</v>
      </c>
      <c r="D262" t="str">
        <f t="shared" si="73"/>
        <v>01.05</v>
      </c>
      <c r="E262" t="str">
        <f t="shared" si="74"/>
        <v>01.05.01</v>
      </c>
      <c r="F262" t="str">
        <f t="shared" si="74"/>
        <v>01.05.01.40</v>
      </c>
      <c r="G262" t="str">
        <f t="shared" si="74"/>
        <v>01.05.01.40.00</v>
      </c>
      <c r="H262" t="str">
        <f t="shared" si="74"/>
        <v>01.05.01.40.00.03</v>
      </c>
    </row>
    <row r="263" spans="3:8" hidden="1">
      <c r="C263" t="str">
        <f t="shared" si="70"/>
        <v>REC_0F</v>
      </c>
      <c r="D263" t="str">
        <f t="shared" si="73"/>
        <v>01.06</v>
      </c>
      <c r="E263" t="str">
        <f t="shared" si="74"/>
        <v>01.06.01</v>
      </c>
      <c r="F263" t="str">
        <f t="shared" si="74"/>
        <v>01.06.01.80</v>
      </c>
      <c r="G263" t="str">
        <f t="shared" si="74"/>
        <v>01.06.01.80.00</v>
      </c>
      <c r="H263" t="str">
        <f t="shared" si="74"/>
        <v>01.06.01.80.00.03</v>
      </c>
    </row>
    <row r="264" spans="3:8" hidden="1">
      <c r="C264" t="str">
        <f t="shared" si="70"/>
        <v>REC_010</v>
      </c>
      <c r="D264" t="str">
        <f t="shared" si="73"/>
        <v>01.09</v>
      </c>
      <c r="E264" t="str">
        <f t="shared" si="74"/>
        <v>01.09.06</v>
      </c>
      <c r="F264" t="str">
        <f t="shared" si="74"/>
        <v>01.09.06.FC</v>
      </c>
      <c r="G264" t="str">
        <f t="shared" si="74"/>
        <v>01.09.06.FC.00</v>
      </c>
      <c r="H264" t="str">
        <f t="shared" si="74"/>
        <v>01.09.06.FC.00.02</v>
      </c>
    </row>
    <row r="265" spans="3:8" hidden="1">
      <c r="C265" t="str">
        <f t="shared" si="70"/>
        <v>REC_011</v>
      </c>
      <c r="D265" t="str">
        <f t="shared" si="73"/>
        <v>01.0A</v>
      </c>
      <c r="E265" t="str">
        <f t="shared" si="74"/>
        <v>01.0A.06</v>
      </c>
      <c r="F265" t="str">
        <f t="shared" si="74"/>
        <v>01.0A.06.FC</v>
      </c>
      <c r="G265" t="str">
        <f t="shared" si="74"/>
        <v>01.0A.06.FC.00</v>
      </c>
      <c r="H265" t="str">
        <f t="shared" si="74"/>
        <v>01.0A.06.FC.00.04</v>
      </c>
    </row>
    <row r="266" spans="3:8" hidden="1">
      <c r="C266" t="str">
        <f t="shared" si="70"/>
        <v>REC_012</v>
      </c>
      <c r="D266" t="str">
        <f t="shared" si="73"/>
        <v>01.0B</v>
      </c>
      <c r="E266" t="str">
        <f t="shared" si="74"/>
        <v>01.0B.06</v>
      </c>
      <c r="F266" t="str">
        <f t="shared" si="74"/>
        <v>01.0B.06.FC</v>
      </c>
      <c r="G266" t="str">
        <f t="shared" si="74"/>
        <v>01.0B.06.FC.00</v>
      </c>
      <c r="H266" t="str">
        <f t="shared" si="74"/>
        <v>01.0B.06.FC.00.05</v>
      </c>
    </row>
    <row r="267" spans="3:8" hidden="1">
      <c r="C267" t="str">
        <f t="shared" si="70"/>
        <v>REC_013</v>
      </c>
      <c r="D267" t="str">
        <f t="shared" si="73"/>
        <v>02.40</v>
      </c>
      <c r="E267" t="str">
        <f t="shared" si="74"/>
        <v>02.40.06</v>
      </c>
      <c r="F267" t="str">
        <f t="shared" si="74"/>
        <v>02.40.06.FC</v>
      </c>
      <c r="G267" t="str">
        <f t="shared" si="74"/>
        <v>02.40.06.FC.00</v>
      </c>
      <c r="H267" t="str">
        <f t="shared" si="74"/>
        <v>02.40.06.FC.00.06</v>
      </c>
    </row>
    <row r="268" spans="3:8" hidden="1">
      <c r="C268" t="str">
        <f t="shared" si="70"/>
        <v>REC_014</v>
      </c>
      <c r="D268" t="str">
        <f t="shared" si="73"/>
        <v>02.41</v>
      </c>
      <c r="E268" t="str">
        <f t="shared" si="74"/>
        <v>02.41.06</v>
      </c>
      <c r="F268" t="str">
        <f t="shared" si="74"/>
        <v>02.41.06.FC</v>
      </c>
      <c r="G268" t="str">
        <f t="shared" si="74"/>
        <v>02.41.06.FC.00</v>
      </c>
      <c r="H268" t="str">
        <f t="shared" si="74"/>
        <v>02.41.06.FC.00.07</v>
      </c>
    </row>
    <row r="269" spans="3:8" hidden="1">
      <c r="C269" t="str">
        <f t="shared" si="70"/>
        <v>REC_015</v>
      </c>
      <c r="D269" t="str">
        <f t="shared" si="73"/>
        <v>02.00</v>
      </c>
      <c r="E269" t="str">
        <f t="shared" si="74"/>
        <v>02.00.01</v>
      </c>
      <c r="F269" t="str">
        <f t="shared" si="74"/>
        <v>02.00.01.00</v>
      </c>
      <c r="G269" t="str">
        <f t="shared" si="74"/>
        <v>02.00.01.00.00</v>
      </c>
      <c r="H269" t="str">
        <f t="shared" si="74"/>
        <v>02.00.01.00.00.08</v>
      </c>
    </row>
    <row r="270" spans="3:8" hidden="1">
      <c r="C270" t="str">
        <f t="shared" si="70"/>
        <v>REC_016</v>
      </c>
      <c r="D270" t="str">
        <f t="shared" si="73"/>
        <v>02.01</v>
      </c>
      <c r="E270" t="str">
        <f t="shared" si="74"/>
        <v>02.01.01</v>
      </c>
      <c r="F270" t="str">
        <f t="shared" si="74"/>
        <v>02.01.01.00</v>
      </c>
      <c r="G270" t="str">
        <f t="shared" si="74"/>
        <v>02.01.01.00.00</v>
      </c>
      <c r="H270" t="str">
        <f t="shared" si="74"/>
        <v>02.01.01.00.00.08</v>
      </c>
    </row>
    <row r="271" spans="3:8" hidden="1">
      <c r="C271" t="str">
        <f t="shared" si="70"/>
        <v>REC_017</v>
      </c>
      <c r="D271" t="str">
        <f t="shared" si="73"/>
        <v>00.0B</v>
      </c>
      <c r="E271" t="str">
        <f t="shared" si="74"/>
        <v>00.0B.01</v>
      </c>
      <c r="F271" t="str">
        <f t="shared" si="74"/>
        <v>00.0B.01.00</v>
      </c>
      <c r="G271" t="str">
        <f t="shared" si="74"/>
        <v>00.0B.01.00.00</v>
      </c>
      <c r="H271" t="str">
        <f t="shared" si="74"/>
        <v>00.0B.01.00.00.01</v>
      </c>
    </row>
    <row r="272" spans="3:8" hidden="1">
      <c r="C272" t="str">
        <f t="shared" si="70"/>
        <v>REC_018</v>
      </c>
      <c r="D272" t="str">
        <f t="shared" si="73"/>
        <v>00.0C</v>
      </c>
      <c r="E272" t="str">
        <f t="shared" si="74"/>
        <v>00.0C.02</v>
      </c>
      <c r="F272" t="str">
        <f t="shared" si="74"/>
        <v>00.0C.02.00</v>
      </c>
      <c r="G272" t="str">
        <f t="shared" si="74"/>
        <v>00.0C.02.00.00</v>
      </c>
      <c r="H272" t="str">
        <f t="shared" si="74"/>
        <v>00.0C.02.00.00.01</v>
      </c>
    </row>
    <row r="273" spans="3:8" hidden="1">
      <c r="C273" t="str">
        <f t="shared" si="70"/>
        <v>REC_019</v>
      </c>
      <c r="D273" t="str">
        <f t="shared" si="73"/>
        <v>02.03</v>
      </c>
      <c r="E273" t="str">
        <f t="shared" si="74"/>
        <v>02.03.01</v>
      </c>
      <c r="F273" t="str">
        <f t="shared" si="74"/>
        <v>02.03.01.00</v>
      </c>
      <c r="G273" t="str">
        <f t="shared" si="74"/>
        <v>02.03.01.00.00</v>
      </c>
      <c r="H273" t="str">
        <f t="shared" si="74"/>
        <v>02.03.01.00.00.08</v>
      </c>
    </row>
    <row r="274" spans="3:8" hidden="1">
      <c r="C274" t="str">
        <f t="shared" si="70"/>
        <v>REC_01A</v>
      </c>
      <c r="D274" t="str">
        <f t="shared" si="73"/>
        <v>02.07</v>
      </c>
      <c r="E274" t="str">
        <f t="shared" ref="E274:H293" si="75">CONCATENATE(D274,".",F220)</f>
        <v>02.07.01</v>
      </c>
      <c r="F274" t="str">
        <f t="shared" si="75"/>
        <v>02.07.01.00</v>
      </c>
      <c r="G274" t="str">
        <f t="shared" si="75"/>
        <v>02.07.01.00.00</v>
      </c>
      <c r="H274" t="str">
        <f t="shared" si="75"/>
        <v>02.07.01.00.00.08</v>
      </c>
    </row>
    <row r="275" spans="3:8" hidden="1">
      <c r="C275" t="str">
        <f t="shared" si="70"/>
        <v>REC_01B</v>
      </c>
      <c r="D275" t="str">
        <f t="shared" si="73"/>
        <v>02.15</v>
      </c>
      <c r="E275" t="str">
        <f t="shared" si="75"/>
        <v>02.15.01</v>
      </c>
      <c r="F275" t="str">
        <f t="shared" si="75"/>
        <v>02.15.01.00</v>
      </c>
      <c r="G275" t="str">
        <f t="shared" si="75"/>
        <v>02.15.01.00.00</v>
      </c>
      <c r="H275" t="str">
        <f t="shared" si="75"/>
        <v>02.15.01.00.00.08</v>
      </c>
    </row>
    <row r="276" spans="3:8" hidden="1">
      <c r="C276" t="str">
        <f t="shared" si="70"/>
        <v>REC_01C</v>
      </c>
      <c r="D276" t="str">
        <f t="shared" si="73"/>
        <v>02.30</v>
      </c>
      <c r="E276" t="str">
        <f t="shared" si="75"/>
        <v>02.30.01</v>
      </c>
      <c r="F276" t="str">
        <f t="shared" si="75"/>
        <v>02.30.01.00</v>
      </c>
      <c r="G276" t="str">
        <f t="shared" si="75"/>
        <v>02.30.01.00.00</v>
      </c>
      <c r="H276" t="str">
        <f t="shared" si="75"/>
        <v>02.30.01.00.00.08</v>
      </c>
    </row>
    <row r="277" spans="3:8" hidden="1">
      <c r="C277" t="str">
        <f t="shared" si="70"/>
        <v>REC_01D</v>
      </c>
      <c r="D277" t="str">
        <f t="shared" si="73"/>
        <v>00.11</v>
      </c>
      <c r="E277" t="str">
        <f t="shared" si="75"/>
        <v>00.11.07</v>
      </c>
      <c r="F277" t="str">
        <f t="shared" si="75"/>
        <v>00.11.07.00</v>
      </c>
      <c r="G277" t="str">
        <f t="shared" si="75"/>
        <v>00.11.07.00.00</v>
      </c>
      <c r="H277" t="str">
        <f t="shared" si="75"/>
        <v>00.11.07.00.00.01</v>
      </c>
    </row>
    <row r="278" spans="3:8" hidden="1">
      <c r="C278" t="str">
        <f t="shared" si="70"/>
        <v>REC_01E</v>
      </c>
      <c r="D278" t="str">
        <f t="shared" si="73"/>
        <v>00.12</v>
      </c>
      <c r="E278" t="str">
        <f t="shared" si="75"/>
        <v>00.12.08</v>
      </c>
      <c r="F278" t="str">
        <f t="shared" si="75"/>
        <v>00.12.08.00</v>
      </c>
      <c r="G278" t="str">
        <f t="shared" si="75"/>
        <v>00.12.08.00.00</v>
      </c>
      <c r="H278" t="str">
        <f t="shared" si="75"/>
        <v>00.12.08.00.00.01</v>
      </c>
    </row>
    <row r="279" spans="3:8" hidden="1">
      <c r="C279" t="str">
        <f t="shared" si="70"/>
        <v>REC_01F</v>
      </c>
      <c r="D279" t="str">
        <f t="shared" si="73"/>
        <v>00.13</v>
      </c>
      <c r="E279" t="str">
        <f t="shared" si="75"/>
        <v>00.13.09</v>
      </c>
      <c r="F279" t="str">
        <f t="shared" si="75"/>
        <v>00.13.09.00</v>
      </c>
      <c r="G279" t="str">
        <f t="shared" si="75"/>
        <v>00.13.09.00.00</v>
      </c>
      <c r="H279" t="str">
        <f t="shared" si="75"/>
        <v>00.13.09.00.00.01</v>
      </c>
    </row>
    <row r="280" spans="3:8" hidden="1">
      <c r="C280" t="str">
        <f t="shared" si="70"/>
        <v>REC_020</v>
      </c>
      <c r="D280" t="str">
        <f t="shared" si="73"/>
        <v>00.14</v>
      </c>
      <c r="E280" t="str">
        <f t="shared" si="75"/>
        <v>00.14.0A</v>
      </c>
      <c r="F280" t="str">
        <f t="shared" si="75"/>
        <v>00.14.0A.00</v>
      </c>
      <c r="G280" t="str">
        <f t="shared" si="75"/>
        <v>00.14.0A.00.00</v>
      </c>
      <c r="H280" t="str">
        <f t="shared" si="75"/>
        <v>00.14.0A.00.00.01</v>
      </c>
    </row>
    <row r="281" spans="3:8" hidden="1">
      <c r="C281" t="str">
        <f t="shared" si="70"/>
        <v>REC_021</v>
      </c>
      <c r="D281" t="str">
        <f t="shared" si="73"/>
        <v>00.15</v>
      </c>
      <c r="E281" t="str">
        <f t="shared" si="75"/>
        <v>00.15.0B</v>
      </c>
      <c r="F281" t="str">
        <f t="shared" si="75"/>
        <v>00.15.0B.00</v>
      </c>
      <c r="G281" t="str">
        <f t="shared" si="75"/>
        <v>00.15.0B.00.00</v>
      </c>
      <c r="H281" t="str">
        <f t="shared" si="75"/>
        <v>00.15.0B.00.00.01</v>
      </c>
    </row>
    <row r="282" spans="3:8" hidden="1">
      <c r="C282" t="str">
        <f t="shared" si="70"/>
        <v>REC_022</v>
      </c>
      <c r="D282" t="str">
        <f t="shared" si="73"/>
        <v>00.16</v>
      </c>
      <c r="E282" t="str">
        <f t="shared" si="75"/>
        <v>00.16.0C</v>
      </c>
      <c r="F282" t="str">
        <f t="shared" si="75"/>
        <v>00.16.0C.00</v>
      </c>
      <c r="G282" t="str">
        <f t="shared" si="75"/>
        <v>00.16.0C.00.00</v>
      </c>
      <c r="H282" t="str">
        <f t="shared" si="75"/>
        <v>00.16.0C.00.00.01</v>
      </c>
    </row>
    <row r="283" spans="3:8" hidden="1">
      <c r="C283" t="str">
        <f t="shared" si="70"/>
        <v>REC_023</v>
      </c>
      <c r="D283" t="str">
        <f t="shared" si="73"/>
        <v>00.17</v>
      </c>
      <c r="E283" t="str">
        <f t="shared" si="75"/>
        <v>00.17.0D</v>
      </c>
      <c r="F283" t="str">
        <f t="shared" si="75"/>
        <v>00.17.0D.00</v>
      </c>
      <c r="G283" t="str">
        <f t="shared" si="75"/>
        <v>00.17.0D.00.00</v>
      </c>
      <c r="H283" t="str">
        <f t="shared" si="75"/>
        <v>00.17.0D.00.00.01</v>
      </c>
    </row>
    <row r="284" spans="3:8" hidden="1">
      <c r="C284" t="str">
        <f t="shared" si="70"/>
        <v>REC_024</v>
      </c>
      <c r="D284" t="str">
        <f t="shared" si="73"/>
        <v>00.18</v>
      </c>
      <c r="E284" t="str">
        <f t="shared" si="75"/>
        <v>00.18.0E</v>
      </c>
      <c r="F284" t="str">
        <f t="shared" si="75"/>
        <v>00.18.0E.00</v>
      </c>
      <c r="G284" t="str">
        <f t="shared" si="75"/>
        <v>00.18.0E.00.00</v>
      </c>
      <c r="H284" t="str">
        <f t="shared" si="75"/>
        <v>00.18.0E.00.00.01</v>
      </c>
    </row>
    <row r="285" spans="3:8" hidden="1">
      <c r="C285" t="str">
        <f t="shared" si="70"/>
        <v>REC_025</v>
      </c>
      <c r="D285" t="str">
        <f t="shared" si="73"/>
        <v>00.19</v>
      </c>
      <c r="E285" t="str">
        <f t="shared" si="75"/>
        <v>00.19.0F</v>
      </c>
      <c r="F285" t="str">
        <f t="shared" si="75"/>
        <v>00.19.0F.00</v>
      </c>
      <c r="G285" t="str">
        <f t="shared" si="75"/>
        <v>00.19.0F.00.00</v>
      </c>
      <c r="H285" t="str">
        <f t="shared" si="75"/>
        <v>00.19.0F.00.00.01</v>
      </c>
    </row>
    <row r="286" spans="3:8" hidden="1">
      <c r="C286" t="str">
        <f t="shared" si="70"/>
        <v>REC_026</v>
      </c>
      <c r="D286" t="str">
        <f t="shared" si="73"/>
        <v>00.1A</v>
      </c>
      <c r="E286" t="str">
        <f t="shared" si="75"/>
        <v>00.1A.10</v>
      </c>
      <c r="F286" t="str">
        <f t="shared" si="75"/>
        <v>00.1A.10.00</v>
      </c>
      <c r="G286" t="str">
        <f t="shared" si="75"/>
        <v>00.1A.10.00.00</v>
      </c>
      <c r="H286" t="str">
        <f t="shared" si="75"/>
        <v>00.1A.10.00.00.01</v>
      </c>
    </row>
    <row r="287" spans="3:8" hidden="1">
      <c r="C287" t="str">
        <f t="shared" si="70"/>
        <v>REC_027</v>
      </c>
      <c r="D287" t="str">
        <f t="shared" si="73"/>
        <v>00.1B</v>
      </c>
      <c r="E287" t="str">
        <f t="shared" si="75"/>
        <v>00.1B.11</v>
      </c>
      <c r="F287" t="str">
        <f t="shared" si="75"/>
        <v>00.1B.11.00</v>
      </c>
      <c r="G287" t="str">
        <f t="shared" si="75"/>
        <v>00.1B.11.00.00</v>
      </c>
      <c r="H287" t="str">
        <f t="shared" si="75"/>
        <v>00.1B.11.00.00.01</v>
      </c>
    </row>
    <row r="288" spans="3:8" hidden="1">
      <c r="C288" t="str">
        <f t="shared" si="70"/>
        <v>REC_028</v>
      </c>
      <c r="D288" t="str">
        <f t="shared" ref="D288:D296" si="76">CONCATENATE(D234,".",E234)</f>
        <v>00.1C</v>
      </c>
      <c r="E288" t="str">
        <f t="shared" si="75"/>
        <v>00.1C.12</v>
      </c>
      <c r="F288" t="str">
        <f t="shared" si="75"/>
        <v>00.1C.12.00</v>
      </c>
      <c r="G288" t="str">
        <f t="shared" si="75"/>
        <v>00.1C.12.00.00</v>
      </c>
      <c r="H288" t="str">
        <f t="shared" si="75"/>
        <v>00.1C.12.00.00.01</v>
      </c>
    </row>
    <row r="289" spans="3:8" hidden="1">
      <c r="C289" t="str">
        <f t="shared" si="70"/>
        <v>REC_029</v>
      </c>
      <c r="D289" t="str">
        <f t="shared" si="76"/>
        <v>00.1D</v>
      </c>
      <c r="E289" t="str">
        <f t="shared" si="75"/>
        <v>00.1D.13</v>
      </c>
      <c r="F289" t="str">
        <f t="shared" si="75"/>
        <v>00.1D.13.00</v>
      </c>
      <c r="G289" t="str">
        <f t="shared" si="75"/>
        <v>00.1D.13.00.00</v>
      </c>
      <c r="H289" t="str">
        <f t="shared" si="75"/>
        <v>00.1D.13.00.00.01</v>
      </c>
    </row>
    <row r="290" spans="3:8" hidden="1">
      <c r="C290" t="str">
        <f t="shared" si="70"/>
        <v>REC_02A</v>
      </c>
      <c r="D290" t="str">
        <f t="shared" si="76"/>
        <v>00.1E</v>
      </c>
      <c r="E290" t="str">
        <f t="shared" si="75"/>
        <v>00.1E.14</v>
      </c>
      <c r="F290" t="str">
        <f t="shared" si="75"/>
        <v>00.1E.14.00</v>
      </c>
      <c r="G290" t="str">
        <f t="shared" si="75"/>
        <v>00.1E.14.00.00</v>
      </c>
      <c r="H290" t="str">
        <f t="shared" si="75"/>
        <v>00.1E.14.00.00.01</v>
      </c>
    </row>
    <row r="291" spans="3:8" hidden="1">
      <c r="C291" t="str">
        <f t="shared" si="70"/>
        <v>REC_02B</v>
      </c>
      <c r="D291" t="str">
        <f t="shared" si="76"/>
        <v>00.1F</v>
      </c>
      <c r="E291" t="str">
        <f t="shared" si="75"/>
        <v>00.1F.15</v>
      </c>
      <c r="F291" t="str">
        <f t="shared" si="75"/>
        <v>00.1F.15.00</v>
      </c>
      <c r="G291" t="str">
        <f t="shared" si="75"/>
        <v>00.1F.15.00.00</v>
      </c>
      <c r="H291" t="str">
        <f t="shared" si="75"/>
        <v>00.1F.15.00.00.01</v>
      </c>
    </row>
    <row r="292" spans="3:8" hidden="1">
      <c r="C292" t="str">
        <f t="shared" si="70"/>
        <v>REC_02C</v>
      </c>
      <c r="D292" t="str">
        <f t="shared" si="76"/>
        <v>00.00</v>
      </c>
      <c r="E292" t="str">
        <f t="shared" si="75"/>
        <v>00.00.00</v>
      </c>
      <c r="F292" t="str">
        <f t="shared" si="75"/>
        <v>00.00.00.00</v>
      </c>
      <c r="G292" t="str">
        <f t="shared" si="75"/>
        <v>00.00.00.00.00</v>
      </c>
      <c r="H292" t="str">
        <f t="shared" si="75"/>
        <v>00.00.00.00.00.01</v>
      </c>
    </row>
    <row r="293" spans="3:8" hidden="1">
      <c r="C293" t="str">
        <f t="shared" si="70"/>
        <v>REC_02D</v>
      </c>
      <c r="D293" t="str">
        <f t="shared" si="76"/>
        <v>00.00</v>
      </c>
      <c r="E293" t="str">
        <f t="shared" si="75"/>
        <v>00.00.00</v>
      </c>
      <c r="F293" t="str">
        <f t="shared" si="75"/>
        <v>00.00.00.00</v>
      </c>
      <c r="G293" t="str">
        <f t="shared" si="75"/>
        <v>00.00.00.00.00</v>
      </c>
      <c r="H293" t="str">
        <f t="shared" si="75"/>
        <v>00.00.00.00.00.01</v>
      </c>
    </row>
    <row r="294" spans="3:8" hidden="1">
      <c r="C294" t="str">
        <f t="shared" si="70"/>
        <v>REC_02E</v>
      </c>
      <c r="D294" t="str">
        <f t="shared" si="76"/>
        <v>00.00</v>
      </c>
      <c r="E294" t="str">
        <f t="shared" ref="E294:H296" si="77">CONCATENATE(D294,".",F240)</f>
        <v>00.00.00</v>
      </c>
      <c r="F294" t="str">
        <f t="shared" si="77"/>
        <v>00.00.00.00</v>
      </c>
      <c r="G294" t="str">
        <f t="shared" si="77"/>
        <v>00.00.00.00.00</v>
      </c>
      <c r="H294" t="str">
        <f t="shared" si="77"/>
        <v>00.00.00.00.00.01</v>
      </c>
    </row>
    <row r="295" spans="3:8" hidden="1">
      <c r="C295" t="str">
        <f t="shared" si="70"/>
        <v>REC_02F</v>
      </c>
      <c r="D295" t="str">
        <f t="shared" si="76"/>
        <v>00.00</v>
      </c>
      <c r="E295" t="str">
        <f t="shared" si="77"/>
        <v>00.00.00</v>
      </c>
      <c r="F295" t="str">
        <f t="shared" si="77"/>
        <v>00.00.00.00</v>
      </c>
      <c r="G295" t="str">
        <f t="shared" si="77"/>
        <v>00.00.00.00.00</v>
      </c>
      <c r="H295" t="str">
        <f t="shared" si="77"/>
        <v>00.00.00.00.00.01</v>
      </c>
    </row>
    <row r="296" spans="3:8" hidden="1">
      <c r="C296" t="str">
        <f t="shared" si="70"/>
        <v>REC_030</v>
      </c>
      <c r="D296" t="str">
        <f t="shared" si="76"/>
        <v>00.00</v>
      </c>
      <c r="E296" t="str">
        <f t="shared" si="77"/>
        <v>00.00.00</v>
      </c>
      <c r="F296" t="str">
        <f t="shared" si="77"/>
        <v>00.00.00.00</v>
      </c>
      <c r="G296" t="str">
        <f t="shared" si="77"/>
        <v>00.00.00.00.00</v>
      </c>
      <c r="H296" t="str">
        <f t="shared" si="77"/>
        <v>00.00.00.00.00.01</v>
      </c>
    </row>
    <row r="297" spans="3:8" hidden="1"/>
  </sheetData>
  <pageMargins left="0.7" right="0.7" top="0.75" bottom="0.75" header="0.3" footer="0.3"/>
  <pageSetup scale="36" orientation="portrait" r:id="rId1"/>
  <legacyDrawing r:id="rId2"/>
</worksheet>
</file>

<file path=xl/worksheets/sheet6.xml><?xml version="1.0" encoding="utf-8"?>
<worksheet xmlns="http://schemas.openxmlformats.org/spreadsheetml/2006/main" xmlns:r="http://schemas.openxmlformats.org/officeDocument/2006/relationships">
  <sheetPr>
    <pageSetUpPr fitToPage="1"/>
  </sheetPr>
  <dimension ref="A1:DZ184"/>
  <sheetViews>
    <sheetView topLeftCell="P100" zoomScaleNormal="100" workbookViewId="0">
      <selection activeCell="V189" sqref="V189"/>
    </sheetView>
  </sheetViews>
  <sheetFormatPr defaultRowHeight="15"/>
  <cols>
    <col min="1" max="1" width="11.140625" customWidth="1"/>
    <col min="2" max="2" width="44.85546875" customWidth="1"/>
    <col min="3" max="3" width="14.7109375" customWidth="1"/>
    <col min="4" max="4" width="11.28515625" customWidth="1"/>
    <col min="5" max="5" width="13.7109375" customWidth="1"/>
    <col min="6" max="6" width="11.85546875" customWidth="1"/>
    <col min="7" max="7" width="11" customWidth="1"/>
    <col min="8" max="8" width="13.7109375" customWidth="1"/>
    <col min="9" max="9" width="15.5703125" customWidth="1"/>
    <col min="10" max="10" width="19.5703125" customWidth="1"/>
    <col min="11" max="11" width="14.85546875" customWidth="1"/>
    <col min="12" max="12" width="19.7109375" customWidth="1"/>
    <col min="13" max="13" width="20.140625" customWidth="1"/>
    <col min="14" max="14" width="20.28515625" customWidth="1"/>
    <col min="15" max="15" width="18" customWidth="1"/>
    <col min="16" max="16" width="18.5703125" customWidth="1"/>
    <col min="17" max="17" width="23.140625" customWidth="1"/>
    <col min="18" max="18" width="14.85546875" customWidth="1"/>
    <col min="19" max="19" width="14.140625" customWidth="1"/>
    <col min="20" max="20" width="11" customWidth="1"/>
    <col min="21" max="21" width="12.140625" customWidth="1"/>
    <col min="22" max="23" width="24.28515625" customWidth="1"/>
    <col min="24" max="24" width="25.42578125" customWidth="1"/>
    <col min="25" max="25" width="31.85546875" customWidth="1"/>
    <col min="26" max="26" width="14.28515625" customWidth="1"/>
    <col min="27" max="27" width="20.140625" customWidth="1"/>
    <col min="28" max="28" width="19.28515625" customWidth="1"/>
    <col min="29" max="29" width="20" customWidth="1"/>
    <col min="30" max="30" width="23.140625" customWidth="1"/>
    <col min="31" max="31" width="20.7109375" customWidth="1"/>
    <col min="32" max="32" width="28.140625" customWidth="1"/>
    <col min="33" max="33" width="18.28515625" customWidth="1"/>
    <col min="34" max="34" width="23.7109375" customWidth="1"/>
    <col min="35" max="35" width="26.7109375" customWidth="1"/>
    <col min="36" max="36" width="18" customWidth="1"/>
    <col min="37" max="37" width="19.28515625" customWidth="1"/>
    <col min="38" max="38" width="24.7109375" customWidth="1"/>
    <col min="39" max="39" width="10" customWidth="1"/>
    <col min="40" max="40" width="12.5703125" customWidth="1"/>
    <col min="41" max="41" width="19.7109375" customWidth="1"/>
    <col min="73" max="73" width="25.140625" customWidth="1"/>
    <col min="74" max="74" width="24.140625" customWidth="1"/>
    <col min="75" max="75" width="15.85546875" customWidth="1"/>
    <col min="76" max="76" width="16.140625" customWidth="1"/>
    <col min="77" max="77" width="10.5703125" customWidth="1"/>
  </cols>
  <sheetData>
    <row r="1" spans="1:6">
      <c r="C1" t="s">
        <v>73</v>
      </c>
      <c r="D1" t="s">
        <v>241</v>
      </c>
    </row>
    <row r="2" spans="1:6">
      <c r="F2" t="s">
        <v>388</v>
      </c>
    </row>
    <row r="3" spans="1:6" ht="21">
      <c r="A3" s="31" t="s">
        <v>210</v>
      </c>
      <c r="B3" s="26"/>
      <c r="C3" s="18"/>
      <c r="F3" t="s">
        <v>389</v>
      </c>
    </row>
    <row r="4" spans="1:6">
      <c r="B4" t="s">
        <v>243</v>
      </c>
    </row>
    <row r="5" spans="1:6">
      <c r="B5" t="str">
        <f>CONCATENATE($D$1,".",B92)</f>
        <v>CHR_SHEET.PC_00</v>
      </c>
      <c r="C5" t="s">
        <v>66</v>
      </c>
      <c r="D5" t="str">
        <f>BX122</f>
        <v>00.08.90.01.00.00.00.00.00.00.00.00.FF.08.00.00.5C.08.08.00.00.00.00.00.B7.5C.00.00.5C.00.00.08.00.00.08.00.00.08.00.00.00.00.00.00.00.00.00.00.00.00.00.00.00.00.00.00.00.00.00.00.00.00.00.00.00.00.00.00.00.00.00.00.90.01.00</v>
      </c>
    </row>
    <row r="6" spans="1:6">
      <c r="B6" t="str">
        <f>CONCATENATE(B5,".","CHAR_NAME.START")</f>
        <v>CHR_SHEET.PC_00.CHAR_NAME.START</v>
      </c>
      <c r="C6" t="s">
        <v>205</v>
      </c>
      <c r="D6" s="25" t="s">
        <v>843</v>
      </c>
    </row>
    <row r="7" spans="1:6">
      <c r="B7" t="str">
        <f>CONCATENATE(B5,".","CHAR_NAME.END")</f>
        <v>CHR_SHEET.PC_00.CHAR_NAME.END</v>
      </c>
    </row>
    <row r="8" spans="1:6">
      <c r="B8" t="str">
        <f>CONCATENATE(B5,".","CHAR_NAME.SIZE")</f>
        <v>CHR_SHEET.PC_00.CHAR_NAME.SIZE</v>
      </c>
      <c r="C8" t="s">
        <v>208</v>
      </c>
      <c r="D8" t="str">
        <f>CONCATENATE(B7,"-",B6)</f>
        <v>CHR_SHEET.PC_00.CHAR_NAME.END-CHR_SHEET.PC_00.CHAR_NAME.START</v>
      </c>
    </row>
    <row r="9" spans="1:6">
      <c r="C9" t="s">
        <v>206</v>
      </c>
      <c r="D9" s="25" t="str">
        <f>CONCATENATE("CHR_SHEET.PC.CHARACTER_NAME.MAX_SIZE","-",B8,"+1",",$AA")</f>
        <v>CHR_SHEET.PC.CHARACTER_NAME.MAX_SIZE-CHR_SHEET.PC_00.CHAR_NAME.SIZE+1,$AA</v>
      </c>
    </row>
    <row r="10" spans="1:6">
      <c r="B10" t="str">
        <f>CONCATENATE(B5,".","WP_LEFT_NAME.START")</f>
        <v>CHR_SHEET.PC_00.WP_LEFT_NAME.START</v>
      </c>
      <c r="C10" t="s">
        <v>205</v>
      </c>
      <c r="D10" s="25" t="s">
        <v>592</v>
      </c>
    </row>
    <row r="11" spans="1:6">
      <c r="B11" t="str">
        <f>CONCATENATE(B5,".","WP_LEFT_NAME.END")</f>
        <v>CHR_SHEET.PC_00.WP_LEFT_NAME.END</v>
      </c>
    </row>
    <row r="12" spans="1:6">
      <c r="B12" t="str">
        <f>CONCATENATE(B5,".","WP_LEFT_NAME.SIZE")</f>
        <v>CHR_SHEET.PC_00.WP_LEFT_NAME.SIZE</v>
      </c>
      <c r="C12" t="s">
        <v>208</v>
      </c>
      <c r="D12" t="str">
        <f>CONCATENATE(B11,"-",B10)</f>
        <v>CHR_SHEET.PC_00.WP_LEFT_NAME.END-CHR_SHEET.PC_00.WP_LEFT_NAME.START</v>
      </c>
    </row>
    <row r="13" spans="1:6">
      <c r="C13" t="s">
        <v>206</v>
      </c>
      <c r="D13" s="25" t="str">
        <f>CONCATENATE("CHR_SHEET.PC.WP_LEFT_NAME.MAX_SIZE","-",B12,"+1",",$AA")</f>
        <v>CHR_SHEET.PC.WP_LEFT_NAME.MAX_SIZE-CHR_SHEET.PC_00.WP_LEFT_NAME.SIZE+1,$AA</v>
      </c>
    </row>
    <row r="14" spans="1:6">
      <c r="B14" t="str">
        <f>CONCATENATE(B5,".","WP_RIGHT_NAME.START")</f>
        <v>CHR_SHEET.PC_00.WP_RIGHT_NAME.START</v>
      </c>
      <c r="C14" t="s">
        <v>205</v>
      </c>
      <c r="D14" s="25" t="s">
        <v>593</v>
      </c>
    </row>
    <row r="15" spans="1:6">
      <c r="B15" t="str">
        <f>CONCATENATE(B5,".","WP_RIGHT_NAME.END")</f>
        <v>CHR_SHEET.PC_00.WP_RIGHT_NAME.END</v>
      </c>
    </row>
    <row r="16" spans="1:6">
      <c r="B16" t="str">
        <f>CONCATENATE(B5,".","WP_RIGHT_NAME.SIZE")</f>
        <v>CHR_SHEET.PC_00.WP_RIGHT_NAME.SIZE</v>
      </c>
      <c r="C16" t="s">
        <v>208</v>
      </c>
      <c r="D16" t="str">
        <f>CONCATENATE(B15,"-",B14)</f>
        <v>CHR_SHEET.PC_00.WP_RIGHT_NAME.END-CHR_SHEET.PC_00.WP_RIGHT_NAME.START</v>
      </c>
    </row>
    <row r="17" spans="2:4">
      <c r="C17" t="s">
        <v>206</v>
      </c>
      <c r="D17" s="25" t="str">
        <f>CONCATENATE("CHR_SHEET.PC.WP_RIGHT_NAME.MAX_SIZE","-",B16,"+1",",$AA")</f>
        <v>CHR_SHEET.PC.WP_RIGHT_NAME.MAX_SIZE-CHR_SHEET.PC_00.WP_RIGHT_NAME.SIZE+1,$AA</v>
      </c>
    </row>
    <row r="18" spans="2:4">
      <c r="B18" t="str">
        <f>CONCATENATE($D$1,".",B93)</f>
        <v>CHR_SHEET.PC_20</v>
      </c>
      <c r="C18" t="s">
        <v>66</v>
      </c>
      <c r="D18" t="str">
        <f>BX123</f>
        <v>00.08.90.01.00.00.00.00.00.00.00.00.FF.08.00.00.5C.08.08.00.01.00.00.00.B7.5C.00.00.08.00.00.08.00.00.08.00.00.08.00.00.00.00.00.00.00.00.00.00.00.00.00.00.00.00.00.00.00.00.00.00.00.00.00.00.00.00.00.00.00.00.00.00.90.01.00</v>
      </c>
    </row>
    <row r="19" spans="2:4">
      <c r="B19" t="str">
        <f>CONCATENATE(B18,".","CHAR_NAME.START")</f>
        <v>CHR_SHEET.PC_20.CHAR_NAME.START</v>
      </c>
      <c r="C19" t="s">
        <v>205</v>
      </c>
      <c r="D19" s="25" t="s">
        <v>842</v>
      </c>
    </row>
    <row r="20" spans="2:4">
      <c r="B20" t="str">
        <f>CONCATENATE(B18,".","CHAR_NAME.END")</f>
        <v>CHR_SHEET.PC_20.CHAR_NAME.END</v>
      </c>
    </row>
    <row r="21" spans="2:4">
      <c r="B21" t="str">
        <f>CONCATENATE(B18,".","CHAR_NAME.SIZE")</f>
        <v>CHR_SHEET.PC_20.CHAR_NAME.SIZE</v>
      </c>
      <c r="C21" t="s">
        <v>208</v>
      </c>
      <c r="D21" t="str">
        <f>CONCATENATE(B20,"-",B19)</f>
        <v>CHR_SHEET.PC_20.CHAR_NAME.END-CHR_SHEET.PC_20.CHAR_NAME.START</v>
      </c>
    </row>
    <row r="22" spans="2:4">
      <c r="C22" t="s">
        <v>206</v>
      </c>
      <c r="D22" s="25" t="str">
        <f>CONCATENATE("CHR_SHEET.PC.CHARACTER_NAME.MAX_SIZE","-",B21,"+1",",$AA")</f>
        <v>CHR_SHEET.PC.CHARACTER_NAME.MAX_SIZE-CHR_SHEET.PC_20.CHAR_NAME.SIZE+1,$AA</v>
      </c>
    </row>
    <row r="23" spans="2:4">
      <c r="B23" t="str">
        <f>CONCATENATE(B18,".","WP_LEFT_NAME.START")</f>
        <v>CHR_SHEET.PC_20.WP_LEFT_NAME.START</v>
      </c>
      <c r="C23" t="s">
        <v>205</v>
      </c>
      <c r="D23" s="25" t="s">
        <v>462</v>
      </c>
    </row>
    <row r="24" spans="2:4">
      <c r="B24" t="str">
        <f>CONCATENATE(B18,".","WP_LEFT_NAME.END")</f>
        <v>CHR_SHEET.PC_20.WP_LEFT_NAME.END</v>
      </c>
    </row>
    <row r="25" spans="2:4">
      <c r="B25" t="str">
        <f>CONCATENATE(B18,".","WP_LEFT_NAME.SIZE")</f>
        <v>CHR_SHEET.PC_20.WP_LEFT_NAME.SIZE</v>
      </c>
      <c r="C25" t="s">
        <v>208</v>
      </c>
      <c r="D25" t="str">
        <f>CONCATENATE(B24,"-",B23)</f>
        <v>CHR_SHEET.PC_20.WP_LEFT_NAME.END-CHR_SHEET.PC_20.WP_LEFT_NAME.START</v>
      </c>
    </row>
    <row r="26" spans="2:4">
      <c r="C26" t="s">
        <v>206</v>
      </c>
      <c r="D26" s="25" t="str">
        <f>CONCATENATE("CHR_SHEET.PC.WP_LEFT_NAME.MAX_SIZE","-",B25,"+1",",$AA")</f>
        <v>CHR_SHEET.PC.WP_LEFT_NAME.MAX_SIZE-CHR_SHEET.PC_20.WP_LEFT_NAME.SIZE+1,$AA</v>
      </c>
    </row>
    <row r="27" spans="2:4">
      <c r="B27" t="str">
        <f>CONCATENATE(B18,".","WP_RIGHT_NAME.START")</f>
        <v>CHR_SHEET.PC_20.WP_RIGHT_NAME.START</v>
      </c>
      <c r="C27" t="s">
        <v>205</v>
      </c>
      <c r="D27" s="25" t="s">
        <v>467</v>
      </c>
    </row>
    <row r="28" spans="2:4">
      <c r="B28" t="str">
        <f>CONCATENATE(B18,".","WP_RIGHT_NAME.END")</f>
        <v>CHR_SHEET.PC_20.WP_RIGHT_NAME.END</v>
      </c>
    </row>
    <row r="29" spans="2:4">
      <c r="B29" t="str">
        <f>CONCATENATE(B18,".","WP_RIGHT_NAME.SIZE")</f>
        <v>CHR_SHEET.PC_20.WP_RIGHT_NAME.SIZE</v>
      </c>
      <c r="C29" t="s">
        <v>208</v>
      </c>
      <c r="D29" t="str">
        <f>CONCATENATE(B28,"-",B27)</f>
        <v>CHR_SHEET.PC_20.WP_RIGHT_NAME.END-CHR_SHEET.PC_20.WP_RIGHT_NAME.START</v>
      </c>
    </row>
    <row r="30" spans="2:4">
      <c r="C30" t="s">
        <v>206</v>
      </c>
      <c r="D30" s="25" t="str">
        <f>CONCATENATE("CHR_SHEET.PC.WP_RIGHT_NAME.MAX_SIZE","-",B29,"+1",",$AA")</f>
        <v>CHR_SHEET.PC.WP_RIGHT_NAME.MAX_SIZE-CHR_SHEET.PC_20.WP_RIGHT_NAME.SIZE+1,$AA</v>
      </c>
    </row>
    <row r="31" spans="2:4">
      <c r="B31" t="str">
        <f>CONCATENATE($D$1,".",B94)</f>
        <v>CHR_SHEET.PC_40</v>
      </c>
      <c r="C31" t="s">
        <v>66</v>
      </c>
      <c r="D31" t="str">
        <f>BX124</f>
        <v>00.08.3D.01.00.00.00.00.00.00.00.00.FF.01.00.00.2E.01.08.01.02.00.00.00.B7.08.00.00.5C.00.00.08.00.00.08.00.00.08.00.00.00.00.00.00.00.00.00.00.00.00.00.00.00.00.00.00.00.00.00.00.00.00.00.00.00.00.00.00.00.00.00.00.3D.01.00</v>
      </c>
    </row>
    <row r="32" spans="2:4">
      <c r="B32" t="str">
        <f>CONCATENATE(B31,".","CHAR_NAME.START")</f>
        <v>CHR_SHEET.PC_40.CHAR_NAME.START</v>
      </c>
      <c r="C32" t="s">
        <v>205</v>
      </c>
      <c r="D32" s="25" t="s">
        <v>844</v>
      </c>
    </row>
    <row r="33" spans="2:4">
      <c r="B33" t="str">
        <f>CONCATENATE(B31,".","CHAR_NAME.END")</f>
        <v>CHR_SHEET.PC_40.CHAR_NAME.END</v>
      </c>
    </row>
    <row r="34" spans="2:4">
      <c r="B34" t="str">
        <f>CONCATENATE(B31,".","CHAR_NAME.SIZE")</f>
        <v>CHR_SHEET.PC_40.CHAR_NAME.SIZE</v>
      </c>
      <c r="C34" t="s">
        <v>208</v>
      </c>
      <c r="D34" t="str">
        <f>CONCATENATE(B33,"-",B32)</f>
        <v>CHR_SHEET.PC_40.CHAR_NAME.END-CHR_SHEET.PC_40.CHAR_NAME.START</v>
      </c>
    </row>
    <row r="35" spans="2:4">
      <c r="C35" t="s">
        <v>206</v>
      </c>
      <c r="D35" s="25" t="str">
        <f>CONCATENATE("CHR_SHEET.PC.CHARACTER_NAME.MAX_SIZE","-",B34,"+1",",$AA")</f>
        <v>CHR_SHEET.PC.CHARACTER_NAME.MAX_SIZE-CHR_SHEET.PC_40.CHAR_NAME.SIZE+1,$AA</v>
      </c>
    </row>
    <row r="36" spans="2:4">
      <c r="B36" t="str">
        <f>CONCATENATE(B31,".","WP_LEFT_NAME.START")</f>
        <v>CHR_SHEET.PC_40.WP_LEFT_NAME.START</v>
      </c>
      <c r="C36" t="s">
        <v>205</v>
      </c>
      <c r="D36" s="25" t="s">
        <v>466</v>
      </c>
    </row>
    <row r="37" spans="2:4">
      <c r="B37" t="str">
        <f>CONCATENATE(B31,".","WP_LEFT_NAME.END")</f>
        <v>CHR_SHEET.PC_40.WP_LEFT_NAME.END</v>
      </c>
    </row>
    <row r="38" spans="2:4">
      <c r="B38" t="str">
        <f>CONCATENATE(B31,".","WP_LEFT_NAME.SIZE")</f>
        <v>CHR_SHEET.PC_40.WP_LEFT_NAME.SIZE</v>
      </c>
      <c r="C38" t="s">
        <v>208</v>
      </c>
      <c r="D38" t="str">
        <f>CONCATENATE(B37,"-",B36)</f>
        <v>CHR_SHEET.PC_40.WP_LEFT_NAME.END-CHR_SHEET.PC_40.WP_LEFT_NAME.START</v>
      </c>
    </row>
    <row r="39" spans="2:4">
      <c r="C39" t="s">
        <v>206</v>
      </c>
      <c r="D39" s="25" t="str">
        <f>CONCATENATE("CHR_SHEET.PC.WP_LEFT_NAME.MAX_SIZE","-",B38,"+1",",$AA")</f>
        <v>CHR_SHEET.PC.WP_LEFT_NAME.MAX_SIZE-CHR_SHEET.PC_40.WP_LEFT_NAME.SIZE+1,$AA</v>
      </c>
    </row>
    <row r="40" spans="2:4">
      <c r="B40" t="str">
        <f>CONCATENATE(B31,".","WP_RIGHT_NAME.START")</f>
        <v>CHR_SHEET.PC_40.WP_RIGHT_NAME.START</v>
      </c>
      <c r="C40" t="s">
        <v>205</v>
      </c>
      <c r="D40" s="25" t="s">
        <v>468</v>
      </c>
    </row>
    <row r="41" spans="2:4">
      <c r="B41" t="str">
        <f>CONCATENATE(B31,".","WP_RIGHT_NAME.END")</f>
        <v>CHR_SHEET.PC_40.WP_RIGHT_NAME.END</v>
      </c>
    </row>
    <row r="42" spans="2:4">
      <c r="B42" t="str">
        <f>CONCATENATE(B31,".","WP_RIGHT_NAME.SIZE")</f>
        <v>CHR_SHEET.PC_40.WP_RIGHT_NAME.SIZE</v>
      </c>
      <c r="C42" t="s">
        <v>208</v>
      </c>
      <c r="D42" t="str">
        <f>CONCATENATE(B41,"-",B40)</f>
        <v>CHR_SHEET.PC_40.WP_RIGHT_NAME.END-CHR_SHEET.PC_40.WP_RIGHT_NAME.START</v>
      </c>
    </row>
    <row r="43" spans="2:4">
      <c r="C43" t="s">
        <v>206</v>
      </c>
      <c r="D43" s="25" t="str">
        <f>CONCATENATE("CHR_SHEET.PC.WP_RIGHT_NAME.MAX_SIZE","-",B42,"+1",",$AA")</f>
        <v>CHR_SHEET.PC.WP_RIGHT_NAME.MAX_SIZE-CHR_SHEET.PC_40.WP_RIGHT_NAME.SIZE+1,$AA</v>
      </c>
    </row>
    <row r="44" spans="2:4">
      <c r="B44" t="str">
        <f>CONCATENATE($D$1,".",B95)</f>
        <v>CHR_SHEET.PC_60</v>
      </c>
      <c r="C44" t="s">
        <v>66</v>
      </c>
      <c r="D44" t="str">
        <f>BX125</f>
        <v>00.08.F8.00.00.00.00.00.00.00.00.00.FF.5C.00.00.08.5C.08.00.03.00.00.00.B7.5C.00.00.08.00.00.5C.00.00.5C.00.00.5C.00.00.00.00.00.00.00.00.00.00.00.00.00.00.00.00.00.00.00.00.00.00.00.00.00.00.00.00.00.00.00.00.00.00.F8.00.00</v>
      </c>
    </row>
    <row r="45" spans="2:4">
      <c r="B45" t="str">
        <f>CONCATENATE(B44,".","CHAR_NAME.START")</f>
        <v>CHR_SHEET.PC_60.CHAR_NAME.START</v>
      </c>
      <c r="C45" t="s">
        <v>205</v>
      </c>
      <c r="D45" s="25" t="s">
        <v>845</v>
      </c>
    </row>
    <row r="46" spans="2:4">
      <c r="B46" t="str">
        <f>CONCATENATE(B44,".","CHAR_NAME.END")</f>
        <v>CHR_SHEET.PC_60.CHAR_NAME.END</v>
      </c>
    </row>
    <row r="47" spans="2:4">
      <c r="B47" t="str">
        <f>CONCATENATE(B44,".","CHAR_NAME.SIZE")</f>
        <v>CHR_SHEET.PC_60.CHAR_NAME.SIZE</v>
      </c>
      <c r="C47" t="s">
        <v>208</v>
      </c>
      <c r="D47" t="str">
        <f>CONCATENATE(B46,"-",B45)</f>
        <v>CHR_SHEET.PC_60.CHAR_NAME.END-CHR_SHEET.PC_60.CHAR_NAME.START</v>
      </c>
    </row>
    <row r="48" spans="2:4">
      <c r="C48" t="s">
        <v>206</v>
      </c>
      <c r="D48" s="25" t="str">
        <f>CONCATENATE("CHR_SHEET.PC.CHARACTER_NAME.MAX_SIZE","-",B47,"+1",",$AA")</f>
        <v>CHR_SHEET.PC.CHARACTER_NAME.MAX_SIZE-CHR_SHEET.PC_60.CHAR_NAME.SIZE+1,$AA</v>
      </c>
    </row>
    <row r="49" spans="2:4">
      <c r="B49" t="str">
        <f>CONCATENATE(B44,".","WP_LEFT_NAME.START")</f>
        <v>CHR_SHEET.PC_60.WP_LEFT_NAME.START</v>
      </c>
      <c r="C49" t="s">
        <v>205</v>
      </c>
      <c r="D49" s="25" t="s">
        <v>465</v>
      </c>
    </row>
    <row r="50" spans="2:4">
      <c r="B50" t="str">
        <f>CONCATENATE(B44,".","WP_LEFT_NAME.END")</f>
        <v>CHR_SHEET.PC_60.WP_LEFT_NAME.END</v>
      </c>
    </row>
    <row r="51" spans="2:4">
      <c r="B51" t="str">
        <f>CONCATENATE(B44,".","WP_LEFT_NAME.SIZE")</f>
        <v>CHR_SHEET.PC_60.WP_LEFT_NAME.SIZE</v>
      </c>
      <c r="C51" t="s">
        <v>208</v>
      </c>
      <c r="D51" t="str">
        <f>CONCATENATE(B50,"-",B49)</f>
        <v>CHR_SHEET.PC_60.WP_LEFT_NAME.END-CHR_SHEET.PC_60.WP_LEFT_NAME.START</v>
      </c>
    </row>
    <row r="52" spans="2:4">
      <c r="C52" t="s">
        <v>206</v>
      </c>
      <c r="D52" s="25" t="str">
        <f>CONCATENATE("CHR_SHEET.PC.WP_LEFT_NAME.MAX_SIZE","-",B51,"+1",",$AA")</f>
        <v>CHR_SHEET.PC.WP_LEFT_NAME.MAX_SIZE-CHR_SHEET.PC_60.WP_LEFT_NAME.SIZE+1,$AA</v>
      </c>
    </row>
    <row r="53" spans="2:4">
      <c r="B53" t="str">
        <f>CONCATENATE(B44,".","WP_RIGHT_NAME.START")</f>
        <v>CHR_SHEET.PC_60.WP_RIGHT_NAME.START</v>
      </c>
      <c r="C53" t="s">
        <v>205</v>
      </c>
      <c r="D53" s="25" t="s">
        <v>469</v>
      </c>
    </row>
    <row r="54" spans="2:4">
      <c r="B54" t="str">
        <f>CONCATENATE(B44,".","WP_RIGHT_NAME.END")</f>
        <v>CHR_SHEET.PC_60.WP_RIGHT_NAME.END</v>
      </c>
    </row>
    <row r="55" spans="2:4">
      <c r="B55" t="str">
        <f>CONCATENATE(B44,".","WP_RIGHT_NAME.SIZE")</f>
        <v>CHR_SHEET.PC_60.WP_RIGHT_NAME.SIZE</v>
      </c>
      <c r="C55" t="s">
        <v>208</v>
      </c>
      <c r="D55" t="str">
        <f>CONCATENATE(B54,"-",B53)</f>
        <v>CHR_SHEET.PC_60.WP_RIGHT_NAME.END-CHR_SHEET.PC_60.WP_RIGHT_NAME.START</v>
      </c>
    </row>
    <row r="56" spans="2:4">
      <c r="C56" t="s">
        <v>206</v>
      </c>
      <c r="D56" s="25" t="str">
        <f>CONCATENATE("CHR_SHEET.PC.WP_RIGHT_NAME.MAX_SIZE","-",B55,"+1",",$AA")</f>
        <v>CHR_SHEET.PC.WP_RIGHT_NAME.MAX_SIZE-CHR_SHEET.PC_60.WP_RIGHT_NAME.SIZE+1,$AA</v>
      </c>
    </row>
    <row r="57" spans="2:4">
      <c r="B57" t="str">
        <f>CONCATENATE($D$1,".",B96)</f>
        <v>CHR_SHEET.PC_80</v>
      </c>
      <c r="C57" t="s">
        <v>66</v>
      </c>
      <c r="D57" t="str">
        <f>BX126</f>
        <v>00.08.F8.00.FF.00.00.00.00.00.00.00.FF.08.00.00.08.08.FF.01.04.00.00.00.BA.08.00.00.08.00.00.08.00.00.08.00.00.08.00.00.00.00.00.00.00.00.00.00.00.00.00.00.00.00.00.00.00.00.00.00.00.00.00.00.00.00.00.00.00.00.00.00.F8.00.00</v>
      </c>
    </row>
    <row r="58" spans="2:4">
      <c r="B58" t="str">
        <f>CONCATENATE(B57,".","CHAR_NAME.START")</f>
        <v>CHR_SHEET.PC_80.CHAR_NAME.START</v>
      </c>
      <c r="C58" t="s">
        <v>205</v>
      </c>
      <c r="D58" s="25" t="s">
        <v>846</v>
      </c>
    </row>
    <row r="59" spans="2:4">
      <c r="B59" t="str">
        <f>CONCATENATE(B57,".","CHAR_NAME.END")</f>
        <v>CHR_SHEET.PC_80.CHAR_NAME.END</v>
      </c>
    </row>
    <row r="60" spans="2:4">
      <c r="B60" t="str">
        <f>CONCATENATE(B57,".","CHAR_NAME.SIZE")</f>
        <v>CHR_SHEET.PC_80.CHAR_NAME.SIZE</v>
      </c>
      <c r="C60" t="s">
        <v>208</v>
      </c>
      <c r="D60" t="str">
        <f>CONCATENATE(B59,"-",B58)</f>
        <v>CHR_SHEET.PC_80.CHAR_NAME.END-CHR_SHEET.PC_80.CHAR_NAME.START</v>
      </c>
    </row>
    <row r="61" spans="2:4">
      <c r="C61" t="s">
        <v>206</v>
      </c>
      <c r="D61" s="25" t="str">
        <f>CONCATENATE("CHR_SHEET.PC.CHARACTER_NAME.MAX_SIZE","-",B60,"+1",",$AA")</f>
        <v>CHR_SHEET.PC.CHARACTER_NAME.MAX_SIZE-CHR_SHEET.PC_80.CHAR_NAME.SIZE+1,$AA</v>
      </c>
    </row>
    <row r="62" spans="2:4">
      <c r="B62" t="str">
        <f>CONCATENATE(B57,".","WP_LEFT_NAME.START")</f>
        <v>CHR_SHEET.PC_80.WP_LEFT_NAME.START</v>
      </c>
      <c r="C62" t="s">
        <v>205</v>
      </c>
      <c r="D62" s="25" t="s">
        <v>464</v>
      </c>
    </row>
    <row r="63" spans="2:4">
      <c r="B63" t="str">
        <f>CONCATENATE(B57,".","WP_LEFT_NAME.END")</f>
        <v>CHR_SHEET.PC_80.WP_LEFT_NAME.END</v>
      </c>
    </row>
    <row r="64" spans="2:4">
      <c r="B64" t="str">
        <f>CONCATENATE(B57,".","WP_LEFT_NAME.SIZE")</f>
        <v>CHR_SHEET.PC_80.WP_LEFT_NAME.SIZE</v>
      </c>
      <c r="C64" t="s">
        <v>208</v>
      </c>
      <c r="D64" t="str">
        <f>CONCATENATE(B63,"-",B62)</f>
        <v>CHR_SHEET.PC_80.WP_LEFT_NAME.END-CHR_SHEET.PC_80.WP_LEFT_NAME.START</v>
      </c>
    </row>
    <row r="65" spans="2:4">
      <c r="C65" t="s">
        <v>206</v>
      </c>
      <c r="D65" s="25" t="str">
        <f>CONCATENATE("CHR_SHEET.PC.WP_LEFT_NAME.MAX_SIZE","-",B64,"+1",",$AA")</f>
        <v>CHR_SHEET.PC.WP_LEFT_NAME.MAX_SIZE-CHR_SHEET.PC_80.WP_LEFT_NAME.SIZE+1,$AA</v>
      </c>
    </row>
    <row r="66" spans="2:4">
      <c r="B66" t="str">
        <f>CONCATENATE(B57,".","WP_RIGHT_NAME.START")</f>
        <v>CHR_SHEET.PC_80.WP_RIGHT_NAME.START</v>
      </c>
      <c r="C66" t="s">
        <v>205</v>
      </c>
      <c r="D66" s="25" t="s">
        <v>470</v>
      </c>
    </row>
    <row r="67" spans="2:4">
      <c r="B67" t="str">
        <f>CONCATENATE(B57,".","WP_RIGHT_NAME.END")</f>
        <v>CHR_SHEET.PC_80.WP_RIGHT_NAME.END</v>
      </c>
    </row>
    <row r="68" spans="2:4">
      <c r="B68" t="str">
        <f>CONCATENATE(B57,".","WP_RIGHT_NAME.SIZE")</f>
        <v>CHR_SHEET.PC_80.WP_RIGHT_NAME.SIZE</v>
      </c>
      <c r="C68" t="s">
        <v>208</v>
      </c>
      <c r="D68" t="str">
        <f>CONCATENATE(B67,"-",B66)</f>
        <v>CHR_SHEET.PC_80.WP_RIGHT_NAME.END-CHR_SHEET.PC_80.WP_RIGHT_NAME.START</v>
      </c>
    </row>
    <row r="69" spans="2:4">
      <c r="C69" t="s">
        <v>206</v>
      </c>
      <c r="D69" s="25" t="str">
        <f>CONCATENATE("CHR_SHEET.PC.WP_RIGHT_NAME.MAX_SIZE","-",B68,"+1",",$AA")</f>
        <v>CHR_SHEET.PC.WP_RIGHT_NAME.MAX_SIZE-CHR_SHEET.PC_80.WP_RIGHT_NAME.SIZE+1,$AA</v>
      </c>
    </row>
    <row r="70" spans="2:4">
      <c r="B70" t="str">
        <f>CONCATENATE($D$1,".",B97)</f>
        <v>CHR_SHEET.PC_A0</v>
      </c>
      <c r="C70" t="s">
        <v>66</v>
      </c>
      <c r="D70" t="str">
        <f>BX127</f>
        <v>00.08.F8.02.FF.00.00.00.00.00.00.00.FF.08.00.00.08.08.FF.00.00.00.00.00.BB.08.00.00.08.00.00.08.00.00.08.00.00.08.00.00.00.00.00.00.00.00.00.00.00.00.00.00.00.00.00.00.00.00.00.00.00.00.00.00.00.00.00.00.00.00.00.00.F8.02.00</v>
      </c>
    </row>
    <row r="71" spans="2:4">
      <c r="B71" t="str">
        <f>CONCATENATE(B70,".","CHAR_NAME.START")</f>
        <v>CHR_SHEET.PC_A0.CHAR_NAME.START</v>
      </c>
      <c r="C71" t="s">
        <v>205</v>
      </c>
      <c r="D71" s="25" t="s">
        <v>847</v>
      </c>
    </row>
    <row r="72" spans="2:4">
      <c r="B72" t="str">
        <f>CONCATENATE(B70,".","CHAR_NAME.END")</f>
        <v>CHR_SHEET.PC_A0.CHAR_NAME.END</v>
      </c>
    </row>
    <row r="73" spans="2:4">
      <c r="B73" t="str">
        <f>CONCATENATE(B70,".","CHAR_NAME.SIZE")</f>
        <v>CHR_SHEET.PC_A0.CHAR_NAME.SIZE</v>
      </c>
      <c r="C73" t="s">
        <v>208</v>
      </c>
      <c r="D73" t="str">
        <f>CONCATENATE(B72,"-",B71)</f>
        <v>CHR_SHEET.PC_A0.CHAR_NAME.END-CHR_SHEET.PC_A0.CHAR_NAME.START</v>
      </c>
    </row>
    <row r="74" spans="2:4">
      <c r="C74" t="s">
        <v>206</v>
      </c>
      <c r="D74" s="25" t="str">
        <f>CONCATENATE("CHR_SHEET.PC.CHARACTER_NAME.MAX_SIZE","-",B73,"+1",",$AA")</f>
        <v>CHR_SHEET.PC.CHARACTER_NAME.MAX_SIZE-CHR_SHEET.PC_A0.CHAR_NAME.SIZE+1,$AA</v>
      </c>
    </row>
    <row r="75" spans="2:4">
      <c r="B75" t="str">
        <f>CONCATENATE(B70,".","WP_LEFT_NAME.START")</f>
        <v>CHR_SHEET.PC_A0.WP_LEFT_NAME.START</v>
      </c>
      <c r="C75" t="s">
        <v>205</v>
      </c>
      <c r="D75" s="25" t="s">
        <v>463</v>
      </c>
    </row>
    <row r="76" spans="2:4">
      <c r="B76" t="str">
        <f>CONCATENATE(B70,".","WP_LEFT_NAME.END")</f>
        <v>CHR_SHEET.PC_A0.WP_LEFT_NAME.END</v>
      </c>
    </row>
    <row r="77" spans="2:4">
      <c r="B77" t="str">
        <f>CONCATENATE(B70,".","WP_LEFT_NAME.SIZE")</f>
        <v>CHR_SHEET.PC_A0.WP_LEFT_NAME.SIZE</v>
      </c>
      <c r="C77" t="s">
        <v>208</v>
      </c>
      <c r="D77" t="str">
        <f>CONCATENATE(B76,"-",B75)</f>
        <v>CHR_SHEET.PC_A0.WP_LEFT_NAME.END-CHR_SHEET.PC_A0.WP_LEFT_NAME.START</v>
      </c>
    </row>
    <row r="78" spans="2:4">
      <c r="C78" t="s">
        <v>206</v>
      </c>
      <c r="D78" s="25" t="str">
        <f>CONCATENATE("CHR_SHEET.PC.WP_LEFT_NAME.MAX_SIZE","-",B77,"+1",",$AA")</f>
        <v>CHR_SHEET.PC.WP_LEFT_NAME.MAX_SIZE-CHR_SHEET.PC_A0.WP_LEFT_NAME.SIZE+1,$AA</v>
      </c>
    </row>
    <row r="79" spans="2:4">
      <c r="B79" t="str">
        <f>CONCATENATE(B70,".","WP_RIGHT_NAME.START")</f>
        <v>CHR_SHEET.PC_A0.WP_RIGHT_NAME.START</v>
      </c>
      <c r="C79" t="s">
        <v>205</v>
      </c>
      <c r="D79" s="25" t="s">
        <v>471</v>
      </c>
    </row>
    <row r="80" spans="2:4">
      <c r="B80" t="str">
        <f>CONCATENATE(B70,".","WP_RIGHT_NAME.END")</f>
        <v>CHR_SHEET.PC_A0.WP_RIGHT_NAME.END</v>
      </c>
    </row>
    <row r="81" spans="1:130">
      <c r="B81" t="str">
        <f>CONCATENATE(B70,".","WP_RIGHT_NAME.SIZE")</f>
        <v>CHR_SHEET.PC_A0.WP_RIGHT_NAME.SIZE</v>
      </c>
      <c r="C81" t="s">
        <v>208</v>
      </c>
      <c r="D81" t="str">
        <f>CONCATENATE(B80,"-",B79)</f>
        <v>CHR_SHEET.PC_A0.WP_RIGHT_NAME.END-CHR_SHEET.PC_A0.WP_RIGHT_NAME.START</v>
      </c>
    </row>
    <row r="82" spans="1:130">
      <c r="C82" t="s">
        <v>206</v>
      </c>
      <c r="D82" s="25" t="str">
        <f>CONCATENATE("CHR_SHEET.PC.WP_RIGHT_NAME.MAX_SIZE","-",B81,"+1",",$AA")</f>
        <v>CHR_SHEET.PC.WP_RIGHT_NAME.MAX_SIZE-CHR_SHEET.PC_A0.WP_RIGHT_NAME.SIZE+1,$AA</v>
      </c>
    </row>
    <row r="83" spans="1:130">
      <c r="B83" t="s">
        <v>244</v>
      </c>
    </row>
    <row r="88" spans="1:130">
      <c r="C88" t="s">
        <v>132</v>
      </c>
      <c r="D88" t="s">
        <v>125</v>
      </c>
      <c r="E88" t="s">
        <v>132</v>
      </c>
      <c r="F88" t="s">
        <v>132</v>
      </c>
      <c r="G88" t="s">
        <v>125</v>
      </c>
      <c r="H88" t="s">
        <v>132</v>
      </c>
      <c r="I88" t="s">
        <v>132</v>
      </c>
      <c r="J88" t="s">
        <v>125</v>
      </c>
      <c r="K88" t="s">
        <v>219</v>
      </c>
      <c r="L88" t="s">
        <v>125</v>
      </c>
      <c r="M88" t="s">
        <v>125</v>
      </c>
      <c r="N88" t="s">
        <v>125</v>
      </c>
      <c r="O88" t="s">
        <v>132</v>
      </c>
      <c r="P88" t="s">
        <v>125</v>
      </c>
      <c r="Q88" t="s">
        <v>125</v>
      </c>
      <c r="R88" t="s">
        <v>125</v>
      </c>
      <c r="S88" t="s">
        <v>125</v>
      </c>
      <c r="T88" t="s">
        <v>125</v>
      </c>
      <c r="U88" t="s">
        <v>125</v>
      </c>
      <c r="V88" t="s">
        <v>125</v>
      </c>
      <c r="W88" t="s">
        <v>132</v>
      </c>
      <c r="X88" t="s">
        <v>132</v>
      </c>
      <c r="Y88" t="s">
        <v>132</v>
      </c>
      <c r="Z88" t="s">
        <v>132</v>
      </c>
      <c r="AA88" t="s">
        <v>132</v>
      </c>
      <c r="AB88" t="s">
        <v>125</v>
      </c>
      <c r="AC88" t="s">
        <v>125</v>
      </c>
      <c r="AD88" t="s">
        <v>125</v>
      </c>
      <c r="AE88" t="s">
        <v>125</v>
      </c>
      <c r="AF88" t="s">
        <v>125</v>
      </c>
      <c r="AG88" t="s">
        <v>125</v>
      </c>
      <c r="AH88" t="s">
        <v>125</v>
      </c>
      <c r="AI88" t="s">
        <v>125</v>
      </c>
      <c r="AJ88" t="s">
        <v>125</v>
      </c>
      <c r="AK88" t="s">
        <v>125</v>
      </c>
      <c r="AL88" t="s">
        <v>125</v>
      </c>
      <c r="AM88" t="s">
        <v>125</v>
      </c>
      <c r="AN88" t="s">
        <v>125</v>
      </c>
      <c r="AO88" t="s">
        <v>125</v>
      </c>
      <c r="AP88" t="s">
        <v>125</v>
      </c>
      <c r="AQ88" t="s">
        <v>125</v>
      </c>
      <c r="AR88" t="s">
        <v>125</v>
      </c>
      <c r="AS88" t="s">
        <v>125</v>
      </c>
      <c r="AT88" t="s">
        <v>125</v>
      </c>
      <c r="AU88" t="s">
        <v>125</v>
      </c>
      <c r="AV88" t="s">
        <v>125</v>
      </c>
      <c r="AW88" t="s">
        <v>125</v>
      </c>
      <c r="AX88" t="s">
        <v>125</v>
      </c>
      <c r="AY88" t="s">
        <v>125</v>
      </c>
      <c r="AZ88" t="s">
        <v>125</v>
      </c>
      <c r="BA88" t="s">
        <v>125</v>
      </c>
      <c r="BB88" t="s">
        <v>125</v>
      </c>
      <c r="BC88" t="s">
        <v>125</v>
      </c>
      <c r="BD88" t="s">
        <v>125</v>
      </c>
      <c r="BE88" t="s">
        <v>125</v>
      </c>
      <c r="BF88" t="s">
        <v>125</v>
      </c>
      <c r="BG88" t="s">
        <v>125</v>
      </c>
      <c r="BH88" t="s">
        <v>125</v>
      </c>
      <c r="BI88" t="s">
        <v>125</v>
      </c>
      <c r="BJ88" t="s">
        <v>125</v>
      </c>
      <c r="BK88" t="s">
        <v>125</v>
      </c>
      <c r="BL88" t="s">
        <v>125</v>
      </c>
      <c r="BM88" t="s">
        <v>125</v>
      </c>
      <c r="BN88" t="s">
        <v>125</v>
      </c>
      <c r="BO88" t="s">
        <v>125</v>
      </c>
      <c r="BP88" t="s">
        <v>125</v>
      </c>
      <c r="BQ88" t="s">
        <v>125</v>
      </c>
      <c r="BR88" t="s">
        <v>125</v>
      </c>
      <c r="BS88" t="s">
        <v>125</v>
      </c>
      <c r="BT88" t="s">
        <v>125</v>
      </c>
      <c r="BU88" t="s">
        <v>125</v>
      </c>
      <c r="BV88" t="s">
        <v>125</v>
      </c>
      <c r="BW88" t="s">
        <v>132</v>
      </c>
      <c r="BX88" t="s">
        <v>132</v>
      </c>
      <c r="BY88" t="s">
        <v>125</v>
      </c>
    </row>
    <row r="89" spans="1:130">
      <c r="A89" s="5" t="s">
        <v>113</v>
      </c>
      <c r="E89" t="s">
        <v>399</v>
      </c>
      <c r="I89" s="8"/>
      <c r="J89" s="10" t="s">
        <v>63</v>
      </c>
      <c r="K89" s="11"/>
      <c r="L89" s="11"/>
      <c r="M89" s="12"/>
      <c r="N89" s="10" t="s">
        <v>270</v>
      </c>
      <c r="O89" s="10" t="s">
        <v>271</v>
      </c>
      <c r="P89" s="22"/>
      <c r="Q89" s="11"/>
      <c r="R89" s="12"/>
      <c r="S89" s="10" t="s">
        <v>62</v>
      </c>
      <c r="T89" s="11"/>
      <c r="U89" s="22"/>
      <c r="V89" s="12"/>
      <c r="W89" s="56" t="s">
        <v>272</v>
      </c>
      <c r="X89" s="11"/>
      <c r="Y89" s="56"/>
      <c r="Z89" s="55" t="s">
        <v>155</v>
      </c>
      <c r="AA89" s="23"/>
      <c r="AB89" s="22" t="s">
        <v>273</v>
      </c>
      <c r="AC89" s="11"/>
      <c r="AD89" s="22"/>
      <c r="AE89" s="22"/>
      <c r="AF89" s="22"/>
      <c r="AG89" s="11"/>
      <c r="AH89" s="11"/>
      <c r="AI89" s="22"/>
      <c r="AJ89" s="11"/>
      <c r="AK89" s="11"/>
      <c r="AL89" s="11"/>
      <c r="AM89" s="11"/>
      <c r="AN89" s="11"/>
      <c r="AO89" s="11"/>
      <c r="AP89" s="11"/>
      <c r="AQ89" s="11"/>
      <c r="AR89" s="11"/>
      <c r="AS89" s="11"/>
      <c r="AT89" s="11"/>
      <c r="AU89" s="12"/>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22"/>
      <c r="BZ89" s="10" t="s">
        <v>276</v>
      </c>
      <c r="CA89" s="11"/>
      <c r="CB89" s="11"/>
      <c r="CC89" s="11"/>
      <c r="CD89" s="11"/>
      <c r="CE89" s="11"/>
      <c r="CF89" s="11"/>
      <c r="CG89" s="11"/>
      <c r="CH89" s="11"/>
      <c r="CI89" s="11"/>
      <c r="CJ89" s="11"/>
      <c r="CK89" s="11"/>
      <c r="CL89" s="11"/>
      <c r="CM89" s="11"/>
      <c r="CN89" s="11"/>
      <c r="CO89" s="10" t="s">
        <v>276</v>
      </c>
      <c r="CP89" s="11"/>
      <c r="CQ89" s="11"/>
      <c r="CR89" s="11"/>
      <c r="CS89" s="11"/>
      <c r="CT89" s="11"/>
      <c r="CU89" s="11"/>
      <c r="CV89" s="11"/>
      <c r="CW89" s="11"/>
      <c r="CX89" s="11"/>
      <c r="CY89" s="11"/>
      <c r="CZ89" s="11"/>
      <c r="DA89" s="11"/>
      <c r="DB89" s="11"/>
      <c r="DC89" s="11"/>
      <c r="DD89" s="11"/>
      <c r="DE89" s="11"/>
      <c r="DF89" s="11"/>
      <c r="DG89" s="12"/>
      <c r="DH89" s="10" t="s">
        <v>276</v>
      </c>
      <c r="DI89" s="11"/>
      <c r="DJ89" s="11"/>
      <c r="DK89" s="11"/>
      <c r="DL89" s="11"/>
      <c r="DM89" s="11"/>
      <c r="DN89" s="11"/>
      <c r="DO89" s="11"/>
      <c r="DP89" s="11"/>
      <c r="DQ89" s="11"/>
      <c r="DR89" s="11"/>
      <c r="DS89" s="11"/>
      <c r="DT89" s="11"/>
      <c r="DU89" s="11"/>
      <c r="DV89" s="11"/>
      <c r="DW89" s="11"/>
      <c r="DX89" s="11"/>
      <c r="DY89" s="11"/>
      <c r="DZ89" s="12"/>
    </row>
    <row r="90" spans="1:130">
      <c r="C90" t="s">
        <v>2</v>
      </c>
      <c r="D90" t="s">
        <v>3</v>
      </c>
      <c r="E90" t="s">
        <v>4</v>
      </c>
      <c r="F90" t="s">
        <v>5</v>
      </c>
      <c r="G90" t="s">
        <v>6</v>
      </c>
      <c r="H90" s="4" t="s">
        <v>7</v>
      </c>
      <c r="I90" s="4" t="s">
        <v>8</v>
      </c>
      <c r="J90" s="13" t="s">
        <v>9</v>
      </c>
      <c r="K90" s="6" t="s">
        <v>10</v>
      </c>
      <c r="L90" s="6" t="s">
        <v>11</v>
      </c>
      <c r="M90" s="7" t="s">
        <v>12</v>
      </c>
      <c r="N90" s="13" t="s">
        <v>13</v>
      </c>
      <c r="O90" s="13" t="s">
        <v>37</v>
      </c>
      <c r="P90" s="6" t="s">
        <v>38</v>
      </c>
      <c r="Q90" s="6" t="s">
        <v>39</v>
      </c>
      <c r="R90" s="7" t="s">
        <v>40</v>
      </c>
      <c r="S90" s="4" t="s">
        <v>49</v>
      </c>
      <c r="T90" s="6" t="s">
        <v>50</v>
      </c>
      <c r="U90" s="6" t="s">
        <v>126</v>
      </c>
      <c r="V90" s="7" t="s">
        <v>127</v>
      </c>
      <c r="W90" s="6" t="s">
        <v>128</v>
      </c>
      <c r="X90" s="6" t="s">
        <v>129</v>
      </c>
      <c r="Y90" s="6" t="s">
        <v>130</v>
      </c>
      <c r="Z90" s="7" t="s">
        <v>64</v>
      </c>
      <c r="AA90" s="16" t="s">
        <v>58</v>
      </c>
      <c r="AB90" s="6" t="s">
        <v>59</v>
      </c>
      <c r="AC90" s="6" t="s">
        <v>53</v>
      </c>
      <c r="AD90" s="6" t="s">
        <v>54</v>
      </c>
      <c r="AE90" s="6" t="s">
        <v>131</v>
      </c>
      <c r="AF90" s="6" t="s">
        <v>55</v>
      </c>
      <c r="AG90" s="6" t="s">
        <v>57</v>
      </c>
      <c r="AH90" s="6" t="s">
        <v>56</v>
      </c>
      <c r="AI90" s="6" t="s">
        <v>277</v>
      </c>
      <c r="AJ90" s="6" t="s">
        <v>278</v>
      </c>
      <c r="AK90" s="6" t="s">
        <v>279</v>
      </c>
      <c r="AL90" s="6" t="s">
        <v>280</v>
      </c>
      <c r="AM90" s="6" t="s">
        <v>281</v>
      </c>
      <c r="AN90" s="6" t="s">
        <v>282</v>
      </c>
      <c r="AO90" s="6" t="s">
        <v>283</v>
      </c>
      <c r="AP90" s="6" t="s">
        <v>284</v>
      </c>
      <c r="AQ90" s="6" t="s">
        <v>285</v>
      </c>
      <c r="AR90" s="6" t="s">
        <v>286</v>
      </c>
      <c r="AS90" s="6" t="s">
        <v>287</v>
      </c>
      <c r="AT90" s="6" t="s">
        <v>288</v>
      </c>
      <c r="AU90" s="7" t="s">
        <v>289</v>
      </c>
      <c r="AV90" s="6" t="s">
        <v>290</v>
      </c>
      <c r="AW90" s="6" t="s">
        <v>291</v>
      </c>
      <c r="AX90" s="6" t="s">
        <v>292</v>
      </c>
      <c r="AY90" s="6" t="s">
        <v>293</v>
      </c>
      <c r="AZ90" s="6" t="s">
        <v>294</v>
      </c>
      <c r="BA90" s="6" t="s">
        <v>295</v>
      </c>
      <c r="BB90" s="6" t="s">
        <v>296</v>
      </c>
      <c r="BC90" s="6" t="s">
        <v>297</v>
      </c>
      <c r="BD90" s="6" t="s">
        <v>298</v>
      </c>
      <c r="BE90" s="6" t="s">
        <v>299</v>
      </c>
      <c r="BF90" s="6" t="s">
        <v>300</v>
      </c>
      <c r="BG90" s="6" t="s">
        <v>301</v>
      </c>
      <c r="BH90" s="6" t="s">
        <v>302</v>
      </c>
      <c r="BI90" s="6" t="s">
        <v>303</v>
      </c>
      <c r="BJ90" s="6" t="s">
        <v>304</v>
      </c>
      <c r="BK90" s="6" t="s">
        <v>305</v>
      </c>
      <c r="BL90" s="6" t="s">
        <v>306</v>
      </c>
      <c r="BM90" s="6" t="s">
        <v>307</v>
      </c>
      <c r="BN90" s="6" t="s">
        <v>308</v>
      </c>
      <c r="BO90" s="6" t="s">
        <v>309</v>
      </c>
      <c r="BP90" s="6" t="s">
        <v>310</v>
      </c>
      <c r="BQ90" s="6" t="s">
        <v>311</v>
      </c>
      <c r="BR90" s="6" t="s">
        <v>312</v>
      </c>
      <c r="BS90" s="6" t="s">
        <v>313</v>
      </c>
      <c r="BT90" s="6" t="s">
        <v>314</v>
      </c>
      <c r="BU90" s="6" t="s">
        <v>315</v>
      </c>
      <c r="BV90" s="6" t="s">
        <v>316</v>
      </c>
      <c r="BW90" s="6" t="s">
        <v>317</v>
      </c>
      <c r="BX90" s="6" t="s">
        <v>318</v>
      </c>
      <c r="BY90" s="6" t="s">
        <v>319</v>
      </c>
      <c r="BZ90" s="13" t="s">
        <v>320</v>
      </c>
      <c r="CA90" s="6" t="s">
        <v>321</v>
      </c>
      <c r="CB90" s="6" t="s">
        <v>322</v>
      </c>
      <c r="CC90" s="6" t="s">
        <v>323</v>
      </c>
      <c r="CD90" s="6" t="s">
        <v>324</v>
      </c>
      <c r="CE90" s="6" t="s">
        <v>325</v>
      </c>
      <c r="CF90" s="6" t="s">
        <v>326</v>
      </c>
      <c r="CG90" s="6" t="s">
        <v>327</v>
      </c>
      <c r="CH90" s="6" t="s">
        <v>328</v>
      </c>
      <c r="CI90" s="6" t="s">
        <v>329</v>
      </c>
      <c r="CJ90" s="6" t="s">
        <v>330</v>
      </c>
      <c r="CK90" s="6" t="s">
        <v>331</v>
      </c>
      <c r="CL90" s="6" t="s">
        <v>332</v>
      </c>
      <c r="CM90" s="6" t="s">
        <v>333</v>
      </c>
      <c r="CN90" s="7" t="s">
        <v>334</v>
      </c>
      <c r="CO90" s="6" t="s">
        <v>335</v>
      </c>
      <c r="CP90" s="6" t="s">
        <v>336</v>
      </c>
      <c r="CQ90" s="6" t="s">
        <v>337</v>
      </c>
      <c r="CR90" s="6" t="s">
        <v>338</v>
      </c>
      <c r="CS90" s="6" t="s">
        <v>339</v>
      </c>
      <c r="CT90" s="6" t="s">
        <v>340</v>
      </c>
      <c r="CU90" s="6" t="s">
        <v>341</v>
      </c>
      <c r="CV90" s="6" t="s">
        <v>342</v>
      </c>
      <c r="CW90" s="6" t="s">
        <v>343</v>
      </c>
      <c r="CX90" s="6" t="s">
        <v>344</v>
      </c>
      <c r="CY90" s="6" t="s">
        <v>345</v>
      </c>
      <c r="CZ90" s="6" t="s">
        <v>346</v>
      </c>
      <c r="DA90" s="6" t="s">
        <v>347</v>
      </c>
      <c r="DB90" s="6" t="s">
        <v>348</v>
      </c>
      <c r="DC90" s="6" t="s">
        <v>349</v>
      </c>
      <c r="DD90" s="6" t="s">
        <v>350</v>
      </c>
      <c r="DE90" s="6" t="s">
        <v>351</v>
      </c>
      <c r="DF90" s="6" t="s">
        <v>352</v>
      </c>
      <c r="DG90" s="7" t="s">
        <v>353</v>
      </c>
      <c r="DH90" s="6" t="s">
        <v>354</v>
      </c>
      <c r="DI90" s="6" t="s">
        <v>355</v>
      </c>
      <c r="DJ90" s="6" t="s">
        <v>356</v>
      </c>
      <c r="DK90" s="6" t="s">
        <v>357</v>
      </c>
      <c r="DL90" s="6" t="s">
        <v>358</v>
      </c>
      <c r="DM90" s="6" t="s">
        <v>359</v>
      </c>
      <c r="DN90" s="6" t="s">
        <v>360</v>
      </c>
      <c r="DO90" s="6" t="s">
        <v>361</v>
      </c>
      <c r="DP90" s="6" t="s">
        <v>362</v>
      </c>
      <c r="DQ90" s="6" t="s">
        <v>363</v>
      </c>
      <c r="DR90" s="6" t="s">
        <v>364</v>
      </c>
      <c r="DS90" s="6" t="s">
        <v>365</v>
      </c>
      <c r="DT90" s="6" t="s">
        <v>366</v>
      </c>
      <c r="DU90" s="6" t="s">
        <v>367</v>
      </c>
      <c r="DV90" s="6" t="s">
        <v>368</v>
      </c>
      <c r="DW90" s="6" t="s">
        <v>369</v>
      </c>
      <c r="DX90" s="6" t="s">
        <v>370</v>
      </c>
      <c r="DY90" s="6" t="s">
        <v>371</v>
      </c>
      <c r="DZ90" s="7" t="s">
        <v>372</v>
      </c>
    </row>
    <row r="91" spans="1:130">
      <c r="A91" t="s">
        <v>74</v>
      </c>
      <c r="B91" t="s">
        <v>75</v>
      </c>
      <c r="C91" t="s">
        <v>153</v>
      </c>
      <c r="D91" t="s">
        <v>35</v>
      </c>
      <c r="E91" t="s">
        <v>400</v>
      </c>
      <c r="F91" t="s">
        <v>401</v>
      </c>
      <c r="G91" t="s">
        <v>404</v>
      </c>
      <c r="H91" t="s">
        <v>402</v>
      </c>
      <c r="I91" t="s">
        <v>403</v>
      </c>
      <c r="J91" s="32" t="s">
        <v>238</v>
      </c>
      <c r="K91" s="27" t="s">
        <v>36</v>
      </c>
      <c r="L91" s="27" t="s">
        <v>236</v>
      </c>
      <c r="M91" s="28" t="s">
        <v>237</v>
      </c>
      <c r="N91" s="54" t="s">
        <v>227</v>
      </c>
      <c r="O91" s="58" t="s">
        <v>251</v>
      </c>
      <c r="P91" s="48" t="s">
        <v>46</v>
      </c>
      <c r="Q91" s="21" t="s">
        <v>395</v>
      </c>
      <c r="R91" s="53" t="s">
        <v>396</v>
      </c>
      <c r="S91" s="21" t="s">
        <v>60</v>
      </c>
      <c r="T91" s="21" t="s">
        <v>61</v>
      </c>
      <c r="U91" s="63" t="s">
        <v>51</v>
      </c>
      <c r="V91" s="14" t="s">
        <v>668</v>
      </c>
      <c r="W91" s="32" t="s">
        <v>228</v>
      </c>
      <c r="X91" s="27" t="s">
        <v>410</v>
      </c>
      <c r="Y91" s="27" t="s">
        <v>409</v>
      </c>
      <c r="Z91" s="28" t="s">
        <v>408</v>
      </c>
      <c r="AA91" s="17" t="s">
        <v>152</v>
      </c>
      <c r="AB91" s="27" t="s">
        <v>41</v>
      </c>
      <c r="AC91" s="57" t="s">
        <v>265</v>
      </c>
      <c r="AD91" s="14" t="s">
        <v>396</v>
      </c>
      <c r="AE91" s="27" t="s">
        <v>42</v>
      </c>
      <c r="AF91" s="57" t="s">
        <v>266</v>
      </c>
      <c r="AG91" s="14" t="s">
        <v>396</v>
      </c>
      <c r="AH91" s="27" t="s">
        <v>43</v>
      </c>
      <c r="AI91" s="57" t="s">
        <v>267</v>
      </c>
      <c r="AJ91" s="14" t="s">
        <v>396</v>
      </c>
      <c r="AK91" s="41" t="s">
        <v>48</v>
      </c>
      <c r="AL91" s="57" t="s">
        <v>268</v>
      </c>
      <c r="AM91" s="14" t="s">
        <v>396</v>
      </c>
      <c r="AN91" s="41" t="s">
        <v>262</v>
      </c>
      <c r="AO91" s="48" t="s">
        <v>269</v>
      </c>
      <c r="AP91" s="14" t="s">
        <v>396</v>
      </c>
      <c r="AQ91" s="14"/>
      <c r="AR91" s="14"/>
      <c r="AS91" s="14"/>
      <c r="AT91" s="14"/>
      <c r="AU91" s="53"/>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27" t="s">
        <v>439</v>
      </c>
      <c r="BV91" s="27" t="s">
        <v>406</v>
      </c>
      <c r="BW91" s="14" t="s">
        <v>397</v>
      </c>
      <c r="BX91" s="14" t="s">
        <v>398</v>
      </c>
      <c r="BY91" s="62" t="s">
        <v>443</v>
      </c>
      <c r="BZ91" s="52" t="s">
        <v>275</v>
      </c>
      <c r="CA91" s="14"/>
      <c r="CB91" s="14"/>
      <c r="CC91" s="14"/>
      <c r="CD91" s="14"/>
      <c r="CE91" s="14"/>
      <c r="CF91" s="14"/>
      <c r="CG91" s="14"/>
      <c r="CH91" s="14"/>
      <c r="CI91" s="14"/>
      <c r="CJ91" s="14"/>
      <c r="CK91" s="14"/>
      <c r="CL91" s="14"/>
      <c r="CM91" s="14"/>
      <c r="CN91" s="53"/>
      <c r="CO91" s="14" t="s">
        <v>460</v>
      </c>
      <c r="CP91" s="14"/>
      <c r="CQ91" s="14"/>
      <c r="CR91" s="14"/>
      <c r="CS91" s="14"/>
      <c r="CT91" s="14"/>
      <c r="CU91" s="14"/>
      <c r="CV91" s="14"/>
      <c r="CW91" s="14"/>
      <c r="CX91" s="14"/>
      <c r="CY91" s="14"/>
      <c r="CZ91" s="14"/>
      <c r="DA91" s="14"/>
      <c r="DB91" s="14"/>
      <c r="DC91" s="14"/>
      <c r="DD91" s="14"/>
      <c r="DE91" s="14"/>
      <c r="DF91" s="14"/>
      <c r="DG91" s="53"/>
      <c r="DH91" s="14" t="s">
        <v>461</v>
      </c>
      <c r="DI91" s="14"/>
      <c r="DJ91" s="14"/>
      <c r="DK91" s="14"/>
      <c r="DL91" s="14"/>
      <c r="DM91" s="14"/>
      <c r="DN91" s="14"/>
      <c r="DO91" s="14"/>
      <c r="DP91" s="14"/>
      <c r="DQ91" s="14"/>
      <c r="DR91" s="14"/>
      <c r="DS91" s="14"/>
      <c r="DT91" s="14"/>
      <c r="DU91" s="14"/>
      <c r="DV91" s="14"/>
      <c r="DW91" s="14"/>
      <c r="DX91" s="14"/>
      <c r="DY91" s="14"/>
      <c r="DZ91" s="53"/>
    </row>
    <row r="92" spans="1:130">
      <c r="A92" t="s">
        <v>100</v>
      </c>
      <c r="B92" t="s">
        <v>101</v>
      </c>
      <c r="C92" s="2">
        <v>0</v>
      </c>
      <c r="D92">
        <v>8</v>
      </c>
      <c r="E92" s="2">
        <v>90</v>
      </c>
      <c r="F92">
        <v>1</v>
      </c>
      <c r="G92">
        <v>0</v>
      </c>
      <c r="H92">
        <v>0</v>
      </c>
      <c r="I92">
        <v>0</v>
      </c>
      <c r="J92">
        <v>0</v>
      </c>
      <c r="K92">
        <v>0</v>
      </c>
      <c r="L92">
        <v>0</v>
      </c>
      <c r="M92">
        <v>0</v>
      </c>
      <c r="N92">
        <v>0</v>
      </c>
      <c r="O92" s="2" t="s">
        <v>19</v>
      </c>
      <c r="P92" s="2">
        <v>8</v>
      </c>
      <c r="Q92" s="2">
        <v>0</v>
      </c>
      <c r="R92">
        <v>0</v>
      </c>
      <c r="S92">
        <v>92</v>
      </c>
      <c r="T92">
        <v>8</v>
      </c>
      <c r="U92">
        <v>8</v>
      </c>
      <c r="V92">
        <v>0</v>
      </c>
      <c r="W92">
        <v>0</v>
      </c>
      <c r="X92">
        <v>0</v>
      </c>
      <c r="Y92">
        <v>0</v>
      </c>
      <c r="Z92">
        <v>0</v>
      </c>
      <c r="AA92" t="s">
        <v>147</v>
      </c>
      <c r="AB92">
        <v>92</v>
      </c>
      <c r="AC92">
        <v>0</v>
      </c>
      <c r="AD92">
        <v>0</v>
      </c>
      <c r="AE92">
        <v>92</v>
      </c>
      <c r="AF92">
        <v>0</v>
      </c>
      <c r="AG92">
        <v>0</v>
      </c>
      <c r="AH92">
        <v>8</v>
      </c>
      <c r="AI92">
        <v>0</v>
      </c>
      <c r="AJ92">
        <v>0</v>
      </c>
      <c r="AK92">
        <v>8</v>
      </c>
      <c r="AL92">
        <v>0</v>
      </c>
      <c r="AM92">
        <v>0</v>
      </c>
      <c r="AN92">
        <v>8</v>
      </c>
      <c r="AO92">
        <v>0</v>
      </c>
      <c r="AP92">
        <v>0</v>
      </c>
      <c r="BW92" s="2">
        <f t="shared" ref="BW92:BX97" si="0">E92</f>
        <v>90</v>
      </c>
      <c r="BX92" s="2">
        <f t="shared" si="0"/>
        <v>1</v>
      </c>
    </row>
    <row r="93" spans="1:130">
      <c r="A93" t="s">
        <v>107</v>
      </c>
      <c r="B93" t="s">
        <v>103</v>
      </c>
      <c r="C93" s="2">
        <v>0</v>
      </c>
      <c r="D93">
        <v>8</v>
      </c>
      <c r="E93" s="2">
        <v>90</v>
      </c>
      <c r="F93">
        <v>1</v>
      </c>
      <c r="G93">
        <v>0</v>
      </c>
      <c r="H93">
        <v>0</v>
      </c>
      <c r="I93">
        <v>0</v>
      </c>
      <c r="J93">
        <v>0</v>
      </c>
      <c r="K93">
        <v>0</v>
      </c>
      <c r="L93">
        <v>0</v>
      </c>
      <c r="M93">
        <v>0</v>
      </c>
      <c r="N93">
        <v>0</v>
      </c>
      <c r="O93" s="2" t="s">
        <v>19</v>
      </c>
      <c r="P93">
        <v>8</v>
      </c>
      <c r="Q93" s="2">
        <v>0</v>
      </c>
      <c r="R93">
        <v>0</v>
      </c>
      <c r="S93">
        <v>92</v>
      </c>
      <c r="T93">
        <v>8</v>
      </c>
      <c r="U93">
        <v>8</v>
      </c>
      <c r="V93">
        <v>0</v>
      </c>
      <c r="W93">
        <v>1</v>
      </c>
      <c r="X93">
        <v>0</v>
      </c>
      <c r="Y93">
        <v>0</v>
      </c>
      <c r="Z93">
        <v>0</v>
      </c>
      <c r="AA93" t="s">
        <v>147</v>
      </c>
      <c r="AB93">
        <v>92</v>
      </c>
      <c r="AC93">
        <v>0</v>
      </c>
      <c r="AD93">
        <v>0</v>
      </c>
      <c r="AE93">
        <v>8</v>
      </c>
      <c r="AF93">
        <v>0</v>
      </c>
      <c r="AG93">
        <v>0</v>
      </c>
      <c r="AH93">
        <v>8</v>
      </c>
      <c r="AI93">
        <v>0</v>
      </c>
      <c r="AJ93">
        <v>0</v>
      </c>
      <c r="AK93">
        <v>8</v>
      </c>
      <c r="AL93">
        <v>0</v>
      </c>
      <c r="AM93">
        <v>0</v>
      </c>
      <c r="AN93">
        <v>8</v>
      </c>
      <c r="AO93">
        <v>0</v>
      </c>
      <c r="AP93">
        <v>0</v>
      </c>
      <c r="BW93" s="2">
        <f t="shared" si="0"/>
        <v>90</v>
      </c>
      <c r="BX93" s="2">
        <f t="shared" si="0"/>
        <v>1</v>
      </c>
    </row>
    <row r="94" spans="1:130">
      <c r="A94" t="s">
        <v>108</v>
      </c>
      <c r="B94" t="s">
        <v>104</v>
      </c>
      <c r="C94" s="2">
        <v>0</v>
      </c>
      <c r="D94">
        <v>8</v>
      </c>
      <c r="E94" s="2" t="s">
        <v>524</v>
      </c>
      <c r="F94">
        <v>1</v>
      </c>
      <c r="G94">
        <v>0</v>
      </c>
      <c r="H94">
        <v>0</v>
      </c>
      <c r="I94">
        <v>0</v>
      </c>
      <c r="J94">
        <v>0</v>
      </c>
      <c r="K94">
        <v>0</v>
      </c>
      <c r="L94">
        <v>0</v>
      </c>
      <c r="M94">
        <v>0</v>
      </c>
      <c r="N94">
        <v>0</v>
      </c>
      <c r="O94" s="2" t="s">
        <v>19</v>
      </c>
      <c r="P94">
        <v>1</v>
      </c>
      <c r="Q94" s="2">
        <v>0</v>
      </c>
      <c r="R94">
        <v>0</v>
      </c>
      <c r="S94">
        <f>92/2</f>
        <v>46</v>
      </c>
      <c r="T94">
        <v>1</v>
      </c>
      <c r="U94">
        <v>8</v>
      </c>
      <c r="V94">
        <v>1</v>
      </c>
      <c r="W94">
        <v>2</v>
      </c>
      <c r="X94">
        <v>0</v>
      </c>
      <c r="Y94">
        <v>0</v>
      </c>
      <c r="Z94">
        <v>0</v>
      </c>
      <c r="AA94" t="s">
        <v>147</v>
      </c>
      <c r="AB94">
        <v>8</v>
      </c>
      <c r="AC94">
        <v>0</v>
      </c>
      <c r="AD94">
        <v>0</v>
      </c>
      <c r="AE94">
        <v>92</v>
      </c>
      <c r="AF94">
        <v>0</v>
      </c>
      <c r="AG94">
        <v>0</v>
      </c>
      <c r="AH94">
        <v>8</v>
      </c>
      <c r="AI94">
        <v>0</v>
      </c>
      <c r="AJ94">
        <v>0</v>
      </c>
      <c r="AK94">
        <v>8</v>
      </c>
      <c r="AL94">
        <v>0</v>
      </c>
      <c r="AM94">
        <v>0</v>
      </c>
      <c r="AN94">
        <v>8</v>
      </c>
      <c r="AO94">
        <v>0</v>
      </c>
      <c r="AP94">
        <v>0</v>
      </c>
      <c r="BW94" s="2" t="str">
        <f t="shared" si="0"/>
        <v>3D</v>
      </c>
      <c r="BX94" s="2">
        <f t="shared" si="0"/>
        <v>1</v>
      </c>
    </row>
    <row r="95" spans="1:130">
      <c r="A95" t="s">
        <v>109</v>
      </c>
      <c r="B95" t="s">
        <v>105</v>
      </c>
      <c r="C95" s="2">
        <v>0</v>
      </c>
      <c r="D95">
        <v>8</v>
      </c>
      <c r="E95" s="2" t="s">
        <v>525</v>
      </c>
      <c r="F95">
        <v>0</v>
      </c>
      <c r="G95">
        <v>0</v>
      </c>
      <c r="H95">
        <v>0</v>
      </c>
      <c r="I95">
        <v>0</v>
      </c>
      <c r="J95">
        <v>0</v>
      </c>
      <c r="K95">
        <v>0</v>
      </c>
      <c r="L95">
        <v>0</v>
      </c>
      <c r="M95">
        <v>0</v>
      </c>
      <c r="N95">
        <v>0</v>
      </c>
      <c r="O95" s="2" t="s">
        <v>19</v>
      </c>
      <c r="P95">
        <v>92</v>
      </c>
      <c r="Q95" s="2">
        <v>0</v>
      </c>
      <c r="R95">
        <v>0</v>
      </c>
      <c r="S95">
        <v>8</v>
      </c>
      <c r="T95">
        <v>92</v>
      </c>
      <c r="U95">
        <v>8</v>
      </c>
      <c r="V95">
        <v>0</v>
      </c>
      <c r="W95">
        <v>3</v>
      </c>
      <c r="X95">
        <v>0</v>
      </c>
      <c r="Y95">
        <v>0</v>
      </c>
      <c r="Z95">
        <v>0</v>
      </c>
      <c r="AA95" t="s">
        <v>147</v>
      </c>
      <c r="AB95">
        <v>92</v>
      </c>
      <c r="AC95">
        <v>0</v>
      </c>
      <c r="AD95">
        <v>0</v>
      </c>
      <c r="AE95">
        <v>8</v>
      </c>
      <c r="AF95">
        <v>0</v>
      </c>
      <c r="AG95">
        <v>0</v>
      </c>
      <c r="AH95">
        <v>92</v>
      </c>
      <c r="AI95">
        <v>0</v>
      </c>
      <c r="AJ95">
        <v>0</v>
      </c>
      <c r="AK95">
        <v>92</v>
      </c>
      <c r="AL95">
        <v>0</v>
      </c>
      <c r="AM95">
        <v>0</v>
      </c>
      <c r="AN95">
        <v>92</v>
      </c>
      <c r="AO95">
        <v>0</v>
      </c>
      <c r="AP95">
        <v>0</v>
      </c>
      <c r="BW95" s="2" t="str">
        <f t="shared" si="0"/>
        <v>F8</v>
      </c>
      <c r="BX95" s="2">
        <f t="shared" si="0"/>
        <v>0</v>
      </c>
    </row>
    <row r="96" spans="1:130">
      <c r="A96" t="s">
        <v>110</v>
      </c>
      <c r="B96" t="s">
        <v>106</v>
      </c>
      <c r="C96" s="2">
        <v>0</v>
      </c>
      <c r="D96">
        <v>8</v>
      </c>
      <c r="E96" s="2" t="s">
        <v>525</v>
      </c>
      <c r="F96">
        <v>0</v>
      </c>
      <c r="G96">
        <v>255</v>
      </c>
      <c r="H96">
        <v>0</v>
      </c>
      <c r="I96">
        <v>0</v>
      </c>
      <c r="J96">
        <v>0</v>
      </c>
      <c r="K96">
        <v>0</v>
      </c>
      <c r="L96">
        <v>0</v>
      </c>
      <c r="M96">
        <v>0</v>
      </c>
      <c r="N96">
        <v>0</v>
      </c>
      <c r="O96" s="2" t="s">
        <v>19</v>
      </c>
      <c r="P96">
        <v>8</v>
      </c>
      <c r="Q96">
        <v>0</v>
      </c>
      <c r="R96">
        <v>0</v>
      </c>
      <c r="S96">
        <v>8</v>
      </c>
      <c r="T96">
        <v>8</v>
      </c>
      <c r="U96">
        <f>G96</f>
        <v>255</v>
      </c>
      <c r="V96">
        <v>1</v>
      </c>
      <c r="W96">
        <v>4</v>
      </c>
      <c r="X96">
        <v>0</v>
      </c>
      <c r="Y96">
        <v>0</v>
      </c>
      <c r="Z96">
        <v>0</v>
      </c>
      <c r="AA96" t="s">
        <v>149</v>
      </c>
      <c r="AB96">
        <v>8</v>
      </c>
      <c r="AC96">
        <v>0</v>
      </c>
      <c r="AD96">
        <v>0</v>
      </c>
      <c r="AE96">
        <v>8</v>
      </c>
      <c r="AF96">
        <v>0</v>
      </c>
      <c r="AG96">
        <v>0</v>
      </c>
      <c r="AH96">
        <v>8</v>
      </c>
      <c r="AI96">
        <v>0</v>
      </c>
      <c r="AJ96">
        <v>0</v>
      </c>
      <c r="AK96">
        <v>8</v>
      </c>
      <c r="AL96">
        <v>0</v>
      </c>
      <c r="AM96">
        <v>0</v>
      </c>
      <c r="AN96">
        <v>8</v>
      </c>
      <c r="AO96">
        <v>0</v>
      </c>
      <c r="AP96">
        <v>0</v>
      </c>
      <c r="BW96" s="2" t="str">
        <f t="shared" si="0"/>
        <v>F8</v>
      </c>
      <c r="BX96" s="2">
        <f t="shared" si="0"/>
        <v>0</v>
      </c>
    </row>
    <row r="97" spans="1:77">
      <c r="A97" t="s">
        <v>111</v>
      </c>
      <c r="B97" t="s">
        <v>112</v>
      </c>
      <c r="C97" s="2">
        <v>0</v>
      </c>
      <c r="D97">
        <v>8</v>
      </c>
      <c r="E97" s="2" t="s">
        <v>525</v>
      </c>
      <c r="F97">
        <v>2</v>
      </c>
      <c r="G97">
        <v>255</v>
      </c>
      <c r="H97">
        <v>0</v>
      </c>
      <c r="I97">
        <v>0</v>
      </c>
      <c r="J97">
        <v>0</v>
      </c>
      <c r="K97">
        <v>0</v>
      </c>
      <c r="L97">
        <v>0</v>
      </c>
      <c r="M97">
        <v>0</v>
      </c>
      <c r="N97">
        <v>0</v>
      </c>
      <c r="O97" s="2" t="s">
        <v>19</v>
      </c>
      <c r="P97">
        <v>8</v>
      </c>
      <c r="Q97">
        <v>0</v>
      </c>
      <c r="R97">
        <v>0</v>
      </c>
      <c r="S97">
        <v>8</v>
      </c>
      <c r="T97">
        <v>8</v>
      </c>
      <c r="U97">
        <f>G97</f>
        <v>255</v>
      </c>
      <c r="V97">
        <v>0</v>
      </c>
      <c r="W97">
        <v>0</v>
      </c>
      <c r="X97">
        <v>0</v>
      </c>
      <c r="Y97">
        <v>0</v>
      </c>
      <c r="Z97">
        <v>0</v>
      </c>
      <c r="AA97" t="s">
        <v>150</v>
      </c>
      <c r="AB97">
        <v>8</v>
      </c>
      <c r="AC97">
        <v>0</v>
      </c>
      <c r="AD97">
        <v>0</v>
      </c>
      <c r="AE97">
        <v>8</v>
      </c>
      <c r="AF97">
        <v>0</v>
      </c>
      <c r="AG97">
        <v>0</v>
      </c>
      <c r="AH97">
        <v>8</v>
      </c>
      <c r="AI97">
        <v>0</v>
      </c>
      <c r="AJ97">
        <v>0</v>
      </c>
      <c r="AK97">
        <v>8</v>
      </c>
      <c r="AL97">
        <v>0</v>
      </c>
      <c r="AM97">
        <v>0</v>
      </c>
      <c r="AN97">
        <v>8</v>
      </c>
      <c r="AO97">
        <v>0</v>
      </c>
      <c r="AP97">
        <v>0</v>
      </c>
      <c r="BW97" s="2" t="str">
        <f t="shared" si="0"/>
        <v>F8</v>
      </c>
      <c r="BX97" s="2">
        <f t="shared" si="0"/>
        <v>2</v>
      </c>
    </row>
    <row r="98" spans="1:77">
      <c r="C98" s="38" t="s">
        <v>218</v>
      </c>
      <c r="D98" s="24"/>
      <c r="E98" s="24"/>
      <c r="F98" s="24"/>
      <c r="G98" s="24"/>
    </row>
    <row r="100" spans="1:77" ht="21">
      <c r="B100" s="19" t="s">
        <v>67</v>
      </c>
    </row>
    <row r="101" spans="1:77" hidden="1">
      <c r="C101" s="2"/>
    </row>
    <row r="102" spans="1:77" hidden="1">
      <c r="B102" s="1" t="s">
        <v>68</v>
      </c>
      <c r="C102" t="s">
        <v>133</v>
      </c>
      <c r="E102" t="s">
        <v>133</v>
      </c>
      <c r="F102" t="s">
        <v>133</v>
      </c>
      <c r="H102" t="s">
        <v>133</v>
      </c>
      <c r="I102" t="s">
        <v>133</v>
      </c>
      <c r="O102" t="s">
        <v>133</v>
      </c>
      <c r="Q102" t="s">
        <v>133</v>
      </c>
      <c r="W102" t="s">
        <v>133</v>
      </c>
      <c r="X102" t="s">
        <v>133</v>
      </c>
      <c r="Y102" t="s">
        <v>133</v>
      </c>
      <c r="Z102" t="s">
        <v>133</v>
      </c>
      <c r="AA102" t="s">
        <v>133</v>
      </c>
      <c r="BW102" t="s">
        <v>133</v>
      </c>
      <c r="BX102" t="s">
        <v>133</v>
      </c>
    </row>
    <row r="103" spans="1:77" hidden="1">
      <c r="A103" t="str">
        <f t="shared" ref="A103:C108" si="1">A92</f>
        <v>PC_0</v>
      </c>
      <c r="B103" t="str">
        <f t="shared" si="1"/>
        <v>PC_00</v>
      </c>
      <c r="C103" s="2">
        <f t="shared" si="1"/>
        <v>0</v>
      </c>
      <c r="D103" s="2" t="str">
        <f t="shared" ref="D103:R103" si="2">DEC2HEX(D92)</f>
        <v>8</v>
      </c>
      <c r="E103" s="2">
        <f t="shared" ref="E103:F108" si="3">E92</f>
        <v>90</v>
      </c>
      <c r="F103" s="2">
        <f t="shared" si="3"/>
        <v>1</v>
      </c>
      <c r="G103" s="2" t="str">
        <f t="shared" si="2"/>
        <v>0</v>
      </c>
      <c r="H103" s="2">
        <f t="shared" ref="H103:I108" si="4">H92</f>
        <v>0</v>
      </c>
      <c r="I103" s="2">
        <f t="shared" si="4"/>
        <v>0</v>
      </c>
      <c r="J103" s="2" t="str">
        <f t="shared" si="2"/>
        <v>0</v>
      </c>
      <c r="K103" s="2" t="str">
        <f t="shared" si="2"/>
        <v>0</v>
      </c>
      <c r="L103" s="2">
        <f t="shared" ref="L103:L108" si="5">IF($L92=0,0,DEC2HEX(ROUND(256/(100/L$92),0)))</f>
        <v>0</v>
      </c>
      <c r="M103" s="2" t="str">
        <f t="shared" si="2"/>
        <v>0</v>
      </c>
      <c r="N103" s="2" t="str">
        <f t="shared" si="2"/>
        <v>0</v>
      </c>
      <c r="O103" s="2" t="str">
        <f t="shared" ref="O103:O108" si="6">O92</f>
        <v>FF</v>
      </c>
      <c r="P103" s="2" t="str">
        <f t="shared" si="2"/>
        <v>8</v>
      </c>
      <c r="Q103" s="2">
        <f t="shared" ref="Q103:Q108" si="7">Q92</f>
        <v>0</v>
      </c>
      <c r="R103" s="2" t="str">
        <f t="shared" si="2"/>
        <v>0</v>
      </c>
      <c r="S103" s="2" t="str">
        <f t="shared" ref="S103:AB103" si="8">DEC2HEX(S92)</f>
        <v>5C</v>
      </c>
      <c r="T103" s="2" t="str">
        <f t="shared" si="8"/>
        <v>8</v>
      </c>
      <c r="U103" s="2" t="str">
        <f t="shared" si="8"/>
        <v>8</v>
      </c>
      <c r="V103" s="2" t="str">
        <f t="shared" si="8"/>
        <v>0</v>
      </c>
      <c r="W103" s="2">
        <f>W92</f>
        <v>0</v>
      </c>
      <c r="X103" s="2">
        <f>X92</f>
        <v>0</v>
      </c>
      <c r="Y103" s="2">
        <f>Y92</f>
        <v>0</v>
      </c>
      <c r="Z103" s="2">
        <f>Z92</f>
        <v>0</v>
      </c>
      <c r="AA103" s="2" t="str">
        <f>AA92</f>
        <v>B7</v>
      </c>
      <c r="AB103" s="2" t="str">
        <f t="shared" si="8"/>
        <v>5C</v>
      </c>
      <c r="AC103" s="2" t="str">
        <f t="shared" ref="AC103:AD108" si="9">DEC2HEX(AC92)</f>
        <v>0</v>
      </c>
      <c r="AD103" s="2" t="str">
        <f t="shared" si="9"/>
        <v>0</v>
      </c>
      <c r="AE103" s="2" t="str">
        <f t="shared" ref="AE103:AH108" si="10">DEC2HEX(AE92)</f>
        <v>5C</v>
      </c>
      <c r="AF103" s="2" t="str">
        <f t="shared" si="10"/>
        <v>0</v>
      </c>
      <c r="AG103" s="2" t="str">
        <f t="shared" si="10"/>
        <v>0</v>
      </c>
      <c r="AH103" s="2" t="str">
        <f t="shared" si="10"/>
        <v>8</v>
      </c>
      <c r="AI103" s="2" t="str">
        <f t="shared" ref="AI103:BV103" si="11">DEC2HEX(AI92)</f>
        <v>0</v>
      </c>
      <c r="AJ103" s="2" t="str">
        <f t="shared" si="11"/>
        <v>0</v>
      </c>
      <c r="AK103" s="2" t="str">
        <f t="shared" si="11"/>
        <v>8</v>
      </c>
      <c r="AL103" s="2" t="str">
        <f t="shared" si="11"/>
        <v>0</v>
      </c>
      <c r="AM103" s="2" t="str">
        <f t="shared" si="11"/>
        <v>0</v>
      </c>
      <c r="AN103" s="2" t="str">
        <f t="shared" si="11"/>
        <v>8</v>
      </c>
      <c r="AO103" s="2" t="str">
        <f t="shared" si="11"/>
        <v>0</v>
      </c>
      <c r="AP103" s="2" t="str">
        <f t="shared" si="11"/>
        <v>0</v>
      </c>
      <c r="AQ103" s="2" t="str">
        <f t="shared" si="11"/>
        <v>0</v>
      </c>
      <c r="AR103" s="2" t="str">
        <f t="shared" si="11"/>
        <v>0</v>
      </c>
      <c r="AS103" s="2" t="str">
        <f t="shared" si="11"/>
        <v>0</v>
      </c>
      <c r="AT103" s="2" t="str">
        <f t="shared" si="11"/>
        <v>0</v>
      </c>
      <c r="AU103" s="2" t="str">
        <f t="shared" si="11"/>
        <v>0</v>
      </c>
      <c r="AV103" s="2" t="str">
        <f t="shared" si="11"/>
        <v>0</v>
      </c>
      <c r="AW103" s="2" t="str">
        <f t="shared" si="11"/>
        <v>0</v>
      </c>
      <c r="AX103" s="2" t="str">
        <f t="shared" si="11"/>
        <v>0</v>
      </c>
      <c r="AY103" s="2" t="str">
        <f t="shared" si="11"/>
        <v>0</v>
      </c>
      <c r="AZ103" s="2" t="str">
        <f t="shared" si="11"/>
        <v>0</v>
      </c>
      <c r="BA103" s="2" t="str">
        <f t="shared" si="11"/>
        <v>0</v>
      </c>
      <c r="BB103" s="2" t="str">
        <f t="shared" si="11"/>
        <v>0</v>
      </c>
      <c r="BC103" s="2" t="str">
        <f t="shared" si="11"/>
        <v>0</v>
      </c>
      <c r="BD103" s="2" t="str">
        <f t="shared" si="11"/>
        <v>0</v>
      </c>
      <c r="BE103" s="2" t="str">
        <f t="shared" si="11"/>
        <v>0</v>
      </c>
      <c r="BF103" s="2" t="str">
        <f t="shared" si="11"/>
        <v>0</v>
      </c>
      <c r="BG103" s="2" t="str">
        <f t="shared" si="11"/>
        <v>0</v>
      </c>
      <c r="BH103" s="2" t="str">
        <f t="shared" si="11"/>
        <v>0</v>
      </c>
      <c r="BI103" s="2" t="str">
        <f t="shared" si="11"/>
        <v>0</v>
      </c>
      <c r="BJ103" s="2" t="str">
        <f t="shared" si="11"/>
        <v>0</v>
      </c>
      <c r="BK103" s="2" t="str">
        <f t="shared" si="11"/>
        <v>0</v>
      </c>
      <c r="BL103" s="2" t="str">
        <f t="shared" si="11"/>
        <v>0</v>
      </c>
      <c r="BM103" s="2" t="str">
        <f t="shared" si="11"/>
        <v>0</v>
      </c>
      <c r="BN103" s="2" t="str">
        <f t="shared" si="11"/>
        <v>0</v>
      </c>
      <c r="BO103" s="2" t="str">
        <f t="shared" si="11"/>
        <v>0</v>
      </c>
      <c r="BP103" s="2" t="str">
        <f t="shared" si="11"/>
        <v>0</v>
      </c>
      <c r="BQ103" s="2" t="str">
        <f t="shared" si="11"/>
        <v>0</v>
      </c>
      <c r="BR103" s="2" t="str">
        <f t="shared" si="11"/>
        <v>0</v>
      </c>
      <c r="BS103" s="2" t="str">
        <f t="shared" si="11"/>
        <v>0</v>
      </c>
      <c r="BT103" s="2" t="str">
        <f t="shared" si="11"/>
        <v>0</v>
      </c>
      <c r="BU103" s="2" t="str">
        <f t="shared" si="11"/>
        <v>0</v>
      </c>
      <c r="BV103" s="2" t="str">
        <f t="shared" si="11"/>
        <v>0</v>
      </c>
      <c r="BW103" s="2">
        <f t="shared" ref="BW103:BX108" si="12">BW92</f>
        <v>90</v>
      </c>
      <c r="BX103" s="2">
        <f t="shared" si="12"/>
        <v>1</v>
      </c>
      <c r="BY103" s="2" t="str">
        <f t="shared" ref="BY103:BY108" si="13">DEC2HEX(BY92)</f>
        <v>0</v>
      </c>
    </row>
    <row r="104" spans="1:77" hidden="1">
      <c r="A104" t="str">
        <f t="shared" si="1"/>
        <v>PC_1</v>
      </c>
      <c r="B104" t="str">
        <f t="shared" si="1"/>
        <v>PC_20</v>
      </c>
      <c r="C104" s="2">
        <f t="shared" si="1"/>
        <v>0</v>
      </c>
      <c r="D104" s="2" t="str">
        <f t="shared" ref="D104:R104" si="14">DEC2HEX(D93)</f>
        <v>8</v>
      </c>
      <c r="E104" s="2">
        <f t="shared" si="3"/>
        <v>90</v>
      </c>
      <c r="F104" s="2">
        <f t="shared" si="3"/>
        <v>1</v>
      </c>
      <c r="G104" s="2" t="str">
        <f t="shared" si="14"/>
        <v>0</v>
      </c>
      <c r="H104" s="2">
        <f t="shared" si="4"/>
        <v>0</v>
      </c>
      <c r="I104" s="2">
        <f t="shared" si="4"/>
        <v>0</v>
      </c>
      <c r="J104" s="2" t="str">
        <f t="shared" si="14"/>
        <v>0</v>
      </c>
      <c r="K104" s="2" t="str">
        <f t="shared" si="14"/>
        <v>0</v>
      </c>
      <c r="L104" s="2">
        <f t="shared" si="5"/>
        <v>0</v>
      </c>
      <c r="M104" s="2" t="str">
        <f t="shared" si="14"/>
        <v>0</v>
      </c>
      <c r="N104" s="2" t="str">
        <f t="shared" si="14"/>
        <v>0</v>
      </c>
      <c r="O104" s="2" t="str">
        <f t="shared" si="6"/>
        <v>FF</v>
      </c>
      <c r="P104" s="2" t="str">
        <f t="shared" si="14"/>
        <v>8</v>
      </c>
      <c r="Q104" s="2">
        <f t="shared" si="7"/>
        <v>0</v>
      </c>
      <c r="R104" s="2" t="str">
        <f t="shared" si="14"/>
        <v>0</v>
      </c>
      <c r="S104" s="2" t="str">
        <f t="shared" ref="S104:AB104" si="15">DEC2HEX(S93)</f>
        <v>5C</v>
      </c>
      <c r="T104" s="2" t="str">
        <f t="shared" si="15"/>
        <v>8</v>
      </c>
      <c r="U104" s="2" t="str">
        <f t="shared" si="15"/>
        <v>8</v>
      </c>
      <c r="V104" s="2" t="str">
        <f t="shared" si="15"/>
        <v>0</v>
      </c>
      <c r="W104" s="2">
        <f t="shared" ref="W104:Z108" si="16">W93</f>
        <v>1</v>
      </c>
      <c r="X104" s="2">
        <f t="shared" si="16"/>
        <v>0</v>
      </c>
      <c r="Y104" s="2">
        <f t="shared" si="16"/>
        <v>0</v>
      </c>
      <c r="Z104" s="2">
        <f t="shared" si="16"/>
        <v>0</v>
      </c>
      <c r="AA104" s="2" t="str">
        <f>AA93</f>
        <v>B7</v>
      </c>
      <c r="AB104" s="2" t="str">
        <f t="shared" si="15"/>
        <v>5C</v>
      </c>
      <c r="AC104" s="2" t="str">
        <f t="shared" si="9"/>
        <v>0</v>
      </c>
      <c r="AD104" s="2" t="str">
        <f t="shared" si="9"/>
        <v>0</v>
      </c>
      <c r="AE104" s="2" t="str">
        <f t="shared" si="10"/>
        <v>8</v>
      </c>
      <c r="AF104" s="2" t="str">
        <f t="shared" si="10"/>
        <v>0</v>
      </c>
      <c r="AG104" s="2" t="str">
        <f t="shared" si="10"/>
        <v>0</v>
      </c>
      <c r="AH104" s="2" t="str">
        <f t="shared" si="10"/>
        <v>8</v>
      </c>
      <c r="AI104" s="2" t="str">
        <f t="shared" ref="AI104:BV104" si="17">DEC2HEX(AI93)</f>
        <v>0</v>
      </c>
      <c r="AJ104" s="2" t="str">
        <f t="shared" si="17"/>
        <v>0</v>
      </c>
      <c r="AK104" s="2" t="str">
        <f t="shared" si="17"/>
        <v>8</v>
      </c>
      <c r="AL104" s="2" t="str">
        <f t="shared" si="17"/>
        <v>0</v>
      </c>
      <c r="AM104" s="2" t="str">
        <f t="shared" si="17"/>
        <v>0</v>
      </c>
      <c r="AN104" s="2" t="str">
        <f t="shared" si="17"/>
        <v>8</v>
      </c>
      <c r="AO104" s="2" t="str">
        <f t="shared" si="17"/>
        <v>0</v>
      </c>
      <c r="AP104" s="2" t="str">
        <f t="shared" si="17"/>
        <v>0</v>
      </c>
      <c r="AQ104" s="2" t="str">
        <f t="shared" si="17"/>
        <v>0</v>
      </c>
      <c r="AR104" s="2" t="str">
        <f t="shared" si="17"/>
        <v>0</v>
      </c>
      <c r="AS104" s="2" t="str">
        <f t="shared" si="17"/>
        <v>0</v>
      </c>
      <c r="AT104" s="2" t="str">
        <f t="shared" si="17"/>
        <v>0</v>
      </c>
      <c r="AU104" s="2" t="str">
        <f t="shared" si="17"/>
        <v>0</v>
      </c>
      <c r="AV104" s="2" t="str">
        <f t="shared" si="17"/>
        <v>0</v>
      </c>
      <c r="AW104" s="2" t="str">
        <f t="shared" si="17"/>
        <v>0</v>
      </c>
      <c r="AX104" s="2" t="str">
        <f t="shared" si="17"/>
        <v>0</v>
      </c>
      <c r="AY104" s="2" t="str">
        <f t="shared" si="17"/>
        <v>0</v>
      </c>
      <c r="AZ104" s="2" t="str">
        <f t="shared" si="17"/>
        <v>0</v>
      </c>
      <c r="BA104" s="2" t="str">
        <f t="shared" si="17"/>
        <v>0</v>
      </c>
      <c r="BB104" s="2" t="str">
        <f t="shared" si="17"/>
        <v>0</v>
      </c>
      <c r="BC104" s="2" t="str">
        <f t="shared" si="17"/>
        <v>0</v>
      </c>
      <c r="BD104" s="2" t="str">
        <f t="shared" si="17"/>
        <v>0</v>
      </c>
      <c r="BE104" s="2" t="str">
        <f t="shared" si="17"/>
        <v>0</v>
      </c>
      <c r="BF104" s="2" t="str">
        <f t="shared" si="17"/>
        <v>0</v>
      </c>
      <c r="BG104" s="2" t="str">
        <f t="shared" si="17"/>
        <v>0</v>
      </c>
      <c r="BH104" s="2" t="str">
        <f t="shared" si="17"/>
        <v>0</v>
      </c>
      <c r="BI104" s="2" t="str">
        <f t="shared" si="17"/>
        <v>0</v>
      </c>
      <c r="BJ104" s="2" t="str">
        <f t="shared" si="17"/>
        <v>0</v>
      </c>
      <c r="BK104" s="2" t="str">
        <f t="shared" si="17"/>
        <v>0</v>
      </c>
      <c r="BL104" s="2" t="str">
        <f t="shared" si="17"/>
        <v>0</v>
      </c>
      <c r="BM104" s="2" t="str">
        <f t="shared" si="17"/>
        <v>0</v>
      </c>
      <c r="BN104" s="2" t="str">
        <f t="shared" si="17"/>
        <v>0</v>
      </c>
      <c r="BO104" s="2" t="str">
        <f t="shared" si="17"/>
        <v>0</v>
      </c>
      <c r="BP104" s="2" t="str">
        <f t="shared" si="17"/>
        <v>0</v>
      </c>
      <c r="BQ104" s="2" t="str">
        <f t="shared" si="17"/>
        <v>0</v>
      </c>
      <c r="BR104" s="2" t="str">
        <f t="shared" si="17"/>
        <v>0</v>
      </c>
      <c r="BS104" s="2" t="str">
        <f t="shared" si="17"/>
        <v>0</v>
      </c>
      <c r="BT104" s="2" t="str">
        <f t="shared" si="17"/>
        <v>0</v>
      </c>
      <c r="BU104" s="2" t="str">
        <f t="shared" si="17"/>
        <v>0</v>
      </c>
      <c r="BV104" s="2" t="str">
        <f t="shared" si="17"/>
        <v>0</v>
      </c>
      <c r="BW104" s="2">
        <f t="shared" si="12"/>
        <v>90</v>
      </c>
      <c r="BX104" s="2">
        <f t="shared" si="12"/>
        <v>1</v>
      </c>
      <c r="BY104" s="2" t="str">
        <f t="shared" si="13"/>
        <v>0</v>
      </c>
    </row>
    <row r="105" spans="1:77" hidden="1">
      <c r="A105" t="str">
        <f t="shared" si="1"/>
        <v>PC_2</v>
      </c>
      <c r="B105" t="str">
        <f t="shared" si="1"/>
        <v>PC_40</v>
      </c>
      <c r="C105" s="2">
        <f t="shared" si="1"/>
        <v>0</v>
      </c>
      <c r="D105" s="2" t="str">
        <f t="shared" ref="D105:R105" si="18">DEC2HEX(D94)</f>
        <v>8</v>
      </c>
      <c r="E105" s="2" t="str">
        <f t="shared" si="3"/>
        <v>3D</v>
      </c>
      <c r="F105" s="2">
        <f t="shared" si="3"/>
        <v>1</v>
      </c>
      <c r="G105" s="2" t="str">
        <f t="shared" si="18"/>
        <v>0</v>
      </c>
      <c r="H105" s="2">
        <f t="shared" si="4"/>
        <v>0</v>
      </c>
      <c r="I105" s="2">
        <f t="shared" si="4"/>
        <v>0</v>
      </c>
      <c r="J105" s="2" t="str">
        <f t="shared" si="18"/>
        <v>0</v>
      </c>
      <c r="K105" s="2" t="str">
        <f t="shared" si="18"/>
        <v>0</v>
      </c>
      <c r="L105" s="2">
        <f t="shared" si="5"/>
        <v>0</v>
      </c>
      <c r="M105" s="2" t="str">
        <f t="shared" si="18"/>
        <v>0</v>
      </c>
      <c r="N105" s="2" t="str">
        <f t="shared" si="18"/>
        <v>0</v>
      </c>
      <c r="O105" s="2" t="str">
        <f t="shared" si="6"/>
        <v>FF</v>
      </c>
      <c r="P105" s="2" t="str">
        <f t="shared" si="18"/>
        <v>1</v>
      </c>
      <c r="Q105" s="2">
        <f t="shared" si="7"/>
        <v>0</v>
      </c>
      <c r="R105" s="2" t="str">
        <f t="shared" si="18"/>
        <v>0</v>
      </c>
      <c r="S105" s="2" t="str">
        <f t="shared" ref="S105:AB105" si="19">DEC2HEX(S94)</f>
        <v>2E</v>
      </c>
      <c r="T105" s="2" t="str">
        <f t="shared" si="19"/>
        <v>1</v>
      </c>
      <c r="U105" s="2" t="str">
        <f t="shared" si="19"/>
        <v>8</v>
      </c>
      <c r="V105" s="2" t="str">
        <f t="shared" si="19"/>
        <v>1</v>
      </c>
      <c r="W105" s="2">
        <f t="shared" si="16"/>
        <v>2</v>
      </c>
      <c r="X105" s="2">
        <f t="shared" si="16"/>
        <v>0</v>
      </c>
      <c r="Y105" s="2">
        <f t="shared" si="16"/>
        <v>0</v>
      </c>
      <c r="Z105" s="2">
        <f t="shared" si="16"/>
        <v>0</v>
      </c>
      <c r="AA105" s="2" t="str">
        <f>AA94</f>
        <v>B7</v>
      </c>
      <c r="AB105" s="2" t="str">
        <f t="shared" si="19"/>
        <v>8</v>
      </c>
      <c r="AC105" s="2" t="str">
        <f t="shared" si="9"/>
        <v>0</v>
      </c>
      <c r="AD105" s="2" t="str">
        <f t="shared" si="9"/>
        <v>0</v>
      </c>
      <c r="AE105" s="2" t="str">
        <f t="shared" si="10"/>
        <v>5C</v>
      </c>
      <c r="AF105" s="2" t="str">
        <f t="shared" si="10"/>
        <v>0</v>
      </c>
      <c r="AG105" s="2" t="str">
        <f t="shared" si="10"/>
        <v>0</v>
      </c>
      <c r="AH105" s="2" t="str">
        <f t="shared" si="10"/>
        <v>8</v>
      </c>
      <c r="AI105" s="2" t="str">
        <f t="shared" ref="AI105:BV105" si="20">DEC2HEX(AI94)</f>
        <v>0</v>
      </c>
      <c r="AJ105" s="2" t="str">
        <f t="shared" si="20"/>
        <v>0</v>
      </c>
      <c r="AK105" s="2" t="str">
        <f t="shared" si="20"/>
        <v>8</v>
      </c>
      <c r="AL105" s="2" t="str">
        <f t="shared" si="20"/>
        <v>0</v>
      </c>
      <c r="AM105" s="2" t="str">
        <f t="shared" si="20"/>
        <v>0</v>
      </c>
      <c r="AN105" s="2" t="str">
        <f t="shared" si="20"/>
        <v>8</v>
      </c>
      <c r="AO105" s="2" t="str">
        <f t="shared" si="20"/>
        <v>0</v>
      </c>
      <c r="AP105" s="2" t="str">
        <f t="shared" si="20"/>
        <v>0</v>
      </c>
      <c r="AQ105" s="2" t="str">
        <f t="shared" si="20"/>
        <v>0</v>
      </c>
      <c r="AR105" s="2" t="str">
        <f t="shared" si="20"/>
        <v>0</v>
      </c>
      <c r="AS105" s="2" t="str">
        <f t="shared" si="20"/>
        <v>0</v>
      </c>
      <c r="AT105" s="2" t="str">
        <f t="shared" si="20"/>
        <v>0</v>
      </c>
      <c r="AU105" s="2" t="str">
        <f t="shared" si="20"/>
        <v>0</v>
      </c>
      <c r="AV105" s="2" t="str">
        <f t="shared" si="20"/>
        <v>0</v>
      </c>
      <c r="AW105" s="2" t="str">
        <f t="shared" si="20"/>
        <v>0</v>
      </c>
      <c r="AX105" s="2" t="str">
        <f t="shared" si="20"/>
        <v>0</v>
      </c>
      <c r="AY105" s="2" t="str">
        <f t="shared" si="20"/>
        <v>0</v>
      </c>
      <c r="AZ105" s="2" t="str">
        <f t="shared" si="20"/>
        <v>0</v>
      </c>
      <c r="BA105" s="2" t="str">
        <f t="shared" si="20"/>
        <v>0</v>
      </c>
      <c r="BB105" s="2" t="str">
        <f t="shared" si="20"/>
        <v>0</v>
      </c>
      <c r="BC105" s="2" t="str">
        <f t="shared" si="20"/>
        <v>0</v>
      </c>
      <c r="BD105" s="2" t="str">
        <f t="shared" si="20"/>
        <v>0</v>
      </c>
      <c r="BE105" s="2" t="str">
        <f t="shared" si="20"/>
        <v>0</v>
      </c>
      <c r="BF105" s="2" t="str">
        <f t="shared" si="20"/>
        <v>0</v>
      </c>
      <c r="BG105" s="2" t="str">
        <f t="shared" si="20"/>
        <v>0</v>
      </c>
      <c r="BH105" s="2" t="str">
        <f t="shared" si="20"/>
        <v>0</v>
      </c>
      <c r="BI105" s="2" t="str">
        <f t="shared" si="20"/>
        <v>0</v>
      </c>
      <c r="BJ105" s="2" t="str">
        <f t="shared" si="20"/>
        <v>0</v>
      </c>
      <c r="BK105" s="2" t="str">
        <f t="shared" si="20"/>
        <v>0</v>
      </c>
      <c r="BL105" s="2" t="str">
        <f t="shared" si="20"/>
        <v>0</v>
      </c>
      <c r="BM105" s="2" t="str">
        <f t="shared" si="20"/>
        <v>0</v>
      </c>
      <c r="BN105" s="2" t="str">
        <f t="shared" si="20"/>
        <v>0</v>
      </c>
      <c r="BO105" s="2" t="str">
        <f t="shared" si="20"/>
        <v>0</v>
      </c>
      <c r="BP105" s="2" t="str">
        <f t="shared" si="20"/>
        <v>0</v>
      </c>
      <c r="BQ105" s="2" t="str">
        <f t="shared" si="20"/>
        <v>0</v>
      </c>
      <c r="BR105" s="2" t="str">
        <f t="shared" si="20"/>
        <v>0</v>
      </c>
      <c r="BS105" s="2" t="str">
        <f t="shared" si="20"/>
        <v>0</v>
      </c>
      <c r="BT105" s="2" t="str">
        <f t="shared" si="20"/>
        <v>0</v>
      </c>
      <c r="BU105" s="2" t="str">
        <f t="shared" si="20"/>
        <v>0</v>
      </c>
      <c r="BV105" s="2" t="str">
        <f t="shared" si="20"/>
        <v>0</v>
      </c>
      <c r="BW105" s="2" t="str">
        <f t="shared" si="12"/>
        <v>3D</v>
      </c>
      <c r="BX105" s="2">
        <f t="shared" si="12"/>
        <v>1</v>
      </c>
      <c r="BY105" s="2" t="str">
        <f t="shared" si="13"/>
        <v>0</v>
      </c>
    </row>
    <row r="106" spans="1:77" hidden="1">
      <c r="A106" t="str">
        <f t="shared" si="1"/>
        <v>PC_3</v>
      </c>
      <c r="B106" t="str">
        <f t="shared" si="1"/>
        <v>PC_60</v>
      </c>
      <c r="C106" s="2">
        <f t="shared" si="1"/>
        <v>0</v>
      </c>
      <c r="D106" s="2" t="str">
        <f t="shared" ref="D106:R106" si="21">DEC2HEX(D95)</f>
        <v>8</v>
      </c>
      <c r="E106" s="2" t="str">
        <f t="shared" si="3"/>
        <v>F8</v>
      </c>
      <c r="F106" s="2">
        <f t="shared" si="3"/>
        <v>0</v>
      </c>
      <c r="G106" s="2" t="str">
        <f t="shared" si="21"/>
        <v>0</v>
      </c>
      <c r="H106" s="2">
        <f t="shared" si="4"/>
        <v>0</v>
      </c>
      <c r="I106" s="2">
        <f t="shared" si="4"/>
        <v>0</v>
      </c>
      <c r="J106" s="2" t="str">
        <f t="shared" si="21"/>
        <v>0</v>
      </c>
      <c r="K106" s="2" t="str">
        <f t="shared" si="21"/>
        <v>0</v>
      </c>
      <c r="L106" s="2">
        <f t="shared" si="5"/>
        <v>0</v>
      </c>
      <c r="M106" s="2" t="str">
        <f t="shared" si="21"/>
        <v>0</v>
      </c>
      <c r="N106" s="2" t="str">
        <f t="shared" si="21"/>
        <v>0</v>
      </c>
      <c r="O106" s="2" t="str">
        <f t="shared" si="6"/>
        <v>FF</v>
      </c>
      <c r="P106" s="2" t="str">
        <f t="shared" si="21"/>
        <v>5C</v>
      </c>
      <c r="Q106" s="2">
        <f t="shared" si="7"/>
        <v>0</v>
      </c>
      <c r="R106" s="2" t="str">
        <f t="shared" si="21"/>
        <v>0</v>
      </c>
      <c r="S106" s="2" t="str">
        <f t="shared" ref="S106:AB106" si="22">DEC2HEX(S95)</f>
        <v>8</v>
      </c>
      <c r="T106" s="2" t="str">
        <f t="shared" si="22"/>
        <v>5C</v>
      </c>
      <c r="U106" s="2" t="str">
        <f t="shared" si="22"/>
        <v>8</v>
      </c>
      <c r="V106" s="2" t="str">
        <f t="shared" si="22"/>
        <v>0</v>
      </c>
      <c r="W106" s="2">
        <f t="shared" si="16"/>
        <v>3</v>
      </c>
      <c r="X106" s="2">
        <f t="shared" si="16"/>
        <v>0</v>
      </c>
      <c r="Y106" s="2">
        <f t="shared" si="16"/>
        <v>0</v>
      </c>
      <c r="Z106" s="2">
        <f t="shared" si="16"/>
        <v>0</v>
      </c>
      <c r="AA106" s="2" t="str">
        <f>AA95</f>
        <v>B7</v>
      </c>
      <c r="AB106" s="2" t="str">
        <f t="shared" si="22"/>
        <v>5C</v>
      </c>
      <c r="AC106" s="2" t="str">
        <f t="shared" si="9"/>
        <v>0</v>
      </c>
      <c r="AD106" s="2" t="str">
        <f t="shared" si="9"/>
        <v>0</v>
      </c>
      <c r="AE106" s="2" t="str">
        <f t="shared" si="10"/>
        <v>8</v>
      </c>
      <c r="AF106" s="2" t="str">
        <f t="shared" si="10"/>
        <v>0</v>
      </c>
      <c r="AG106" s="2" t="str">
        <f t="shared" si="10"/>
        <v>0</v>
      </c>
      <c r="AH106" s="2" t="str">
        <f t="shared" si="10"/>
        <v>5C</v>
      </c>
      <c r="AI106" s="2" t="str">
        <f t="shared" ref="AI106:BV106" si="23">DEC2HEX(AI95)</f>
        <v>0</v>
      </c>
      <c r="AJ106" s="2" t="str">
        <f t="shared" si="23"/>
        <v>0</v>
      </c>
      <c r="AK106" s="2" t="str">
        <f t="shared" si="23"/>
        <v>5C</v>
      </c>
      <c r="AL106" s="2" t="str">
        <f t="shared" si="23"/>
        <v>0</v>
      </c>
      <c r="AM106" s="2" t="str">
        <f t="shared" si="23"/>
        <v>0</v>
      </c>
      <c r="AN106" s="2" t="str">
        <f t="shared" si="23"/>
        <v>5C</v>
      </c>
      <c r="AO106" s="2" t="str">
        <f t="shared" si="23"/>
        <v>0</v>
      </c>
      <c r="AP106" s="2" t="str">
        <f t="shared" si="23"/>
        <v>0</v>
      </c>
      <c r="AQ106" s="2" t="str">
        <f t="shared" si="23"/>
        <v>0</v>
      </c>
      <c r="AR106" s="2" t="str">
        <f t="shared" si="23"/>
        <v>0</v>
      </c>
      <c r="AS106" s="2" t="str">
        <f t="shared" si="23"/>
        <v>0</v>
      </c>
      <c r="AT106" s="2" t="str">
        <f t="shared" si="23"/>
        <v>0</v>
      </c>
      <c r="AU106" s="2" t="str">
        <f t="shared" si="23"/>
        <v>0</v>
      </c>
      <c r="AV106" s="2" t="str">
        <f t="shared" si="23"/>
        <v>0</v>
      </c>
      <c r="AW106" s="2" t="str">
        <f t="shared" si="23"/>
        <v>0</v>
      </c>
      <c r="AX106" s="2" t="str">
        <f t="shared" si="23"/>
        <v>0</v>
      </c>
      <c r="AY106" s="2" t="str">
        <f t="shared" si="23"/>
        <v>0</v>
      </c>
      <c r="AZ106" s="2" t="str">
        <f t="shared" si="23"/>
        <v>0</v>
      </c>
      <c r="BA106" s="2" t="str">
        <f t="shared" si="23"/>
        <v>0</v>
      </c>
      <c r="BB106" s="2" t="str">
        <f t="shared" si="23"/>
        <v>0</v>
      </c>
      <c r="BC106" s="2" t="str">
        <f t="shared" si="23"/>
        <v>0</v>
      </c>
      <c r="BD106" s="2" t="str">
        <f t="shared" si="23"/>
        <v>0</v>
      </c>
      <c r="BE106" s="2" t="str">
        <f t="shared" si="23"/>
        <v>0</v>
      </c>
      <c r="BF106" s="2" t="str">
        <f t="shared" si="23"/>
        <v>0</v>
      </c>
      <c r="BG106" s="2" t="str">
        <f t="shared" si="23"/>
        <v>0</v>
      </c>
      <c r="BH106" s="2" t="str">
        <f t="shared" si="23"/>
        <v>0</v>
      </c>
      <c r="BI106" s="2" t="str">
        <f t="shared" si="23"/>
        <v>0</v>
      </c>
      <c r="BJ106" s="2" t="str">
        <f t="shared" si="23"/>
        <v>0</v>
      </c>
      <c r="BK106" s="2" t="str">
        <f t="shared" si="23"/>
        <v>0</v>
      </c>
      <c r="BL106" s="2" t="str">
        <f t="shared" si="23"/>
        <v>0</v>
      </c>
      <c r="BM106" s="2" t="str">
        <f t="shared" si="23"/>
        <v>0</v>
      </c>
      <c r="BN106" s="2" t="str">
        <f t="shared" si="23"/>
        <v>0</v>
      </c>
      <c r="BO106" s="2" t="str">
        <f t="shared" si="23"/>
        <v>0</v>
      </c>
      <c r="BP106" s="2" t="str">
        <f t="shared" si="23"/>
        <v>0</v>
      </c>
      <c r="BQ106" s="2" t="str">
        <f t="shared" si="23"/>
        <v>0</v>
      </c>
      <c r="BR106" s="2" t="str">
        <f t="shared" si="23"/>
        <v>0</v>
      </c>
      <c r="BS106" s="2" t="str">
        <f t="shared" si="23"/>
        <v>0</v>
      </c>
      <c r="BT106" s="2" t="str">
        <f t="shared" si="23"/>
        <v>0</v>
      </c>
      <c r="BU106" s="2" t="str">
        <f t="shared" si="23"/>
        <v>0</v>
      </c>
      <c r="BV106" s="2" t="str">
        <f t="shared" si="23"/>
        <v>0</v>
      </c>
      <c r="BW106" s="2" t="str">
        <f t="shared" si="12"/>
        <v>F8</v>
      </c>
      <c r="BX106" s="2">
        <f t="shared" si="12"/>
        <v>0</v>
      </c>
      <c r="BY106" s="2" t="str">
        <f t="shared" si="13"/>
        <v>0</v>
      </c>
    </row>
    <row r="107" spans="1:77" hidden="1">
      <c r="A107" t="str">
        <f t="shared" si="1"/>
        <v>PC_4</v>
      </c>
      <c r="B107" t="str">
        <f t="shared" si="1"/>
        <v>PC_80</v>
      </c>
      <c r="C107" s="2">
        <f t="shared" si="1"/>
        <v>0</v>
      </c>
      <c r="D107" s="2" t="str">
        <f t="shared" ref="D107:R107" si="24">DEC2HEX(D96)</f>
        <v>8</v>
      </c>
      <c r="E107" s="2" t="str">
        <f t="shared" si="3"/>
        <v>F8</v>
      </c>
      <c r="F107" s="2">
        <f t="shared" si="3"/>
        <v>0</v>
      </c>
      <c r="G107" s="2" t="str">
        <f t="shared" si="24"/>
        <v>FF</v>
      </c>
      <c r="H107" s="2">
        <f t="shared" si="4"/>
        <v>0</v>
      </c>
      <c r="I107" s="2">
        <f t="shared" si="4"/>
        <v>0</v>
      </c>
      <c r="J107" s="2" t="str">
        <f t="shared" si="24"/>
        <v>0</v>
      </c>
      <c r="K107" s="2" t="str">
        <f t="shared" si="24"/>
        <v>0</v>
      </c>
      <c r="L107" s="2">
        <f t="shared" si="5"/>
        <v>0</v>
      </c>
      <c r="M107" s="2" t="str">
        <f t="shared" si="24"/>
        <v>0</v>
      </c>
      <c r="N107" s="2" t="str">
        <f t="shared" si="24"/>
        <v>0</v>
      </c>
      <c r="O107" s="2" t="str">
        <f t="shared" si="6"/>
        <v>FF</v>
      </c>
      <c r="P107" s="2" t="str">
        <f t="shared" si="24"/>
        <v>8</v>
      </c>
      <c r="Q107" s="2">
        <f t="shared" si="7"/>
        <v>0</v>
      </c>
      <c r="R107" s="2" t="str">
        <f t="shared" si="24"/>
        <v>0</v>
      </c>
      <c r="S107" s="2" t="str">
        <f t="shared" ref="S107:AB107" si="25">DEC2HEX(S96)</f>
        <v>8</v>
      </c>
      <c r="T107" s="2" t="str">
        <f t="shared" si="25"/>
        <v>8</v>
      </c>
      <c r="U107" s="2" t="str">
        <f t="shared" si="25"/>
        <v>FF</v>
      </c>
      <c r="V107" s="2" t="str">
        <f t="shared" si="25"/>
        <v>1</v>
      </c>
      <c r="W107" s="2">
        <f t="shared" si="16"/>
        <v>4</v>
      </c>
      <c r="X107" s="2">
        <f t="shared" si="16"/>
        <v>0</v>
      </c>
      <c r="Y107" s="2">
        <f t="shared" si="16"/>
        <v>0</v>
      </c>
      <c r="Z107" s="2">
        <f t="shared" si="16"/>
        <v>0</v>
      </c>
      <c r="AA107" s="2" t="str">
        <f>AA96</f>
        <v>BA</v>
      </c>
      <c r="AB107" s="2" t="str">
        <f t="shared" si="25"/>
        <v>8</v>
      </c>
      <c r="AC107" s="2" t="str">
        <f t="shared" si="9"/>
        <v>0</v>
      </c>
      <c r="AD107" s="2" t="str">
        <f t="shared" si="9"/>
        <v>0</v>
      </c>
      <c r="AE107" s="2" t="str">
        <f t="shared" si="10"/>
        <v>8</v>
      </c>
      <c r="AF107" s="2" t="str">
        <f t="shared" si="10"/>
        <v>0</v>
      </c>
      <c r="AG107" s="2" t="str">
        <f t="shared" si="10"/>
        <v>0</v>
      </c>
      <c r="AH107" s="2" t="str">
        <f t="shared" si="10"/>
        <v>8</v>
      </c>
      <c r="AI107" s="2" t="str">
        <f t="shared" ref="AI107:BV107" si="26">DEC2HEX(AI96)</f>
        <v>0</v>
      </c>
      <c r="AJ107" s="2" t="str">
        <f t="shared" si="26"/>
        <v>0</v>
      </c>
      <c r="AK107" s="2" t="str">
        <f t="shared" si="26"/>
        <v>8</v>
      </c>
      <c r="AL107" s="2" t="str">
        <f t="shared" si="26"/>
        <v>0</v>
      </c>
      <c r="AM107" s="2" t="str">
        <f t="shared" si="26"/>
        <v>0</v>
      </c>
      <c r="AN107" s="2" t="str">
        <f t="shared" si="26"/>
        <v>8</v>
      </c>
      <c r="AO107" s="2" t="str">
        <f t="shared" si="26"/>
        <v>0</v>
      </c>
      <c r="AP107" s="2" t="str">
        <f t="shared" si="26"/>
        <v>0</v>
      </c>
      <c r="AQ107" s="2" t="str">
        <f t="shared" si="26"/>
        <v>0</v>
      </c>
      <c r="AR107" s="2" t="str">
        <f t="shared" si="26"/>
        <v>0</v>
      </c>
      <c r="AS107" s="2" t="str">
        <f t="shared" si="26"/>
        <v>0</v>
      </c>
      <c r="AT107" s="2" t="str">
        <f t="shared" si="26"/>
        <v>0</v>
      </c>
      <c r="AU107" s="2" t="str">
        <f t="shared" si="26"/>
        <v>0</v>
      </c>
      <c r="AV107" s="2" t="str">
        <f t="shared" si="26"/>
        <v>0</v>
      </c>
      <c r="AW107" s="2" t="str">
        <f t="shared" si="26"/>
        <v>0</v>
      </c>
      <c r="AX107" s="2" t="str">
        <f t="shared" si="26"/>
        <v>0</v>
      </c>
      <c r="AY107" s="2" t="str">
        <f t="shared" si="26"/>
        <v>0</v>
      </c>
      <c r="AZ107" s="2" t="str">
        <f t="shared" si="26"/>
        <v>0</v>
      </c>
      <c r="BA107" s="2" t="str">
        <f t="shared" si="26"/>
        <v>0</v>
      </c>
      <c r="BB107" s="2" t="str">
        <f t="shared" si="26"/>
        <v>0</v>
      </c>
      <c r="BC107" s="2" t="str">
        <f t="shared" si="26"/>
        <v>0</v>
      </c>
      <c r="BD107" s="2" t="str">
        <f t="shared" si="26"/>
        <v>0</v>
      </c>
      <c r="BE107" s="2" t="str">
        <f t="shared" si="26"/>
        <v>0</v>
      </c>
      <c r="BF107" s="2" t="str">
        <f t="shared" si="26"/>
        <v>0</v>
      </c>
      <c r="BG107" s="2" t="str">
        <f t="shared" si="26"/>
        <v>0</v>
      </c>
      <c r="BH107" s="2" t="str">
        <f t="shared" si="26"/>
        <v>0</v>
      </c>
      <c r="BI107" s="2" t="str">
        <f t="shared" si="26"/>
        <v>0</v>
      </c>
      <c r="BJ107" s="2" t="str">
        <f t="shared" si="26"/>
        <v>0</v>
      </c>
      <c r="BK107" s="2" t="str">
        <f t="shared" si="26"/>
        <v>0</v>
      </c>
      <c r="BL107" s="2" t="str">
        <f t="shared" si="26"/>
        <v>0</v>
      </c>
      <c r="BM107" s="2" t="str">
        <f t="shared" si="26"/>
        <v>0</v>
      </c>
      <c r="BN107" s="2" t="str">
        <f t="shared" si="26"/>
        <v>0</v>
      </c>
      <c r="BO107" s="2" t="str">
        <f t="shared" si="26"/>
        <v>0</v>
      </c>
      <c r="BP107" s="2" t="str">
        <f t="shared" si="26"/>
        <v>0</v>
      </c>
      <c r="BQ107" s="2" t="str">
        <f t="shared" si="26"/>
        <v>0</v>
      </c>
      <c r="BR107" s="2" t="str">
        <f t="shared" si="26"/>
        <v>0</v>
      </c>
      <c r="BS107" s="2" t="str">
        <f t="shared" si="26"/>
        <v>0</v>
      </c>
      <c r="BT107" s="2" t="str">
        <f t="shared" si="26"/>
        <v>0</v>
      </c>
      <c r="BU107" s="2" t="str">
        <f t="shared" si="26"/>
        <v>0</v>
      </c>
      <c r="BV107" s="2" t="str">
        <f t="shared" si="26"/>
        <v>0</v>
      </c>
      <c r="BW107" s="2" t="str">
        <f t="shared" si="12"/>
        <v>F8</v>
      </c>
      <c r="BX107" s="2">
        <f t="shared" si="12"/>
        <v>0</v>
      </c>
      <c r="BY107" s="2" t="str">
        <f t="shared" si="13"/>
        <v>0</v>
      </c>
    </row>
    <row r="108" spans="1:77" hidden="1">
      <c r="A108" t="str">
        <f t="shared" si="1"/>
        <v>PC_5</v>
      </c>
      <c r="B108" t="str">
        <f t="shared" si="1"/>
        <v>PC_A0</v>
      </c>
      <c r="C108" s="2">
        <f t="shared" si="1"/>
        <v>0</v>
      </c>
      <c r="D108" s="2" t="str">
        <f t="shared" ref="D108:R108" si="27">DEC2HEX(D97)</f>
        <v>8</v>
      </c>
      <c r="E108" s="2" t="str">
        <f t="shared" si="3"/>
        <v>F8</v>
      </c>
      <c r="F108" s="2">
        <f t="shared" si="3"/>
        <v>2</v>
      </c>
      <c r="G108" s="2" t="str">
        <f t="shared" si="27"/>
        <v>FF</v>
      </c>
      <c r="H108" s="2">
        <f t="shared" si="4"/>
        <v>0</v>
      </c>
      <c r="I108" s="2">
        <f t="shared" si="4"/>
        <v>0</v>
      </c>
      <c r="J108" s="2" t="str">
        <f t="shared" si="27"/>
        <v>0</v>
      </c>
      <c r="K108" s="2" t="str">
        <f t="shared" si="27"/>
        <v>0</v>
      </c>
      <c r="L108" s="2">
        <f t="shared" si="5"/>
        <v>0</v>
      </c>
      <c r="M108" s="2" t="str">
        <f t="shared" si="27"/>
        <v>0</v>
      </c>
      <c r="N108" s="2" t="str">
        <f t="shared" si="27"/>
        <v>0</v>
      </c>
      <c r="O108" s="2" t="str">
        <f t="shared" si="6"/>
        <v>FF</v>
      </c>
      <c r="P108" s="2" t="str">
        <f t="shared" si="27"/>
        <v>8</v>
      </c>
      <c r="Q108" s="2">
        <f t="shared" si="7"/>
        <v>0</v>
      </c>
      <c r="R108" s="2" t="str">
        <f t="shared" si="27"/>
        <v>0</v>
      </c>
      <c r="S108" s="2" t="str">
        <f t="shared" ref="S108:AB108" si="28">DEC2HEX(S97)</f>
        <v>8</v>
      </c>
      <c r="T108" s="2" t="str">
        <f t="shared" si="28"/>
        <v>8</v>
      </c>
      <c r="U108" s="2" t="str">
        <f t="shared" si="28"/>
        <v>FF</v>
      </c>
      <c r="V108" s="2" t="str">
        <f t="shared" si="28"/>
        <v>0</v>
      </c>
      <c r="W108" s="2">
        <f t="shared" si="16"/>
        <v>0</v>
      </c>
      <c r="X108" s="2">
        <f t="shared" si="16"/>
        <v>0</v>
      </c>
      <c r="Y108" s="2">
        <f t="shared" si="16"/>
        <v>0</v>
      </c>
      <c r="Z108" s="2">
        <f t="shared" si="16"/>
        <v>0</v>
      </c>
      <c r="AA108" s="2" t="str">
        <f>AA97</f>
        <v>BB</v>
      </c>
      <c r="AB108" s="2" t="str">
        <f t="shared" si="28"/>
        <v>8</v>
      </c>
      <c r="AC108" s="2" t="str">
        <f t="shared" si="9"/>
        <v>0</v>
      </c>
      <c r="AD108" s="2" t="str">
        <f t="shared" si="9"/>
        <v>0</v>
      </c>
      <c r="AE108" s="2" t="str">
        <f t="shared" si="10"/>
        <v>8</v>
      </c>
      <c r="AF108" s="2" t="str">
        <f t="shared" si="10"/>
        <v>0</v>
      </c>
      <c r="AG108" s="2" t="str">
        <f t="shared" si="10"/>
        <v>0</v>
      </c>
      <c r="AH108" s="2" t="str">
        <f t="shared" si="10"/>
        <v>8</v>
      </c>
      <c r="AI108" s="2" t="str">
        <f t="shared" ref="AI108:BV108" si="29">DEC2HEX(AI97)</f>
        <v>0</v>
      </c>
      <c r="AJ108" s="2" t="str">
        <f t="shared" si="29"/>
        <v>0</v>
      </c>
      <c r="AK108" s="2" t="str">
        <f t="shared" si="29"/>
        <v>8</v>
      </c>
      <c r="AL108" s="2" t="str">
        <f t="shared" si="29"/>
        <v>0</v>
      </c>
      <c r="AM108" s="2" t="str">
        <f t="shared" si="29"/>
        <v>0</v>
      </c>
      <c r="AN108" s="2" t="str">
        <f t="shared" si="29"/>
        <v>8</v>
      </c>
      <c r="AO108" s="2" t="str">
        <f t="shared" si="29"/>
        <v>0</v>
      </c>
      <c r="AP108" s="2" t="str">
        <f t="shared" si="29"/>
        <v>0</v>
      </c>
      <c r="AQ108" s="2" t="str">
        <f t="shared" si="29"/>
        <v>0</v>
      </c>
      <c r="AR108" s="2" t="str">
        <f t="shared" si="29"/>
        <v>0</v>
      </c>
      <c r="AS108" s="2" t="str">
        <f t="shared" si="29"/>
        <v>0</v>
      </c>
      <c r="AT108" s="2" t="str">
        <f t="shared" si="29"/>
        <v>0</v>
      </c>
      <c r="AU108" s="2" t="str">
        <f t="shared" si="29"/>
        <v>0</v>
      </c>
      <c r="AV108" s="2" t="str">
        <f t="shared" si="29"/>
        <v>0</v>
      </c>
      <c r="AW108" s="2" t="str">
        <f t="shared" si="29"/>
        <v>0</v>
      </c>
      <c r="AX108" s="2" t="str">
        <f t="shared" si="29"/>
        <v>0</v>
      </c>
      <c r="AY108" s="2" t="str">
        <f t="shared" si="29"/>
        <v>0</v>
      </c>
      <c r="AZ108" s="2" t="str">
        <f t="shared" si="29"/>
        <v>0</v>
      </c>
      <c r="BA108" s="2" t="str">
        <f t="shared" si="29"/>
        <v>0</v>
      </c>
      <c r="BB108" s="2" t="str">
        <f t="shared" si="29"/>
        <v>0</v>
      </c>
      <c r="BC108" s="2" t="str">
        <f t="shared" si="29"/>
        <v>0</v>
      </c>
      <c r="BD108" s="2" t="str">
        <f t="shared" si="29"/>
        <v>0</v>
      </c>
      <c r="BE108" s="2" t="str">
        <f t="shared" si="29"/>
        <v>0</v>
      </c>
      <c r="BF108" s="2" t="str">
        <f t="shared" si="29"/>
        <v>0</v>
      </c>
      <c r="BG108" s="2" t="str">
        <f t="shared" si="29"/>
        <v>0</v>
      </c>
      <c r="BH108" s="2" t="str">
        <f t="shared" si="29"/>
        <v>0</v>
      </c>
      <c r="BI108" s="2" t="str">
        <f t="shared" si="29"/>
        <v>0</v>
      </c>
      <c r="BJ108" s="2" t="str">
        <f t="shared" si="29"/>
        <v>0</v>
      </c>
      <c r="BK108" s="2" t="str">
        <f t="shared" si="29"/>
        <v>0</v>
      </c>
      <c r="BL108" s="2" t="str">
        <f t="shared" si="29"/>
        <v>0</v>
      </c>
      <c r="BM108" s="2" t="str">
        <f t="shared" si="29"/>
        <v>0</v>
      </c>
      <c r="BN108" s="2" t="str">
        <f t="shared" si="29"/>
        <v>0</v>
      </c>
      <c r="BO108" s="2" t="str">
        <f t="shared" si="29"/>
        <v>0</v>
      </c>
      <c r="BP108" s="2" t="str">
        <f t="shared" si="29"/>
        <v>0</v>
      </c>
      <c r="BQ108" s="2" t="str">
        <f t="shared" si="29"/>
        <v>0</v>
      </c>
      <c r="BR108" s="2" t="str">
        <f t="shared" si="29"/>
        <v>0</v>
      </c>
      <c r="BS108" s="2" t="str">
        <f t="shared" si="29"/>
        <v>0</v>
      </c>
      <c r="BT108" s="2" t="str">
        <f t="shared" si="29"/>
        <v>0</v>
      </c>
      <c r="BU108" s="2" t="str">
        <f t="shared" si="29"/>
        <v>0</v>
      </c>
      <c r="BV108" s="2" t="str">
        <f t="shared" si="29"/>
        <v>0</v>
      </c>
      <c r="BW108" s="2" t="str">
        <f t="shared" si="12"/>
        <v>F8</v>
      </c>
      <c r="BX108" s="2">
        <f t="shared" si="12"/>
        <v>2</v>
      </c>
      <c r="BY108" s="2" t="str">
        <f t="shared" si="13"/>
        <v>0</v>
      </c>
    </row>
    <row r="109" spans="1:77" hidden="1">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c r="BL109" s="18"/>
      <c r="BM109" s="18"/>
      <c r="BN109" s="18"/>
      <c r="BO109" s="18"/>
      <c r="BP109" s="18"/>
      <c r="BQ109" s="18"/>
      <c r="BR109" s="18"/>
      <c r="BS109" s="18"/>
      <c r="BT109" s="18"/>
      <c r="BU109" s="18"/>
      <c r="BV109" s="18"/>
      <c r="BW109" s="18"/>
      <c r="BX109" s="18"/>
      <c r="BY109" s="18"/>
    </row>
    <row r="110" spans="1:77" hidden="1">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c r="BL110" s="18"/>
      <c r="BM110" s="18"/>
      <c r="BN110" s="18"/>
      <c r="BO110" s="18"/>
      <c r="BP110" s="18"/>
      <c r="BQ110" s="18"/>
      <c r="BR110" s="18"/>
      <c r="BS110" s="18"/>
      <c r="BT110" s="18"/>
      <c r="BU110" s="18"/>
      <c r="BV110" s="18"/>
      <c r="BW110" s="18"/>
      <c r="BX110" s="18"/>
      <c r="BY110" s="18"/>
    </row>
    <row r="111" spans="1:77" hidden="1">
      <c r="B111" s="1" t="s">
        <v>69</v>
      </c>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18"/>
      <c r="BF111" s="18"/>
      <c r="BG111" s="18"/>
      <c r="BH111" s="18"/>
      <c r="BI111" s="18"/>
      <c r="BJ111" s="18"/>
      <c r="BK111" s="18"/>
      <c r="BL111" s="18"/>
      <c r="BM111" s="18"/>
      <c r="BN111" s="18"/>
      <c r="BO111" s="18"/>
      <c r="BP111" s="18"/>
      <c r="BQ111" s="18"/>
      <c r="BR111" s="18"/>
      <c r="BS111" s="18"/>
      <c r="BT111" s="18"/>
      <c r="BU111" s="18"/>
      <c r="BV111" s="18"/>
      <c r="BW111" s="18"/>
      <c r="BX111" s="18"/>
      <c r="BY111" s="18"/>
    </row>
    <row r="112" spans="1:77" hidden="1">
      <c r="A112" t="str">
        <f t="shared" ref="A112:B117" si="30">A92</f>
        <v>PC_0</v>
      </c>
      <c r="B112" t="str">
        <f t="shared" si="30"/>
        <v>PC_00</v>
      </c>
      <c r="C112" s="2" t="str">
        <f t="shared" ref="C112:C117" si="31">IF(HEX2DEC(C92)&lt;16,CONCATENATE("0",C103), C103)</f>
        <v>00</v>
      </c>
      <c r="D112" s="2" t="str">
        <f t="shared" ref="D112:R112" si="32">IF(D92&lt;16,CONCATENATE("0",D103), D103)</f>
        <v>08</v>
      </c>
      <c r="E112" s="2">
        <f t="shared" ref="E112:F117" si="33">IF(HEX2DEC(E92)&lt;16,CONCATENATE("0",E103), E103)</f>
        <v>90</v>
      </c>
      <c r="F112" s="2" t="str">
        <f t="shared" si="33"/>
        <v>01</v>
      </c>
      <c r="G112" s="2" t="str">
        <f t="shared" si="32"/>
        <v>00</v>
      </c>
      <c r="H112" s="2" t="str">
        <f t="shared" ref="H112:I117" si="34">IF(HEX2DEC(H92)&lt;16,CONCATENATE("0",H103), H103)</f>
        <v>00</v>
      </c>
      <c r="I112" s="2" t="str">
        <f t="shared" si="34"/>
        <v>00</v>
      </c>
      <c r="J112" s="2" t="str">
        <f t="shared" si="32"/>
        <v>00</v>
      </c>
      <c r="K112" s="2" t="str">
        <f t="shared" si="32"/>
        <v>00</v>
      </c>
      <c r="L112" s="2" t="str">
        <f t="shared" si="32"/>
        <v>00</v>
      </c>
      <c r="M112" s="2" t="str">
        <f t="shared" si="32"/>
        <v>00</v>
      </c>
      <c r="N112" s="2" t="str">
        <f t="shared" si="32"/>
        <v>00</v>
      </c>
      <c r="O112" s="2" t="str">
        <f t="shared" ref="O112:O117" si="35">IF(HEX2DEC(O92)&lt;16,CONCATENATE("0",O103), O103)</f>
        <v>FF</v>
      </c>
      <c r="P112" s="2" t="str">
        <f t="shared" si="32"/>
        <v>08</v>
      </c>
      <c r="Q112" s="2" t="str">
        <f t="shared" ref="Q112:Q117" si="36">IF(HEX2DEC(Q92)&lt;16,CONCATENATE("0",Q103), Q103)</f>
        <v>00</v>
      </c>
      <c r="R112" s="2" t="str">
        <f t="shared" si="32"/>
        <v>00</v>
      </c>
      <c r="S112" s="2" t="str">
        <f t="shared" ref="S112:AB112" si="37">IF(S92&lt;16,CONCATENATE("0",S103), S103)</f>
        <v>5C</v>
      </c>
      <c r="T112" s="2" t="str">
        <f t="shared" si="37"/>
        <v>08</v>
      </c>
      <c r="U112" s="2" t="str">
        <f t="shared" si="37"/>
        <v>08</v>
      </c>
      <c r="V112" s="2" t="str">
        <f t="shared" si="37"/>
        <v>00</v>
      </c>
      <c r="W112" s="2" t="str">
        <f>IF(HEX2DEC(W92)&lt;16,CONCATENATE("0",W103), W103)</f>
        <v>00</v>
      </c>
      <c r="X112" s="2" t="str">
        <f>IF(HEX2DEC(X92)&lt;16,CONCATENATE("0",X103), X103)</f>
        <v>00</v>
      </c>
      <c r="Y112" s="2" t="str">
        <f>IF(HEX2DEC(Y92)&lt;16,CONCATENATE("0",Y103), Y103)</f>
        <v>00</v>
      </c>
      <c r="Z112" s="2" t="str">
        <f>IF(HEX2DEC(Z92)&lt;16,CONCATENATE("0",Z103), Z103)</f>
        <v>00</v>
      </c>
      <c r="AA112" s="2" t="str">
        <f>IF(HEX2DEC(AA92)&lt;16,CONCATENATE("0",AA103), AA103)</f>
        <v>B7</v>
      </c>
      <c r="AB112" s="2" t="str">
        <f t="shared" si="37"/>
        <v>5C</v>
      </c>
      <c r="AC112" s="2" t="str">
        <f t="shared" ref="AC112:AD117" si="38">IF(AC92&lt;16,CONCATENATE("0",AC103), AC103)</f>
        <v>00</v>
      </c>
      <c r="AD112" s="2" t="str">
        <f t="shared" si="38"/>
        <v>00</v>
      </c>
      <c r="AE112" s="2" t="str">
        <f t="shared" ref="AE112:AH117" si="39">IF(AE92&lt;16,CONCATENATE("0",AE103), AE103)</f>
        <v>5C</v>
      </c>
      <c r="AF112" s="2" t="str">
        <f t="shared" si="39"/>
        <v>00</v>
      </c>
      <c r="AG112" s="2" t="str">
        <f t="shared" si="39"/>
        <v>00</v>
      </c>
      <c r="AH112" s="2" t="str">
        <f t="shared" si="39"/>
        <v>08</v>
      </c>
      <c r="AI112" s="2" t="str">
        <f t="shared" ref="AI112:BV112" si="40">IF(AI92&lt;16,CONCATENATE("0",AI103), AI103)</f>
        <v>00</v>
      </c>
      <c r="AJ112" s="2" t="str">
        <f t="shared" si="40"/>
        <v>00</v>
      </c>
      <c r="AK112" s="2" t="str">
        <f t="shared" si="40"/>
        <v>08</v>
      </c>
      <c r="AL112" s="2" t="str">
        <f t="shared" si="40"/>
        <v>00</v>
      </c>
      <c r="AM112" s="2" t="str">
        <f t="shared" si="40"/>
        <v>00</v>
      </c>
      <c r="AN112" s="2" t="str">
        <f t="shared" si="40"/>
        <v>08</v>
      </c>
      <c r="AO112" s="2" t="str">
        <f t="shared" si="40"/>
        <v>00</v>
      </c>
      <c r="AP112" s="2" t="str">
        <f t="shared" si="40"/>
        <v>00</v>
      </c>
      <c r="AQ112" s="2" t="str">
        <f t="shared" si="40"/>
        <v>00</v>
      </c>
      <c r="AR112" s="2" t="str">
        <f t="shared" si="40"/>
        <v>00</v>
      </c>
      <c r="AS112" s="2" t="str">
        <f t="shared" si="40"/>
        <v>00</v>
      </c>
      <c r="AT112" s="2" t="str">
        <f t="shared" si="40"/>
        <v>00</v>
      </c>
      <c r="AU112" s="2" t="str">
        <f t="shared" si="40"/>
        <v>00</v>
      </c>
      <c r="AV112" s="2" t="str">
        <f t="shared" si="40"/>
        <v>00</v>
      </c>
      <c r="AW112" s="2" t="str">
        <f t="shared" si="40"/>
        <v>00</v>
      </c>
      <c r="AX112" s="2" t="str">
        <f t="shared" si="40"/>
        <v>00</v>
      </c>
      <c r="AY112" s="2" t="str">
        <f t="shared" si="40"/>
        <v>00</v>
      </c>
      <c r="AZ112" s="2" t="str">
        <f t="shared" si="40"/>
        <v>00</v>
      </c>
      <c r="BA112" s="2" t="str">
        <f t="shared" si="40"/>
        <v>00</v>
      </c>
      <c r="BB112" s="2" t="str">
        <f t="shared" si="40"/>
        <v>00</v>
      </c>
      <c r="BC112" s="2" t="str">
        <f t="shared" si="40"/>
        <v>00</v>
      </c>
      <c r="BD112" s="2" t="str">
        <f t="shared" si="40"/>
        <v>00</v>
      </c>
      <c r="BE112" s="2" t="str">
        <f t="shared" si="40"/>
        <v>00</v>
      </c>
      <c r="BF112" s="2" t="str">
        <f t="shared" si="40"/>
        <v>00</v>
      </c>
      <c r="BG112" s="2" t="str">
        <f t="shared" si="40"/>
        <v>00</v>
      </c>
      <c r="BH112" s="2" t="str">
        <f t="shared" si="40"/>
        <v>00</v>
      </c>
      <c r="BI112" s="2" t="str">
        <f t="shared" si="40"/>
        <v>00</v>
      </c>
      <c r="BJ112" s="2" t="str">
        <f t="shared" si="40"/>
        <v>00</v>
      </c>
      <c r="BK112" s="2" t="str">
        <f t="shared" si="40"/>
        <v>00</v>
      </c>
      <c r="BL112" s="2" t="str">
        <f t="shared" si="40"/>
        <v>00</v>
      </c>
      <c r="BM112" s="2" t="str">
        <f t="shared" si="40"/>
        <v>00</v>
      </c>
      <c r="BN112" s="2" t="str">
        <f t="shared" si="40"/>
        <v>00</v>
      </c>
      <c r="BO112" s="2" t="str">
        <f t="shared" si="40"/>
        <v>00</v>
      </c>
      <c r="BP112" s="2" t="str">
        <f t="shared" si="40"/>
        <v>00</v>
      </c>
      <c r="BQ112" s="2" t="str">
        <f t="shared" si="40"/>
        <v>00</v>
      </c>
      <c r="BR112" s="2" t="str">
        <f t="shared" si="40"/>
        <v>00</v>
      </c>
      <c r="BS112" s="2" t="str">
        <f t="shared" si="40"/>
        <v>00</v>
      </c>
      <c r="BT112" s="2" t="str">
        <f t="shared" si="40"/>
        <v>00</v>
      </c>
      <c r="BU112" s="2" t="str">
        <f t="shared" si="40"/>
        <v>00</v>
      </c>
      <c r="BV112" s="2" t="str">
        <f t="shared" si="40"/>
        <v>00</v>
      </c>
      <c r="BW112" s="2">
        <f t="shared" ref="BW112:BX117" si="41">IF(HEX2DEC(BW92)&lt;16,CONCATENATE("0",BW103), BW103)</f>
        <v>90</v>
      </c>
      <c r="BX112" s="2" t="str">
        <f t="shared" si="41"/>
        <v>01</v>
      </c>
      <c r="BY112" s="2" t="str">
        <f t="shared" ref="BY112:BY117" si="42">IF(BY92&lt;16,CONCATENATE("0",BY103), BY103)</f>
        <v>00</v>
      </c>
    </row>
    <row r="113" spans="1:77" hidden="1">
      <c r="A113" t="str">
        <f t="shared" si="30"/>
        <v>PC_1</v>
      </c>
      <c r="B113" t="str">
        <f t="shared" si="30"/>
        <v>PC_20</v>
      </c>
      <c r="C113" s="2" t="str">
        <f t="shared" si="31"/>
        <v>00</v>
      </c>
      <c r="D113" s="2" t="str">
        <f t="shared" ref="D113:R113" si="43">IF(D93&lt;16,CONCATENATE("0",D104), D104)</f>
        <v>08</v>
      </c>
      <c r="E113" s="2">
        <f t="shared" si="33"/>
        <v>90</v>
      </c>
      <c r="F113" s="2" t="str">
        <f t="shared" si="33"/>
        <v>01</v>
      </c>
      <c r="G113" s="2" t="str">
        <f t="shared" si="43"/>
        <v>00</v>
      </c>
      <c r="H113" s="2" t="str">
        <f t="shared" si="34"/>
        <v>00</v>
      </c>
      <c r="I113" s="2" t="str">
        <f t="shared" si="34"/>
        <v>00</v>
      </c>
      <c r="J113" s="2" t="str">
        <f t="shared" si="43"/>
        <v>00</v>
      </c>
      <c r="K113" s="2" t="str">
        <f t="shared" si="43"/>
        <v>00</v>
      </c>
      <c r="L113" s="2" t="str">
        <f t="shared" si="43"/>
        <v>00</v>
      </c>
      <c r="M113" s="2" t="str">
        <f t="shared" si="43"/>
        <v>00</v>
      </c>
      <c r="N113" s="2" t="str">
        <f t="shared" si="43"/>
        <v>00</v>
      </c>
      <c r="O113" s="2" t="str">
        <f t="shared" si="35"/>
        <v>FF</v>
      </c>
      <c r="P113" s="2" t="str">
        <f t="shared" si="43"/>
        <v>08</v>
      </c>
      <c r="Q113" s="2" t="str">
        <f t="shared" si="36"/>
        <v>00</v>
      </c>
      <c r="R113" s="2" t="str">
        <f t="shared" si="43"/>
        <v>00</v>
      </c>
      <c r="S113" s="2" t="str">
        <f t="shared" ref="S113:AB113" si="44">IF(S93&lt;16,CONCATENATE("0",S104), S104)</f>
        <v>5C</v>
      </c>
      <c r="T113" s="2" t="str">
        <f t="shared" si="44"/>
        <v>08</v>
      </c>
      <c r="U113" s="2" t="str">
        <f t="shared" si="44"/>
        <v>08</v>
      </c>
      <c r="V113" s="2" t="str">
        <f t="shared" si="44"/>
        <v>00</v>
      </c>
      <c r="W113" s="2" t="str">
        <f t="shared" ref="W113:Z117" si="45">IF(HEX2DEC(W93)&lt;16,CONCATENATE("0",W104), W104)</f>
        <v>01</v>
      </c>
      <c r="X113" s="2" t="str">
        <f t="shared" si="45"/>
        <v>00</v>
      </c>
      <c r="Y113" s="2" t="str">
        <f t="shared" si="45"/>
        <v>00</v>
      </c>
      <c r="Z113" s="2" t="str">
        <f t="shared" si="45"/>
        <v>00</v>
      </c>
      <c r="AA113" s="2" t="str">
        <f>IF(HEX2DEC(AA93)&lt;16,CONCATENATE("0",AA104), AA104)</f>
        <v>B7</v>
      </c>
      <c r="AB113" s="2" t="str">
        <f t="shared" si="44"/>
        <v>5C</v>
      </c>
      <c r="AC113" s="2" t="str">
        <f t="shared" si="38"/>
        <v>00</v>
      </c>
      <c r="AD113" s="2" t="str">
        <f t="shared" si="38"/>
        <v>00</v>
      </c>
      <c r="AE113" s="2" t="str">
        <f t="shared" si="39"/>
        <v>08</v>
      </c>
      <c r="AF113" s="2" t="str">
        <f t="shared" si="39"/>
        <v>00</v>
      </c>
      <c r="AG113" s="2" t="str">
        <f t="shared" si="39"/>
        <v>00</v>
      </c>
      <c r="AH113" s="2" t="str">
        <f t="shared" si="39"/>
        <v>08</v>
      </c>
      <c r="AI113" s="2" t="str">
        <f t="shared" ref="AI113:BV113" si="46">IF(AI93&lt;16,CONCATENATE("0",AI104), AI104)</f>
        <v>00</v>
      </c>
      <c r="AJ113" s="2" t="str">
        <f t="shared" si="46"/>
        <v>00</v>
      </c>
      <c r="AK113" s="2" t="str">
        <f t="shared" si="46"/>
        <v>08</v>
      </c>
      <c r="AL113" s="2" t="str">
        <f t="shared" si="46"/>
        <v>00</v>
      </c>
      <c r="AM113" s="2" t="str">
        <f t="shared" si="46"/>
        <v>00</v>
      </c>
      <c r="AN113" s="2" t="str">
        <f t="shared" si="46"/>
        <v>08</v>
      </c>
      <c r="AO113" s="2" t="str">
        <f t="shared" si="46"/>
        <v>00</v>
      </c>
      <c r="AP113" s="2" t="str">
        <f t="shared" si="46"/>
        <v>00</v>
      </c>
      <c r="AQ113" s="2" t="str">
        <f t="shared" si="46"/>
        <v>00</v>
      </c>
      <c r="AR113" s="2" t="str">
        <f t="shared" si="46"/>
        <v>00</v>
      </c>
      <c r="AS113" s="2" t="str">
        <f t="shared" si="46"/>
        <v>00</v>
      </c>
      <c r="AT113" s="2" t="str">
        <f t="shared" si="46"/>
        <v>00</v>
      </c>
      <c r="AU113" s="2" t="str">
        <f t="shared" si="46"/>
        <v>00</v>
      </c>
      <c r="AV113" s="2" t="str">
        <f t="shared" si="46"/>
        <v>00</v>
      </c>
      <c r="AW113" s="2" t="str">
        <f t="shared" si="46"/>
        <v>00</v>
      </c>
      <c r="AX113" s="2" t="str">
        <f t="shared" si="46"/>
        <v>00</v>
      </c>
      <c r="AY113" s="2" t="str">
        <f t="shared" si="46"/>
        <v>00</v>
      </c>
      <c r="AZ113" s="2" t="str">
        <f t="shared" si="46"/>
        <v>00</v>
      </c>
      <c r="BA113" s="2" t="str">
        <f t="shared" si="46"/>
        <v>00</v>
      </c>
      <c r="BB113" s="2" t="str">
        <f t="shared" si="46"/>
        <v>00</v>
      </c>
      <c r="BC113" s="2" t="str">
        <f t="shared" si="46"/>
        <v>00</v>
      </c>
      <c r="BD113" s="2" t="str">
        <f t="shared" si="46"/>
        <v>00</v>
      </c>
      <c r="BE113" s="2" t="str">
        <f t="shared" si="46"/>
        <v>00</v>
      </c>
      <c r="BF113" s="2" t="str">
        <f t="shared" si="46"/>
        <v>00</v>
      </c>
      <c r="BG113" s="2" t="str">
        <f t="shared" si="46"/>
        <v>00</v>
      </c>
      <c r="BH113" s="2" t="str">
        <f t="shared" si="46"/>
        <v>00</v>
      </c>
      <c r="BI113" s="2" t="str">
        <f t="shared" si="46"/>
        <v>00</v>
      </c>
      <c r="BJ113" s="2" t="str">
        <f t="shared" si="46"/>
        <v>00</v>
      </c>
      <c r="BK113" s="2" t="str">
        <f t="shared" si="46"/>
        <v>00</v>
      </c>
      <c r="BL113" s="2" t="str">
        <f t="shared" si="46"/>
        <v>00</v>
      </c>
      <c r="BM113" s="2" t="str">
        <f t="shared" si="46"/>
        <v>00</v>
      </c>
      <c r="BN113" s="2" t="str">
        <f t="shared" si="46"/>
        <v>00</v>
      </c>
      <c r="BO113" s="2" t="str">
        <f t="shared" si="46"/>
        <v>00</v>
      </c>
      <c r="BP113" s="2" t="str">
        <f t="shared" si="46"/>
        <v>00</v>
      </c>
      <c r="BQ113" s="2" t="str">
        <f t="shared" si="46"/>
        <v>00</v>
      </c>
      <c r="BR113" s="2" t="str">
        <f t="shared" si="46"/>
        <v>00</v>
      </c>
      <c r="BS113" s="2" t="str">
        <f t="shared" si="46"/>
        <v>00</v>
      </c>
      <c r="BT113" s="2" t="str">
        <f t="shared" si="46"/>
        <v>00</v>
      </c>
      <c r="BU113" s="2" t="str">
        <f t="shared" si="46"/>
        <v>00</v>
      </c>
      <c r="BV113" s="2" t="str">
        <f t="shared" si="46"/>
        <v>00</v>
      </c>
      <c r="BW113" s="2">
        <f t="shared" si="41"/>
        <v>90</v>
      </c>
      <c r="BX113" s="2" t="str">
        <f t="shared" si="41"/>
        <v>01</v>
      </c>
      <c r="BY113" s="2" t="str">
        <f t="shared" si="42"/>
        <v>00</v>
      </c>
    </row>
    <row r="114" spans="1:77" hidden="1">
      <c r="A114" t="str">
        <f t="shared" si="30"/>
        <v>PC_2</v>
      </c>
      <c r="B114" t="str">
        <f t="shared" si="30"/>
        <v>PC_40</v>
      </c>
      <c r="C114" s="2" t="str">
        <f t="shared" si="31"/>
        <v>00</v>
      </c>
      <c r="D114" s="2" t="str">
        <f t="shared" ref="D114:R114" si="47">IF(D94&lt;16,CONCATENATE("0",D105), D105)</f>
        <v>08</v>
      </c>
      <c r="E114" s="2" t="str">
        <f t="shared" si="33"/>
        <v>3D</v>
      </c>
      <c r="F114" s="2" t="str">
        <f t="shared" si="33"/>
        <v>01</v>
      </c>
      <c r="G114" s="2" t="str">
        <f t="shared" si="47"/>
        <v>00</v>
      </c>
      <c r="H114" s="2" t="str">
        <f t="shared" si="34"/>
        <v>00</v>
      </c>
      <c r="I114" s="2" t="str">
        <f t="shared" si="34"/>
        <v>00</v>
      </c>
      <c r="J114" s="2" t="str">
        <f t="shared" si="47"/>
        <v>00</v>
      </c>
      <c r="K114" s="2" t="str">
        <f t="shared" si="47"/>
        <v>00</v>
      </c>
      <c r="L114" s="2" t="str">
        <f t="shared" si="47"/>
        <v>00</v>
      </c>
      <c r="M114" s="2" t="str">
        <f t="shared" si="47"/>
        <v>00</v>
      </c>
      <c r="N114" s="2" t="str">
        <f t="shared" si="47"/>
        <v>00</v>
      </c>
      <c r="O114" s="2" t="str">
        <f t="shared" si="35"/>
        <v>FF</v>
      </c>
      <c r="P114" s="2" t="str">
        <f t="shared" si="47"/>
        <v>01</v>
      </c>
      <c r="Q114" s="2" t="str">
        <f t="shared" si="36"/>
        <v>00</v>
      </c>
      <c r="R114" s="2" t="str">
        <f t="shared" si="47"/>
        <v>00</v>
      </c>
      <c r="S114" s="2" t="str">
        <f t="shared" ref="S114:AB114" si="48">IF(S94&lt;16,CONCATENATE("0",S105), S105)</f>
        <v>2E</v>
      </c>
      <c r="T114" s="2" t="str">
        <f t="shared" si="48"/>
        <v>01</v>
      </c>
      <c r="U114" s="2" t="str">
        <f t="shared" si="48"/>
        <v>08</v>
      </c>
      <c r="V114" s="2" t="str">
        <f t="shared" si="48"/>
        <v>01</v>
      </c>
      <c r="W114" s="2" t="str">
        <f t="shared" si="45"/>
        <v>02</v>
      </c>
      <c r="X114" s="2" t="str">
        <f t="shared" si="45"/>
        <v>00</v>
      </c>
      <c r="Y114" s="2" t="str">
        <f t="shared" si="45"/>
        <v>00</v>
      </c>
      <c r="Z114" s="2" t="str">
        <f t="shared" si="45"/>
        <v>00</v>
      </c>
      <c r="AA114" s="2" t="str">
        <f>IF(HEX2DEC(AA94)&lt;16,CONCATENATE("0",AA105), AA105)</f>
        <v>B7</v>
      </c>
      <c r="AB114" s="2" t="str">
        <f t="shared" si="48"/>
        <v>08</v>
      </c>
      <c r="AC114" s="2" t="str">
        <f t="shared" si="38"/>
        <v>00</v>
      </c>
      <c r="AD114" s="2" t="str">
        <f t="shared" si="38"/>
        <v>00</v>
      </c>
      <c r="AE114" s="2" t="str">
        <f t="shared" si="39"/>
        <v>5C</v>
      </c>
      <c r="AF114" s="2" t="str">
        <f t="shared" si="39"/>
        <v>00</v>
      </c>
      <c r="AG114" s="2" t="str">
        <f t="shared" si="39"/>
        <v>00</v>
      </c>
      <c r="AH114" s="2" t="str">
        <f t="shared" si="39"/>
        <v>08</v>
      </c>
      <c r="AI114" s="2" t="str">
        <f t="shared" ref="AI114:BV114" si="49">IF(AI94&lt;16,CONCATENATE("0",AI105), AI105)</f>
        <v>00</v>
      </c>
      <c r="AJ114" s="2" t="str">
        <f t="shared" si="49"/>
        <v>00</v>
      </c>
      <c r="AK114" s="2" t="str">
        <f t="shared" si="49"/>
        <v>08</v>
      </c>
      <c r="AL114" s="2" t="str">
        <f t="shared" si="49"/>
        <v>00</v>
      </c>
      <c r="AM114" s="2" t="str">
        <f t="shared" si="49"/>
        <v>00</v>
      </c>
      <c r="AN114" s="2" t="str">
        <f t="shared" si="49"/>
        <v>08</v>
      </c>
      <c r="AO114" s="2" t="str">
        <f t="shared" si="49"/>
        <v>00</v>
      </c>
      <c r="AP114" s="2" t="str">
        <f t="shared" si="49"/>
        <v>00</v>
      </c>
      <c r="AQ114" s="2" t="str">
        <f t="shared" si="49"/>
        <v>00</v>
      </c>
      <c r="AR114" s="2" t="str">
        <f t="shared" si="49"/>
        <v>00</v>
      </c>
      <c r="AS114" s="2" t="str">
        <f t="shared" si="49"/>
        <v>00</v>
      </c>
      <c r="AT114" s="2" t="str">
        <f t="shared" si="49"/>
        <v>00</v>
      </c>
      <c r="AU114" s="2" t="str">
        <f t="shared" si="49"/>
        <v>00</v>
      </c>
      <c r="AV114" s="2" t="str">
        <f t="shared" si="49"/>
        <v>00</v>
      </c>
      <c r="AW114" s="2" t="str">
        <f t="shared" si="49"/>
        <v>00</v>
      </c>
      <c r="AX114" s="2" t="str">
        <f t="shared" si="49"/>
        <v>00</v>
      </c>
      <c r="AY114" s="2" t="str">
        <f t="shared" si="49"/>
        <v>00</v>
      </c>
      <c r="AZ114" s="2" t="str">
        <f t="shared" si="49"/>
        <v>00</v>
      </c>
      <c r="BA114" s="2" t="str">
        <f t="shared" si="49"/>
        <v>00</v>
      </c>
      <c r="BB114" s="2" t="str">
        <f t="shared" si="49"/>
        <v>00</v>
      </c>
      <c r="BC114" s="2" t="str">
        <f t="shared" si="49"/>
        <v>00</v>
      </c>
      <c r="BD114" s="2" t="str">
        <f t="shared" si="49"/>
        <v>00</v>
      </c>
      <c r="BE114" s="2" t="str">
        <f t="shared" si="49"/>
        <v>00</v>
      </c>
      <c r="BF114" s="2" t="str">
        <f t="shared" si="49"/>
        <v>00</v>
      </c>
      <c r="BG114" s="2" t="str">
        <f t="shared" si="49"/>
        <v>00</v>
      </c>
      <c r="BH114" s="2" t="str">
        <f t="shared" si="49"/>
        <v>00</v>
      </c>
      <c r="BI114" s="2" t="str">
        <f t="shared" si="49"/>
        <v>00</v>
      </c>
      <c r="BJ114" s="2" t="str">
        <f t="shared" si="49"/>
        <v>00</v>
      </c>
      <c r="BK114" s="2" t="str">
        <f t="shared" si="49"/>
        <v>00</v>
      </c>
      <c r="BL114" s="2" t="str">
        <f t="shared" si="49"/>
        <v>00</v>
      </c>
      <c r="BM114" s="2" t="str">
        <f t="shared" si="49"/>
        <v>00</v>
      </c>
      <c r="BN114" s="2" t="str">
        <f t="shared" si="49"/>
        <v>00</v>
      </c>
      <c r="BO114" s="2" t="str">
        <f t="shared" si="49"/>
        <v>00</v>
      </c>
      <c r="BP114" s="2" t="str">
        <f t="shared" si="49"/>
        <v>00</v>
      </c>
      <c r="BQ114" s="2" t="str">
        <f t="shared" si="49"/>
        <v>00</v>
      </c>
      <c r="BR114" s="2" t="str">
        <f t="shared" si="49"/>
        <v>00</v>
      </c>
      <c r="BS114" s="2" t="str">
        <f t="shared" si="49"/>
        <v>00</v>
      </c>
      <c r="BT114" s="2" t="str">
        <f t="shared" si="49"/>
        <v>00</v>
      </c>
      <c r="BU114" s="2" t="str">
        <f t="shared" si="49"/>
        <v>00</v>
      </c>
      <c r="BV114" s="2" t="str">
        <f t="shared" si="49"/>
        <v>00</v>
      </c>
      <c r="BW114" s="2" t="str">
        <f t="shared" si="41"/>
        <v>3D</v>
      </c>
      <c r="BX114" s="2" t="str">
        <f t="shared" si="41"/>
        <v>01</v>
      </c>
      <c r="BY114" s="2" t="str">
        <f t="shared" si="42"/>
        <v>00</v>
      </c>
    </row>
    <row r="115" spans="1:77" hidden="1">
      <c r="A115" t="str">
        <f t="shared" si="30"/>
        <v>PC_3</v>
      </c>
      <c r="B115" t="str">
        <f t="shared" si="30"/>
        <v>PC_60</v>
      </c>
      <c r="C115" s="2" t="str">
        <f t="shared" si="31"/>
        <v>00</v>
      </c>
      <c r="D115" s="2" t="str">
        <f t="shared" ref="D115:R115" si="50">IF(D95&lt;16,CONCATENATE("0",D106), D106)</f>
        <v>08</v>
      </c>
      <c r="E115" s="2" t="str">
        <f t="shared" si="33"/>
        <v>F8</v>
      </c>
      <c r="F115" s="2" t="str">
        <f t="shared" si="33"/>
        <v>00</v>
      </c>
      <c r="G115" s="2" t="str">
        <f t="shared" si="50"/>
        <v>00</v>
      </c>
      <c r="H115" s="2" t="str">
        <f t="shared" si="34"/>
        <v>00</v>
      </c>
      <c r="I115" s="2" t="str">
        <f t="shared" si="34"/>
        <v>00</v>
      </c>
      <c r="J115" s="2" t="str">
        <f t="shared" si="50"/>
        <v>00</v>
      </c>
      <c r="K115" s="2" t="str">
        <f t="shared" si="50"/>
        <v>00</v>
      </c>
      <c r="L115" s="2" t="str">
        <f t="shared" si="50"/>
        <v>00</v>
      </c>
      <c r="M115" s="2" t="str">
        <f t="shared" si="50"/>
        <v>00</v>
      </c>
      <c r="N115" s="2" t="str">
        <f t="shared" si="50"/>
        <v>00</v>
      </c>
      <c r="O115" s="2" t="str">
        <f t="shared" si="35"/>
        <v>FF</v>
      </c>
      <c r="P115" s="2" t="str">
        <f t="shared" si="50"/>
        <v>5C</v>
      </c>
      <c r="Q115" s="2" t="str">
        <f t="shared" si="36"/>
        <v>00</v>
      </c>
      <c r="R115" s="2" t="str">
        <f t="shared" si="50"/>
        <v>00</v>
      </c>
      <c r="S115" s="2" t="str">
        <f t="shared" ref="S115:AB115" si="51">IF(S95&lt;16,CONCATENATE("0",S106), S106)</f>
        <v>08</v>
      </c>
      <c r="T115" s="2" t="str">
        <f t="shared" si="51"/>
        <v>5C</v>
      </c>
      <c r="U115" s="2" t="str">
        <f t="shared" si="51"/>
        <v>08</v>
      </c>
      <c r="V115" s="2" t="str">
        <f t="shared" si="51"/>
        <v>00</v>
      </c>
      <c r="W115" s="2" t="str">
        <f t="shared" si="45"/>
        <v>03</v>
      </c>
      <c r="X115" s="2" t="str">
        <f t="shared" si="45"/>
        <v>00</v>
      </c>
      <c r="Y115" s="2" t="str">
        <f t="shared" si="45"/>
        <v>00</v>
      </c>
      <c r="Z115" s="2" t="str">
        <f t="shared" si="45"/>
        <v>00</v>
      </c>
      <c r="AA115" s="2" t="str">
        <f>IF(HEX2DEC(AA95)&lt;16,CONCATENATE("0",AA106), AA106)</f>
        <v>B7</v>
      </c>
      <c r="AB115" s="2" t="str">
        <f t="shared" si="51"/>
        <v>5C</v>
      </c>
      <c r="AC115" s="2" t="str">
        <f t="shared" si="38"/>
        <v>00</v>
      </c>
      <c r="AD115" s="2" t="str">
        <f t="shared" si="38"/>
        <v>00</v>
      </c>
      <c r="AE115" s="2" t="str">
        <f t="shared" si="39"/>
        <v>08</v>
      </c>
      <c r="AF115" s="2" t="str">
        <f t="shared" si="39"/>
        <v>00</v>
      </c>
      <c r="AG115" s="2" t="str">
        <f t="shared" si="39"/>
        <v>00</v>
      </c>
      <c r="AH115" s="2" t="str">
        <f t="shared" si="39"/>
        <v>5C</v>
      </c>
      <c r="AI115" s="2" t="str">
        <f t="shared" ref="AI115:BV115" si="52">IF(AI95&lt;16,CONCATENATE("0",AI106), AI106)</f>
        <v>00</v>
      </c>
      <c r="AJ115" s="2" t="str">
        <f t="shared" si="52"/>
        <v>00</v>
      </c>
      <c r="AK115" s="2" t="str">
        <f t="shared" si="52"/>
        <v>5C</v>
      </c>
      <c r="AL115" s="2" t="str">
        <f t="shared" si="52"/>
        <v>00</v>
      </c>
      <c r="AM115" s="2" t="str">
        <f t="shared" si="52"/>
        <v>00</v>
      </c>
      <c r="AN115" s="2" t="str">
        <f t="shared" si="52"/>
        <v>5C</v>
      </c>
      <c r="AO115" s="2" t="str">
        <f t="shared" si="52"/>
        <v>00</v>
      </c>
      <c r="AP115" s="2" t="str">
        <f t="shared" si="52"/>
        <v>00</v>
      </c>
      <c r="AQ115" s="2" t="str">
        <f t="shared" si="52"/>
        <v>00</v>
      </c>
      <c r="AR115" s="2" t="str">
        <f t="shared" si="52"/>
        <v>00</v>
      </c>
      <c r="AS115" s="2" t="str">
        <f t="shared" si="52"/>
        <v>00</v>
      </c>
      <c r="AT115" s="2" t="str">
        <f t="shared" si="52"/>
        <v>00</v>
      </c>
      <c r="AU115" s="2" t="str">
        <f t="shared" si="52"/>
        <v>00</v>
      </c>
      <c r="AV115" s="2" t="str">
        <f t="shared" si="52"/>
        <v>00</v>
      </c>
      <c r="AW115" s="2" t="str">
        <f t="shared" si="52"/>
        <v>00</v>
      </c>
      <c r="AX115" s="2" t="str">
        <f t="shared" si="52"/>
        <v>00</v>
      </c>
      <c r="AY115" s="2" t="str">
        <f t="shared" si="52"/>
        <v>00</v>
      </c>
      <c r="AZ115" s="2" t="str">
        <f t="shared" si="52"/>
        <v>00</v>
      </c>
      <c r="BA115" s="2" t="str">
        <f t="shared" si="52"/>
        <v>00</v>
      </c>
      <c r="BB115" s="2" t="str">
        <f t="shared" si="52"/>
        <v>00</v>
      </c>
      <c r="BC115" s="2" t="str">
        <f t="shared" si="52"/>
        <v>00</v>
      </c>
      <c r="BD115" s="2" t="str">
        <f t="shared" si="52"/>
        <v>00</v>
      </c>
      <c r="BE115" s="2" t="str">
        <f t="shared" si="52"/>
        <v>00</v>
      </c>
      <c r="BF115" s="2" t="str">
        <f t="shared" si="52"/>
        <v>00</v>
      </c>
      <c r="BG115" s="2" t="str">
        <f t="shared" si="52"/>
        <v>00</v>
      </c>
      <c r="BH115" s="2" t="str">
        <f t="shared" si="52"/>
        <v>00</v>
      </c>
      <c r="BI115" s="2" t="str">
        <f t="shared" si="52"/>
        <v>00</v>
      </c>
      <c r="BJ115" s="2" t="str">
        <f t="shared" si="52"/>
        <v>00</v>
      </c>
      <c r="BK115" s="2" t="str">
        <f t="shared" si="52"/>
        <v>00</v>
      </c>
      <c r="BL115" s="2" t="str">
        <f t="shared" si="52"/>
        <v>00</v>
      </c>
      <c r="BM115" s="2" t="str">
        <f t="shared" si="52"/>
        <v>00</v>
      </c>
      <c r="BN115" s="2" t="str">
        <f t="shared" si="52"/>
        <v>00</v>
      </c>
      <c r="BO115" s="2" t="str">
        <f t="shared" si="52"/>
        <v>00</v>
      </c>
      <c r="BP115" s="2" t="str">
        <f t="shared" si="52"/>
        <v>00</v>
      </c>
      <c r="BQ115" s="2" t="str">
        <f t="shared" si="52"/>
        <v>00</v>
      </c>
      <c r="BR115" s="2" t="str">
        <f t="shared" si="52"/>
        <v>00</v>
      </c>
      <c r="BS115" s="2" t="str">
        <f t="shared" si="52"/>
        <v>00</v>
      </c>
      <c r="BT115" s="2" t="str">
        <f t="shared" si="52"/>
        <v>00</v>
      </c>
      <c r="BU115" s="2" t="str">
        <f t="shared" si="52"/>
        <v>00</v>
      </c>
      <c r="BV115" s="2" t="str">
        <f t="shared" si="52"/>
        <v>00</v>
      </c>
      <c r="BW115" s="2" t="str">
        <f t="shared" si="41"/>
        <v>F8</v>
      </c>
      <c r="BX115" s="2" t="str">
        <f t="shared" si="41"/>
        <v>00</v>
      </c>
      <c r="BY115" s="2" t="str">
        <f t="shared" si="42"/>
        <v>00</v>
      </c>
    </row>
    <row r="116" spans="1:77" hidden="1">
      <c r="A116" t="str">
        <f t="shared" si="30"/>
        <v>PC_4</v>
      </c>
      <c r="B116" t="str">
        <f t="shared" si="30"/>
        <v>PC_80</v>
      </c>
      <c r="C116" s="2" t="str">
        <f t="shared" si="31"/>
        <v>00</v>
      </c>
      <c r="D116" s="2" t="str">
        <f t="shared" ref="D116:R116" si="53">IF(D96&lt;16,CONCATENATE("0",D107), D107)</f>
        <v>08</v>
      </c>
      <c r="E116" s="2" t="str">
        <f t="shared" si="33"/>
        <v>F8</v>
      </c>
      <c r="F116" s="2" t="str">
        <f t="shared" si="33"/>
        <v>00</v>
      </c>
      <c r="G116" s="2" t="str">
        <f t="shared" si="53"/>
        <v>FF</v>
      </c>
      <c r="H116" s="2" t="str">
        <f t="shared" si="34"/>
        <v>00</v>
      </c>
      <c r="I116" s="2" t="str">
        <f t="shared" si="34"/>
        <v>00</v>
      </c>
      <c r="J116" s="2" t="str">
        <f t="shared" si="53"/>
        <v>00</v>
      </c>
      <c r="K116" s="2" t="str">
        <f t="shared" si="53"/>
        <v>00</v>
      </c>
      <c r="L116" s="2" t="str">
        <f t="shared" si="53"/>
        <v>00</v>
      </c>
      <c r="M116" s="2" t="str">
        <f t="shared" si="53"/>
        <v>00</v>
      </c>
      <c r="N116" s="2" t="str">
        <f t="shared" si="53"/>
        <v>00</v>
      </c>
      <c r="O116" s="2" t="str">
        <f t="shared" si="35"/>
        <v>FF</v>
      </c>
      <c r="P116" s="2" t="str">
        <f t="shared" si="53"/>
        <v>08</v>
      </c>
      <c r="Q116" s="2" t="str">
        <f t="shared" si="36"/>
        <v>00</v>
      </c>
      <c r="R116" s="2" t="str">
        <f t="shared" si="53"/>
        <v>00</v>
      </c>
      <c r="S116" s="2" t="str">
        <f t="shared" ref="S116:AB116" si="54">IF(S96&lt;16,CONCATENATE("0",S107), S107)</f>
        <v>08</v>
      </c>
      <c r="T116" s="2" t="str">
        <f t="shared" si="54"/>
        <v>08</v>
      </c>
      <c r="U116" s="2" t="str">
        <f t="shared" si="54"/>
        <v>FF</v>
      </c>
      <c r="V116" s="2" t="str">
        <f t="shared" si="54"/>
        <v>01</v>
      </c>
      <c r="W116" s="2" t="str">
        <f t="shared" si="45"/>
        <v>04</v>
      </c>
      <c r="X116" s="2" t="str">
        <f t="shared" si="45"/>
        <v>00</v>
      </c>
      <c r="Y116" s="2" t="str">
        <f t="shared" si="45"/>
        <v>00</v>
      </c>
      <c r="Z116" s="2" t="str">
        <f t="shared" si="45"/>
        <v>00</v>
      </c>
      <c r="AA116" s="2" t="str">
        <f>IF(HEX2DEC(AA96)&lt;16,CONCATENATE("0",AA107), AA107)</f>
        <v>BA</v>
      </c>
      <c r="AB116" s="2" t="str">
        <f t="shared" si="54"/>
        <v>08</v>
      </c>
      <c r="AC116" s="2" t="str">
        <f t="shared" si="38"/>
        <v>00</v>
      </c>
      <c r="AD116" s="2" t="str">
        <f t="shared" si="38"/>
        <v>00</v>
      </c>
      <c r="AE116" s="2" t="str">
        <f t="shared" si="39"/>
        <v>08</v>
      </c>
      <c r="AF116" s="2" t="str">
        <f t="shared" si="39"/>
        <v>00</v>
      </c>
      <c r="AG116" s="2" t="str">
        <f t="shared" si="39"/>
        <v>00</v>
      </c>
      <c r="AH116" s="2" t="str">
        <f t="shared" si="39"/>
        <v>08</v>
      </c>
      <c r="AI116" s="2" t="str">
        <f t="shared" ref="AI116:BV116" si="55">IF(AI96&lt;16,CONCATENATE("0",AI107), AI107)</f>
        <v>00</v>
      </c>
      <c r="AJ116" s="2" t="str">
        <f t="shared" si="55"/>
        <v>00</v>
      </c>
      <c r="AK116" s="2" t="str">
        <f t="shared" si="55"/>
        <v>08</v>
      </c>
      <c r="AL116" s="2" t="str">
        <f t="shared" si="55"/>
        <v>00</v>
      </c>
      <c r="AM116" s="2" t="str">
        <f t="shared" si="55"/>
        <v>00</v>
      </c>
      <c r="AN116" s="2" t="str">
        <f t="shared" si="55"/>
        <v>08</v>
      </c>
      <c r="AO116" s="2" t="str">
        <f t="shared" si="55"/>
        <v>00</v>
      </c>
      <c r="AP116" s="2" t="str">
        <f t="shared" si="55"/>
        <v>00</v>
      </c>
      <c r="AQ116" s="2" t="str">
        <f t="shared" si="55"/>
        <v>00</v>
      </c>
      <c r="AR116" s="2" t="str">
        <f t="shared" si="55"/>
        <v>00</v>
      </c>
      <c r="AS116" s="2" t="str">
        <f t="shared" si="55"/>
        <v>00</v>
      </c>
      <c r="AT116" s="2" t="str">
        <f t="shared" si="55"/>
        <v>00</v>
      </c>
      <c r="AU116" s="2" t="str">
        <f t="shared" si="55"/>
        <v>00</v>
      </c>
      <c r="AV116" s="2" t="str">
        <f t="shared" si="55"/>
        <v>00</v>
      </c>
      <c r="AW116" s="2" t="str">
        <f t="shared" si="55"/>
        <v>00</v>
      </c>
      <c r="AX116" s="2" t="str">
        <f t="shared" si="55"/>
        <v>00</v>
      </c>
      <c r="AY116" s="2" t="str">
        <f t="shared" si="55"/>
        <v>00</v>
      </c>
      <c r="AZ116" s="2" t="str">
        <f t="shared" si="55"/>
        <v>00</v>
      </c>
      <c r="BA116" s="2" t="str">
        <f t="shared" si="55"/>
        <v>00</v>
      </c>
      <c r="BB116" s="2" t="str">
        <f t="shared" si="55"/>
        <v>00</v>
      </c>
      <c r="BC116" s="2" t="str">
        <f t="shared" si="55"/>
        <v>00</v>
      </c>
      <c r="BD116" s="2" t="str">
        <f t="shared" si="55"/>
        <v>00</v>
      </c>
      <c r="BE116" s="2" t="str">
        <f t="shared" si="55"/>
        <v>00</v>
      </c>
      <c r="BF116" s="2" t="str">
        <f t="shared" si="55"/>
        <v>00</v>
      </c>
      <c r="BG116" s="2" t="str">
        <f t="shared" si="55"/>
        <v>00</v>
      </c>
      <c r="BH116" s="2" t="str">
        <f t="shared" si="55"/>
        <v>00</v>
      </c>
      <c r="BI116" s="2" t="str">
        <f t="shared" si="55"/>
        <v>00</v>
      </c>
      <c r="BJ116" s="2" t="str">
        <f t="shared" si="55"/>
        <v>00</v>
      </c>
      <c r="BK116" s="2" t="str">
        <f t="shared" si="55"/>
        <v>00</v>
      </c>
      <c r="BL116" s="2" t="str">
        <f t="shared" si="55"/>
        <v>00</v>
      </c>
      <c r="BM116" s="2" t="str">
        <f t="shared" si="55"/>
        <v>00</v>
      </c>
      <c r="BN116" s="2" t="str">
        <f t="shared" si="55"/>
        <v>00</v>
      </c>
      <c r="BO116" s="2" t="str">
        <f t="shared" si="55"/>
        <v>00</v>
      </c>
      <c r="BP116" s="2" t="str">
        <f t="shared" si="55"/>
        <v>00</v>
      </c>
      <c r="BQ116" s="2" t="str">
        <f t="shared" si="55"/>
        <v>00</v>
      </c>
      <c r="BR116" s="2" t="str">
        <f t="shared" si="55"/>
        <v>00</v>
      </c>
      <c r="BS116" s="2" t="str">
        <f t="shared" si="55"/>
        <v>00</v>
      </c>
      <c r="BT116" s="2" t="str">
        <f t="shared" si="55"/>
        <v>00</v>
      </c>
      <c r="BU116" s="2" t="str">
        <f t="shared" si="55"/>
        <v>00</v>
      </c>
      <c r="BV116" s="2" t="str">
        <f t="shared" si="55"/>
        <v>00</v>
      </c>
      <c r="BW116" s="2" t="str">
        <f t="shared" si="41"/>
        <v>F8</v>
      </c>
      <c r="BX116" s="2" t="str">
        <f t="shared" si="41"/>
        <v>00</v>
      </c>
      <c r="BY116" s="2" t="str">
        <f t="shared" si="42"/>
        <v>00</v>
      </c>
    </row>
    <row r="117" spans="1:77" hidden="1">
      <c r="A117" t="str">
        <f t="shared" si="30"/>
        <v>PC_5</v>
      </c>
      <c r="B117" t="str">
        <f t="shared" si="30"/>
        <v>PC_A0</v>
      </c>
      <c r="C117" s="2" t="str">
        <f t="shared" si="31"/>
        <v>00</v>
      </c>
      <c r="D117" s="2" t="str">
        <f t="shared" ref="D117:R117" si="56">IF(D97&lt;16,CONCATENATE("0",D108), D108)</f>
        <v>08</v>
      </c>
      <c r="E117" s="2" t="str">
        <f t="shared" si="33"/>
        <v>F8</v>
      </c>
      <c r="F117" s="2" t="str">
        <f t="shared" si="33"/>
        <v>02</v>
      </c>
      <c r="G117" s="2" t="str">
        <f t="shared" si="56"/>
        <v>FF</v>
      </c>
      <c r="H117" s="2" t="str">
        <f t="shared" si="34"/>
        <v>00</v>
      </c>
      <c r="I117" s="2" t="str">
        <f t="shared" si="34"/>
        <v>00</v>
      </c>
      <c r="J117" s="2" t="str">
        <f t="shared" si="56"/>
        <v>00</v>
      </c>
      <c r="K117" s="2" t="str">
        <f t="shared" si="56"/>
        <v>00</v>
      </c>
      <c r="L117" s="2" t="str">
        <f t="shared" si="56"/>
        <v>00</v>
      </c>
      <c r="M117" s="2" t="str">
        <f t="shared" si="56"/>
        <v>00</v>
      </c>
      <c r="N117" s="2" t="str">
        <f t="shared" si="56"/>
        <v>00</v>
      </c>
      <c r="O117" s="2" t="str">
        <f t="shared" si="35"/>
        <v>FF</v>
      </c>
      <c r="P117" s="2" t="str">
        <f t="shared" si="56"/>
        <v>08</v>
      </c>
      <c r="Q117" s="2" t="str">
        <f t="shared" si="36"/>
        <v>00</v>
      </c>
      <c r="R117" s="2" t="str">
        <f t="shared" si="56"/>
        <v>00</v>
      </c>
      <c r="S117" s="2" t="str">
        <f t="shared" ref="S117:AB117" si="57">IF(S97&lt;16,CONCATENATE("0",S108), S108)</f>
        <v>08</v>
      </c>
      <c r="T117" s="2" t="str">
        <f t="shared" si="57"/>
        <v>08</v>
      </c>
      <c r="U117" s="2" t="str">
        <f t="shared" si="57"/>
        <v>FF</v>
      </c>
      <c r="V117" s="2" t="str">
        <f t="shared" si="57"/>
        <v>00</v>
      </c>
      <c r="W117" s="2" t="str">
        <f t="shared" si="45"/>
        <v>00</v>
      </c>
      <c r="X117" s="2" t="str">
        <f t="shared" si="45"/>
        <v>00</v>
      </c>
      <c r="Y117" s="2" t="str">
        <f t="shared" si="45"/>
        <v>00</v>
      </c>
      <c r="Z117" s="2" t="str">
        <f t="shared" si="45"/>
        <v>00</v>
      </c>
      <c r="AA117" s="2" t="str">
        <f>IF(HEX2DEC(AA97)&lt;16,CONCATENATE("0",AA108), AA108)</f>
        <v>BB</v>
      </c>
      <c r="AB117" s="2" t="str">
        <f t="shared" si="57"/>
        <v>08</v>
      </c>
      <c r="AC117" s="2" t="str">
        <f t="shared" si="38"/>
        <v>00</v>
      </c>
      <c r="AD117" s="2" t="str">
        <f t="shared" si="38"/>
        <v>00</v>
      </c>
      <c r="AE117" s="2" t="str">
        <f t="shared" si="39"/>
        <v>08</v>
      </c>
      <c r="AF117" s="2" t="str">
        <f t="shared" si="39"/>
        <v>00</v>
      </c>
      <c r="AG117" s="2" t="str">
        <f t="shared" si="39"/>
        <v>00</v>
      </c>
      <c r="AH117" s="2" t="str">
        <f t="shared" si="39"/>
        <v>08</v>
      </c>
      <c r="AI117" s="2" t="str">
        <f t="shared" ref="AI117:BV117" si="58">IF(AI97&lt;16,CONCATENATE("0",AI108), AI108)</f>
        <v>00</v>
      </c>
      <c r="AJ117" s="2" t="str">
        <f t="shared" si="58"/>
        <v>00</v>
      </c>
      <c r="AK117" s="2" t="str">
        <f t="shared" si="58"/>
        <v>08</v>
      </c>
      <c r="AL117" s="2" t="str">
        <f t="shared" si="58"/>
        <v>00</v>
      </c>
      <c r="AM117" s="2" t="str">
        <f t="shared" si="58"/>
        <v>00</v>
      </c>
      <c r="AN117" s="2" t="str">
        <f t="shared" si="58"/>
        <v>08</v>
      </c>
      <c r="AO117" s="2" t="str">
        <f t="shared" si="58"/>
        <v>00</v>
      </c>
      <c r="AP117" s="2" t="str">
        <f t="shared" si="58"/>
        <v>00</v>
      </c>
      <c r="AQ117" s="2" t="str">
        <f t="shared" si="58"/>
        <v>00</v>
      </c>
      <c r="AR117" s="2" t="str">
        <f t="shared" si="58"/>
        <v>00</v>
      </c>
      <c r="AS117" s="2" t="str">
        <f t="shared" si="58"/>
        <v>00</v>
      </c>
      <c r="AT117" s="2" t="str">
        <f t="shared" si="58"/>
        <v>00</v>
      </c>
      <c r="AU117" s="2" t="str">
        <f t="shared" si="58"/>
        <v>00</v>
      </c>
      <c r="AV117" s="2" t="str">
        <f t="shared" si="58"/>
        <v>00</v>
      </c>
      <c r="AW117" s="2" t="str">
        <f t="shared" si="58"/>
        <v>00</v>
      </c>
      <c r="AX117" s="2" t="str">
        <f t="shared" si="58"/>
        <v>00</v>
      </c>
      <c r="AY117" s="2" t="str">
        <f t="shared" si="58"/>
        <v>00</v>
      </c>
      <c r="AZ117" s="2" t="str">
        <f t="shared" si="58"/>
        <v>00</v>
      </c>
      <c r="BA117" s="2" t="str">
        <f t="shared" si="58"/>
        <v>00</v>
      </c>
      <c r="BB117" s="2" t="str">
        <f t="shared" si="58"/>
        <v>00</v>
      </c>
      <c r="BC117" s="2" t="str">
        <f t="shared" si="58"/>
        <v>00</v>
      </c>
      <c r="BD117" s="2" t="str">
        <f t="shared" si="58"/>
        <v>00</v>
      </c>
      <c r="BE117" s="2" t="str">
        <f t="shared" si="58"/>
        <v>00</v>
      </c>
      <c r="BF117" s="2" t="str">
        <f t="shared" si="58"/>
        <v>00</v>
      </c>
      <c r="BG117" s="2" t="str">
        <f t="shared" si="58"/>
        <v>00</v>
      </c>
      <c r="BH117" s="2" t="str">
        <f t="shared" si="58"/>
        <v>00</v>
      </c>
      <c r="BI117" s="2" t="str">
        <f t="shared" si="58"/>
        <v>00</v>
      </c>
      <c r="BJ117" s="2" t="str">
        <f t="shared" si="58"/>
        <v>00</v>
      </c>
      <c r="BK117" s="2" t="str">
        <f t="shared" si="58"/>
        <v>00</v>
      </c>
      <c r="BL117" s="2" t="str">
        <f t="shared" si="58"/>
        <v>00</v>
      </c>
      <c r="BM117" s="2" t="str">
        <f t="shared" si="58"/>
        <v>00</v>
      </c>
      <c r="BN117" s="2" t="str">
        <f t="shared" si="58"/>
        <v>00</v>
      </c>
      <c r="BO117" s="2" t="str">
        <f t="shared" si="58"/>
        <v>00</v>
      </c>
      <c r="BP117" s="2" t="str">
        <f t="shared" si="58"/>
        <v>00</v>
      </c>
      <c r="BQ117" s="2" t="str">
        <f t="shared" si="58"/>
        <v>00</v>
      </c>
      <c r="BR117" s="2" t="str">
        <f t="shared" si="58"/>
        <v>00</v>
      </c>
      <c r="BS117" s="2" t="str">
        <f t="shared" si="58"/>
        <v>00</v>
      </c>
      <c r="BT117" s="2" t="str">
        <f t="shared" si="58"/>
        <v>00</v>
      </c>
      <c r="BU117" s="2" t="str">
        <f t="shared" si="58"/>
        <v>00</v>
      </c>
      <c r="BV117" s="2" t="str">
        <f t="shared" si="58"/>
        <v>00</v>
      </c>
      <c r="BW117" s="2" t="str">
        <f t="shared" si="41"/>
        <v>F8</v>
      </c>
      <c r="BX117" s="2" t="str">
        <f t="shared" si="41"/>
        <v>02</v>
      </c>
      <c r="BY117" s="2" t="str">
        <f t="shared" si="42"/>
        <v>00</v>
      </c>
    </row>
    <row r="118" spans="1:77" hidden="1">
      <c r="E118" s="18"/>
      <c r="F118" s="18"/>
    </row>
    <row r="119" spans="1:77" hidden="1"/>
    <row r="120" spans="1:77" hidden="1">
      <c r="C120" s="2"/>
    </row>
    <row r="121" spans="1:77" hidden="1">
      <c r="B121" s="1" t="s">
        <v>70</v>
      </c>
      <c r="BX121" s="1" t="s">
        <v>71</v>
      </c>
    </row>
    <row r="122" spans="1:77" hidden="1">
      <c r="A122" t="str">
        <f t="shared" ref="A122:B127" si="59">A92</f>
        <v>PC_0</v>
      </c>
      <c r="B122" t="str">
        <f t="shared" si="59"/>
        <v>PC_00</v>
      </c>
      <c r="C122" t="str">
        <f t="shared" ref="C122:C127" si="60">CONCATENATE(C112,".",D112)</f>
        <v>00.08</v>
      </c>
      <c r="D122" t="str">
        <f t="shared" ref="D122:Q122" si="61">CONCATENATE(C122,".",E112)</f>
        <v>00.08.90</v>
      </c>
      <c r="E122" t="str">
        <f t="shared" si="61"/>
        <v>00.08.90.01</v>
      </c>
      <c r="F122" t="str">
        <f t="shared" si="61"/>
        <v>00.08.90.01.00</v>
      </c>
      <c r="G122" t="str">
        <f t="shared" si="61"/>
        <v>00.08.90.01.00.00</v>
      </c>
      <c r="H122" t="str">
        <f t="shared" si="61"/>
        <v>00.08.90.01.00.00.00</v>
      </c>
      <c r="I122" t="str">
        <f t="shared" si="61"/>
        <v>00.08.90.01.00.00.00.00</v>
      </c>
      <c r="J122" t="str">
        <f t="shared" si="61"/>
        <v>00.08.90.01.00.00.00.00.00</v>
      </c>
      <c r="K122" t="str">
        <f t="shared" si="61"/>
        <v>00.08.90.01.00.00.00.00.00.00</v>
      </c>
      <c r="L122" t="str">
        <f t="shared" si="61"/>
        <v>00.08.90.01.00.00.00.00.00.00.00</v>
      </c>
      <c r="M122" t="str">
        <f t="shared" si="61"/>
        <v>00.08.90.01.00.00.00.00.00.00.00.00</v>
      </c>
      <c r="N122" t="str">
        <f t="shared" si="61"/>
        <v>00.08.90.01.00.00.00.00.00.00.00.00.FF</v>
      </c>
      <c r="O122" t="str">
        <f t="shared" si="61"/>
        <v>00.08.90.01.00.00.00.00.00.00.00.00.FF.08</v>
      </c>
      <c r="P122" t="str">
        <f t="shared" si="61"/>
        <v>00.08.90.01.00.00.00.00.00.00.00.00.FF.08.00</v>
      </c>
      <c r="Q122" t="str">
        <f t="shared" si="61"/>
        <v>00.08.90.01.00.00.00.00.00.00.00.00.FF.08.00.00</v>
      </c>
      <c r="R122" t="str">
        <f t="shared" ref="R122:AG122" si="62">CONCATENATE(Q122,".",S112)</f>
        <v>00.08.90.01.00.00.00.00.00.00.00.00.FF.08.00.00.5C</v>
      </c>
      <c r="S122" t="str">
        <f t="shared" si="62"/>
        <v>00.08.90.01.00.00.00.00.00.00.00.00.FF.08.00.00.5C.08</v>
      </c>
      <c r="T122" t="str">
        <f t="shared" si="62"/>
        <v>00.08.90.01.00.00.00.00.00.00.00.00.FF.08.00.00.5C.08.08</v>
      </c>
      <c r="U122" t="str">
        <f t="shared" si="62"/>
        <v>00.08.90.01.00.00.00.00.00.00.00.00.FF.08.00.00.5C.08.08.00</v>
      </c>
      <c r="V122" t="str">
        <f t="shared" si="62"/>
        <v>00.08.90.01.00.00.00.00.00.00.00.00.FF.08.00.00.5C.08.08.00.00</v>
      </c>
      <c r="W122" t="str">
        <f t="shared" si="62"/>
        <v>00.08.90.01.00.00.00.00.00.00.00.00.FF.08.00.00.5C.08.08.00.00.00</v>
      </c>
      <c r="X122" t="str">
        <f t="shared" si="62"/>
        <v>00.08.90.01.00.00.00.00.00.00.00.00.FF.08.00.00.5C.08.08.00.00.00.00</v>
      </c>
      <c r="Y122" t="str">
        <f t="shared" si="62"/>
        <v>00.08.90.01.00.00.00.00.00.00.00.00.FF.08.00.00.5C.08.08.00.00.00.00.00</v>
      </c>
      <c r="Z122" t="str">
        <f t="shared" si="62"/>
        <v>00.08.90.01.00.00.00.00.00.00.00.00.FF.08.00.00.5C.08.08.00.00.00.00.00.B7</v>
      </c>
      <c r="AA122" t="str">
        <f t="shared" si="62"/>
        <v>00.08.90.01.00.00.00.00.00.00.00.00.FF.08.00.00.5C.08.08.00.00.00.00.00.B7.5C</v>
      </c>
      <c r="AB122" t="str">
        <f t="shared" si="62"/>
        <v>00.08.90.01.00.00.00.00.00.00.00.00.FF.08.00.00.5C.08.08.00.00.00.00.00.B7.5C.00</v>
      </c>
      <c r="AC122" t="str">
        <f t="shared" si="62"/>
        <v>00.08.90.01.00.00.00.00.00.00.00.00.FF.08.00.00.5C.08.08.00.00.00.00.00.B7.5C.00.00</v>
      </c>
      <c r="AD122" t="str">
        <f t="shared" si="62"/>
        <v>00.08.90.01.00.00.00.00.00.00.00.00.FF.08.00.00.5C.08.08.00.00.00.00.00.B7.5C.00.00.5C</v>
      </c>
      <c r="AE122" t="str">
        <f t="shared" si="62"/>
        <v>00.08.90.01.00.00.00.00.00.00.00.00.FF.08.00.00.5C.08.08.00.00.00.00.00.B7.5C.00.00.5C.00</v>
      </c>
      <c r="AF122" t="str">
        <f t="shared" si="62"/>
        <v>00.08.90.01.00.00.00.00.00.00.00.00.FF.08.00.00.5C.08.08.00.00.00.00.00.B7.5C.00.00.5C.00.00</v>
      </c>
      <c r="AG122" t="str">
        <f t="shared" si="62"/>
        <v>00.08.90.01.00.00.00.00.00.00.00.00.FF.08.00.00.5C.08.08.00.00.00.00.00.B7.5C.00.00.5C.00.00.08</v>
      </c>
      <c r="AH122" t="str">
        <f t="shared" ref="AH122:AH127" si="63">CONCATENATE(AG122,".",AI112)</f>
        <v>00.08.90.01.00.00.00.00.00.00.00.00.FF.08.00.00.5C.08.08.00.00.00.00.00.B7.5C.00.00.5C.00.00.08.00</v>
      </c>
      <c r="AI122" t="str">
        <f t="shared" ref="AI122:AI127" si="64">CONCATENATE(AH122,".",AJ112)</f>
        <v>00.08.90.01.00.00.00.00.00.00.00.00.FF.08.00.00.5C.08.08.00.00.00.00.00.B7.5C.00.00.5C.00.00.08.00.00</v>
      </c>
      <c r="AJ122" t="str">
        <f t="shared" ref="AJ122:AJ127" si="65">CONCATENATE(AI122,".",AK112)</f>
        <v>00.08.90.01.00.00.00.00.00.00.00.00.FF.08.00.00.5C.08.08.00.00.00.00.00.B7.5C.00.00.5C.00.00.08.00.00.08</v>
      </c>
      <c r="AK122" t="str">
        <f t="shared" ref="AK122:AK127" si="66">CONCATENATE(AJ122,".",AL112)</f>
        <v>00.08.90.01.00.00.00.00.00.00.00.00.FF.08.00.00.5C.08.08.00.00.00.00.00.B7.5C.00.00.5C.00.00.08.00.00.08.00</v>
      </c>
      <c r="AL122" t="str">
        <f t="shared" ref="AL122:AL127" si="67">CONCATENATE(AK122,".",AM112)</f>
        <v>00.08.90.01.00.00.00.00.00.00.00.00.FF.08.00.00.5C.08.08.00.00.00.00.00.B7.5C.00.00.5C.00.00.08.00.00.08.00.00</v>
      </c>
      <c r="AM122" t="str">
        <f t="shared" ref="AM122:AM127" si="68">CONCATENATE(AL122,".",AN112)</f>
        <v>00.08.90.01.00.00.00.00.00.00.00.00.FF.08.00.00.5C.08.08.00.00.00.00.00.B7.5C.00.00.5C.00.00.08.00.00.08.00.00.08</v>
      </c>
      <c r="AN122" t="str">
        <f t="shared" ref="AN122:AN127" si="69">CONCATENATE(AM122,".",AO112)</f>
        <v>00.08.90.01.00.00.00.00.00.00.00.00.FF.08.00.00.5C.08.08.00.00.00.00.00.B7.5C.00.00.5C.00.00.08.00.00.08.00.00.08.00</v>
      </c>
      <c r="AO122" t="str">
        <f t="shared" ref="AO122:AO127" si="70">CONCATENATE(AN122,".",AP112)</f>
        <v>00.08.90.01.00.00.00.00.00.00.00.00.FF.08.00.00.5C.08.08.00.00.00.00.00.B7.5C.00.00.5C.00.00.08.00.00.08.00.00.08.00.00</v>
      </c>
      <c r="AP122" t="str">
        <f t="shared" ref="AP122:AP127" si="71">CONCATENATE(AO122,".",AQ112)</f>
        <v>00.08.90.01.00.00.00.00.00.00.00.00.FF.08.00.00.5C.08.08.00.00.00.00.00.B7.5C.00.00.5C.00.00.08.00.00.08.00.00.08.00.00.00</v>
      </c>
      <c r="AQ122" t="str">
        <f t="shared" ref="AQ122:AQ127" si="72">CONCATENATE(AP122,".",AR112)</f>
        <v>00.08.90.01.00.00.00.00.00.00.00.00.FF.08.00.00.5C.08.08.00.00.00.00.00.B7.5C.00.00.5C.00.00.08.00.00.08.00.00.08.00.00.00.00</v>
      </c>
      <c r="AR122" t="str">
        <f t="shared" ref="AR122:AR127" si="73">CONCATENATE(AQ122,".",AS112)</f>
        <v>00.08.90.01.00.00.00.00.00.00.00.00.FF.08.00.00.5C.08.08.00.00.00.00.00.B7.5C.00.00.5C.00.00.08.00.00.08.00.00.08.00.00.00.00.00</v>
      </c>
      <c r="AS122" t="str">
        <f t="shared" ref="AS122:AS127" si="74">CONCATENATE(AR122,".",AT112)</f>
        <v>00.08.90.01.00.00.00.00.00.00.00.00.FF.08.00.00.5C.08.08.00.00.00.00.00.B7.5C.00.00.5C.00.00.08.00.00.08.00.00.08.00.00.00.00.00.00</v>
      </c>
      <c r="AT122" t="str">
        <f t="shared" ref="AT122:AT127" si="75">CONCATENATE(AS122,".",AU112)</f>
        <v>00.08.90.01.00.00.00.00.00.00.00.00.FF.08.00.00.5C.08.08.00.00.00.00.00.B7.5C.00.00.5C.00.00.08.00.00.08.00.00.08.00.00.00.00.00.00.00</v>
      </c>
      <c r="AU122" t="str">
        <f t="shared" ref="AU122:AU127" si="76">CONCATENATE(AT122,".",AV112)</f>
        <v>00.08.90.01.00.00.00.00.00.00.00.00.FF.08.00.00.5C.08.08.00.00.00.00.00.B7.5C.00.00.5C.00.00.08.00.00.08.00.00.08.00.00.00.00.00.00.00.00</v>
      </c>
      <c r="AV122" t="str">
        <f t="shared" ref="AV122:AV127" si="77">CONCATENATE(AU122,".",AW112)</f>
        <v>00.08.90.01.00.00.00.00.00.00.00.00.FF.08.00.00.5C.08.08.00.00.00.00.00.B7.5C.00.00.5C.00.00.08.00.00.08.00.00.08.00.00.00.00.00.00.00.00.00</v>
      </c>
      <c r="AW122" t="str">
        <f t="shared" ref="AW122:AW127" si="78">CONCATENATE(AV122,".",AX112)</f>
        <v>00.08.90.01.00.00.00.00.00.00.00.00.FF.08.00.00.5C.08.08.00.00.00.00.00.B7.5C.00.00.5C.00.00.08.00.00.08.00.00.08.00.00.00.00.00.00.00.00.00.00</v>
      </c>
      <c r="AX122" t="str">
        <f t="shared" ref="AX122:AX127" si="79">CONCATENATE(AW122,".",AY112)</f>
        <v>00.08.90.01.00.00.00.00.00.00.00.00.FF.08.00.00.5C.08.08.00.00.00.00.00.B7.5C.00.00.5C.00.00.08.00.00.08.00.00.08.00.00.00.00.00.00.00.00.00.00.00</v>
      </c>
      <c r="AY122" t="str">
        <f t="shared" ref="AY122:AY127" si="80">CONCATENATE(AX122,".",AZ112)</f>
        <v>00.08.90.01.00.00.00.00.00.00.00.00.FF.08.00.00.5C.08.08.00.00.00.00.00.B7.5C.00.00.5C.00.00.08.00.00.08.00.00.08.00.00.00.00.00.00.00.00.00.00.00.00</v>
      </c>
      <c r="AZ122" t="str">
        <f t="shared" ref="AZ122:AZ127" si="81">CONCATENATE(AY122,".",BA112)</f>
        <v>00.08.90.01.00.00.00.00.00.00.00.00.FF.08.00.00.5C.08.08.00.00.00.00.00.B7.5C.00.00.5C.00.00.08.00.00.08.00.00.08.00.00.00.00.00.00.00.00.00.00.00.00.00</v>
      </c>
      <c r="BA122" t="str">
        <f t="shared" ref="BA122:BA127" si="82">CONCATENATE(AZ122,".",BB112)</f>
        <v>00.08.90.01.00.00.00.00.00.00.00.00.FF.08.00.00.5C.08.08.00.00.00.00.00.B7.5C.00.00.5C.00.00.08.00.00.08.00.00.08.00.00.00.00.00.00.00.00.00.00.00.00.00.00</v>
      </c>
      <c r="BB122" t="str">
        <f t="shared" ref="BB122:BB127" si="83">CONCATENATE(BA122,".",BC112)</f>
        <v>00.08.90.01.00.00.00.00.00.00.00.00.FF.08.00.00.5C.08.08.00.00.00.00.00.B7.5C.00.00.5C.00.00.08.00.00.08.00.00.08.00.00.00.00.00.00.00.00.00.00.00.00.00.00.00</v>
      </c>
      <c r="BC122" t="str">
        <f t="shared" ref="BC122:BC127" si="84">CONCATENATE(BB122,".",BD112)</f>
        <v>00.08.90.01.00.00.00.00.00.00.00.00.FF.08.00.00.5C.08.08.00.00.00.00.00.B7.5C.00.00.5C.00.00.08.00.00.08.00.00.08.00.00.00.00.00.00.00.00.00.00.00.00.00.00.00.00</v>
      </c>
      <c r="BD122" t="str">
        <f t="shared" ref="BD122:BD127" si="85">CONCATENATE(BC122,".",BE112)</f>
        <v>00.08.90.01.00.00.00.00.00.00.00.00.FF.08.00.00.5C.08.08.00.00.00.00.00.B7.5C.00.00.5C.00.00.08.00.00.08.00.00.08.00.00.00.00.00.00.00.00.00.00.00.00.00.00.00.00.00</v>
      </c>
      <c r="BE122" t="str">
        <f t="shared" ref="BE122:BE127" si="86">CONCATENATE(BD122,".",BF112)</f>
        <v>00.08.90.01.00.00.00.00.00.00.00.00.FF.08.00.00.5C.08.08.00.00.00.00.00.B7.5C.00.00.5C.00.00.08.00.00.08.00.00.08.00.00.00.00.00.00.00.00.00.00.00.00.00.00.00.00.00.00</v>
      </c>
      <c r="BF122" t="str">
        <f t="shared" ref="BF122:BF127" si="87">CONCATENATE(BE122,".",BG112)</f>
        <v>00.08.90.01.00.00.00.00.00.00.00.00.FF.08.00.00.5C.08.08.00.00.00.00.00.B7.5C.00.00.5C.00.00.08.00.00.08.00.00.08.00.00.00.00.00.00.00.00.00.00.00.00.00.00.00.00.00.00.00</v>
      </c>
      <c r="BG122" t="str">
        <f t="shared" ref="BG122:BG127" si="88">CONCATENATE(BF122,".",BH112)</f>
        <v>00.08.90.01.00.00.00.00.00.00.00.00.FF.08.00.00.5C.08.08.00.00.00.00.00.B7.5C.00.00.5C.00.00.08.00.00.08.00.00.08.00.00.00.00.00.00.00.00.00.00.00.00.00.00.00.00.00.00.00.00</v>
      </c>
      <c r="BH122" t="str">
        <f t="shared" ref="BH122:BH127" si="89">CONCATENATE(BG122,".",BI112)</f>
        <v>00.08.90.01.00.00.00.00.00.00.00.00.FF.08.00.00.5C.08.08.00.00.00.00.00.B7.5C.00.00.5C.00.00.08.00.00.08.00.00.08.00.00.00.00.00.00.00.00.00.00.00.00.00.00.00.00.00.00.00.00.00</v>
      </c>
      <c r="BI122" t="str">
        <f t="shared" ref="BI122:BI127" si="90">CONCATENATE(BH122,".",BJ112)</f>
        <v>00.08.90.01.00.00.00.00.00.00.00.00.FF.08.00.00.5C.08.08.00.00.00.00.00.B7.5C.00.00.5C.00.00.08.00.00.08.00.00.08.00.00.00.00.00.00.00.00.00.00.00.00.00.00.00.00.00.00.00.00.00.00</v>
      </c>
      <c r="BJ122" t="str">
        <f t="shared" ref="BJ122:BJ127" si="91">CONCATENATE(BI122,".",BK112)</f>
        <v>00.08.90.01.00.00.00.00.00.00.00.00.FF.08.00.00.5C.08.08.00.00.00.00.00.B7.5C.00.00.5C.00.00.08.00.00.08.00.00.08.00.00.00.00.00.00.00.00.00.00.00.00.00.00.00.00.00.00.00.00.00.00.00</v>
      </c>
      <c r="BK122" t="str">
        <f t="shared" ref="BK122:BK127" si="92">CONCATENATE(BJ122,".",BL112)</f>
        <v>00.08.90.01.00.00.00.00.00.00.00.00.FF.08.00.00.5C.08.08.00.00.00.00.00.B7.5C.00.00.5C.00.00.08.00.00.08.00.00.08.00.00.00.00.00.00.00.00.00.00.00.00.00.00.00.00.00.00.00.00.00.00.00.00</v>
      </c>
      <c r="BL122" t="str">
        <f t="shared" ref="BL122:BL127" si="93">CONCATENATE(BK122,".",BM112)</f>
        <v>00.08.90.01.00.00.00.00.00.00.00.00.FF.08.00.00.5C.08.08.00.00.00.00.00.B7.5C.00.00.5C.00.00.08.00.00.08.00.00.08.00.00.00.00.00.00.00.00.00.00.00.00.00.00.00.00.00.00.00.00.00.00.00.00.00</v>
      </c>
      <c r="BM122" t="str">
        <f t="shared" ref="BM122:BM127" si="94">CONCATENATE(BL122,".",BN112)</f>
        <v>00.08.90.01.00.00.00.00.00.00.00.00.FF.08.00.00.5C.08.08.00.00.00.00.00.B7.5C.00.00.5C.00.00.08.00.00.08.00.00.08.00.00.00.00.00.00.00.00.00.00.00.00.00.00.00.00.00.00.00.00.00.00.00.00.00.00</v>
      </c>
      <c r="BN122" t="str">
        <f t="shared" ref="BN122:BN127" si="95">CONCATENATE(BM122,".",BO112)</f>
        <v>00.08.90.01.00.00.00.00.00.00.00.00.FF.08.00.00.5C.08.08.00.00.00.00.00.B7.5C.00.00.5C.00.00.08.00.00.08.00.00.08.00.00.00.00.00.00.00.00.00.00.00.00.00.00.00.00.00.00.00.00.00.00.00.00.00.00.00</v>
      </c>
      <c r="BO122" t="str">
        <f t="shared" ref="BO122:BO127" si="96">CONCATENATE(BN122,".",BP112)</f>
        <v>00.08.90.01.00.00.00.00.00.00.00.00.FF.08.00.00.5C.08.08.00.00.00.00.00.B7.5C.00.00.5C.00.00.08.00.00.08.00.00.08.00.00.00.00.00.00.00.00.00.00.00.00.00.00.00.00.00.00.00.00.00.00.00.00.00.00.00.00</v>
      </c>
      <c r="BP122" t="str">
        <f t="shared" ref="BP122:BP127" si="97">CONCATENATE(BO122,".",BQ112)</f>
        <v>00.08.90.01.00.00.00.00.00.00.00.00.FF.08.00.00.5C.08.08.00.00.00.00.00.B7.5C.00.00.5C.00.00.08.00.00.08.00.00.08.00.00.00.00.00.00.00.00.00.00.00.00.00.00.00.00.00.00.00.00.00.00.00.00.00.00.00.00.00</v>
      </c>
      <c r="BQ122" t="str">
        <f t="shared" ref="BQ122:BQ127" si="98">CONCATENATE(BP122,".",BR112)</f>
        <v>00.08.90.01.00.00.00.00.00.00.00.00.FF.08.00.00.5C.08.08.00.00.00.00.00.B7.5C.00.00.5C.00.00.08.00.00.08.00.00.08.00.00.00.00.00.00.00.00.00.00.00.00.00.00.00.00.00.00.00.00.00.00.00.00.00.00.00.00.00.00</v>
      </c>
      <c r="BR122" t="str">
        <f t="shared" ref="BR122:BR127" si="99">CONCATENATE(BQ122,".",BS112)</f>
        <v>00.08.90.01.00.00.00.00.00.00.00.00.FF.08.00.00.5C.08.08.00.00.00.00.00.B7.5C.00.00.5C.00.00.08.00.00.08.00.00.08.00.00.00.00.00.00.00.00.00.00.00.00.00.00.00.00.00.00.00.00.00.00.00.00.00.00.00.00.00.00.00</v>
      </c>
      <c r="BS122" t="str">
        <f t="shared" ref="BS122:BS127" si="100">CONCATENATE(BR122,".",BT112)</f>
        <v>00.08.90.01.00.00.00.00.00.00.00.00.FF.08.00.00.5C.08.08.00.00.00.00.00.B7.5C.00.00.5C.00.00.08.00.00.08.00.00.08.00.00.00.00.00.00.00.00.00.00.00.00.00.00.00.00.00.00.00.00.00.00.00.00.00.00.00.00.00.00.00.00</v>
      </c>
      <c r="BT122" t="str">
        <f t="shared" ref="BT122:BT127" si="101">CONCATENATE(BS122,".",BU112)</f>
        <v>00.08.90.01.00.00.00.00.00.00.00.00.FF.08.00.00.5C.08.08.00.00.00.00.00.B7.5C.00.00.5C.00.00.08.00.00.08.00.00.08.00.00.00.00.00.00.00.00.00.00.00.00.00.00.00.00.00.00.00.00.00.00.00.00.00.00.00.00.00.00.00.00.00</v>
      </c>
      <c r="BU122" t="str">
        <f t="shared" ref="BU122:BU127" si="102">CONCATENATE(BT122,".",BV112)</f>
        <v>00.08.90.01.00.00.00.00.00.00.00.00.FF.08.00.00.5C.08.08.00.00.00.00.00.B7.5C.00.00.5C.00.00.08.00.00.08.00.00.08.00.00.00.00.00.00.00.00.00.00.00.00.00.00.00.00.00.00.00.00.00.00.00.00.00.00.00.00.00.00.00.00.00.00</v>
      </c>
      <c r="BV122" t="str">
        <f t="shared" ref="BV122:BV127" si="103">CONCATENATE(BU122,".",BW112)</f>
        <v>00.08.90.01.00.00.00.00.00.00.00.00.FF.08.00.00.5C.08.08.00.00.00.00.00.B7.5C.00.00.5C.00.00.08.00.00.08.00.00.08.00.00.00.00.00.00.00.00.00.00.00.00.00.00.00.00.00.00.00.00.00.00.00.00.00.00.00.00.00.00.00.00.00.00.90</v>
      </c>
      <c r="BW122" t="str">
        <f t="shared" ref="BW122:BX127" si="104">CONCATENATE(BV122,".",BX112)</f>
        <v>00.08.90.01.00.00.00.00.00.00.00.00.FF.08.00.00.5C.08.08.00.00.00.00.00.B7.5C.00.00.5C.00.00.08.00.00.08.00.00.08.00.00.00.00.00.00.00.00.00.00.00.00.00.00.00.00.00.00.00.00.00.00.00.00.00.00.00.00.00.00.00.00.00.00.90.01</v>
      </c>
      <c r="BX122" t="str">
        <f t="shared" si="104"/>
        <v>00.08.90.01.00.00.00.00.00.00.00.00.FF.08.00.00.5C.08.08.00.00.00.00.00.B7.5C.00.00.5C.00.00.08.00.00.08.00.00.08.00.00.00.00.00.00.00.00.00.00.00.00.00.00.00.00.00.00.00.00.00.00.00.00.00.00.00.00.00.00.00.00.00.00.90.01.00</v>
      </c>
    </row>
    <row r="123" spans="1:77" hidden="1">
      <c r="A123" t="str">
        <f t="shared" si="59"/>
        <v>PC_1</v>
      </c>
      <c r="B123" t="str">
        <f t="shared" si="59"/>
        <v>PC_20</v>
      </c>
      <c r="C123" t="str">
        <f t="shared" si="60"/>
        <v>00.08</v>
      </c>
      <c r="D123" t="str">
        <f t="shared" ref="D123:Q123" si="105">CONCATENATE(C123,".",E113)</f>
        <v>00.08.90</v>
      </c>
      <c r="E123" t="str">
        <f t="shared" si="105"/>
        <v>00.08.90.01</v>
      </c>
      <c r="F123" t="str">
        <f t="shared" si="105"/>
        <v>00.08.90.01.00</v>
      </c>
      <c r="G123" t="str">
        <f t="shared" si="105"/>
        <v>00.08.90.01.00.00</v>
      </c>
      <c r="H123" t="str">
        <f t="shared" si="105"/>
        <v>00.08.90.01.00.00.00</v>
      </c>
      <c r="I123" t="str">
        <f t="shared" si="105"/>
        <v>00.08.90.01.00.00.00.00</v>
      </c>
      <c r="J123" t="str">
        <f t="shared" si="105"/>
        <v>00.08.90.01.00.00.00.00.00</v>
      </c>
      <c r="K123" t="str">
        <f t="shared" si="105"/>
        <v>00.08.90.01.00.00.00.00.00.00</v>
      </c>
      <c r="L123" t="str">
        <f t="shared" si="105"/>
        <v>00.08.90.01.00.00.00.00.00.00.00</v>
      </c>
      <c r="M123" t="str">
        <f t="shared" si="105"/>
        <v>00.08.90.01.00.00.00.00.00.00.00.00</v>
      </c>
      <c r="N123" t="str">
        <f t="shared" si="105"/>
        <v>00.08.90.01.00.00.00.00.00.00.00.00.FF</v>
      </c>
      <c r="O123" t="str">
        <f t="shared" si="105"/>
        <v>00.08.90.01.00.00.00.00.00.00.00.00.FF.08</v>
      </c>
      <c r="P123" t="str">
        <f t="shared" si="105"/>
        <v>00.08.90.01.00.00.00.00.00.00.00.00.FF.08.00</v>
      </c>
      <c r="Q123" t="str">
        <f t="shared" si="105"/>
        <v>00.08.90.01.00.00.00.00.00.00.00.00.FF.08.00.00</v>
      </c>
      <c r="R123" t="str">
        <f t="shared" ref="R123:AG123" si="106">CONCATENATE(Q123,".",S113)</f>
        <v>00.08.90.01.00.00.00.00.00.00.00.00.FF.08.00.00.5C</v>
      </c>
      <c r="S123" t="str">
        <f t="shared" si="106"/>
        <v>00.08.90.01.00.00.00.00.00.00.00.00.FF.08.00.00.5C.08</v>
      </c>
      <c r="T123" t="str">
        <f t="shared" si="106"/>
        <v>00.08.90.01.00.00.00.00.00.00.00.00.FF.08.00.00.5C.08.08</v>
      </c>
      <c r="U123" t="str">
        <f t="shared" si="106"/>
        <v>00.08.90.01.00.00.00.00.00.00.00.00.FF.08.00.00.5C.08.08.00</v>
      </c>
      <c r="V123" t="str">
        <f t="shared" si="106"/>
        <v>00.08.90.01.00.00.00.00.00.00.00.00.FF.08.00.00.5C.08.08.00.01</v>
      </c>
      <c r="W123" t="str">
        <f t="shared" si="106"/>
        <v>00.08.90.01.00.00.00.00.00.00.00.00.FF.08.00.00.5C.08.08.00.01.00</v>
      </c>
      <c r="X123" t="str">
        <f t="shared" si="106"/>
        <v>00.08.90.01.00.00.00.00.00.00.00.00.FF.08.00.00.5C.08.08.00.01.00.00</v>
      </c>
      <c r="Y123" t="str">
        <f t="shared" si="106"/>
        <v>00.08.90.01.00.00.00.00.00.00.00.00.FF.08.00.00.5C.08.08.00.01.00.00.00</v>
      </c>
      <c r="Z123" t="str">
        <f t="shared" si="106"/>
        <v>00.08.90.01.00.00.00.00.00.00.00.00.FF.08.00.00.5C.08.08.00.01.00.00.00.B7</v>
      </c>
      <c r="AA123" t="str">
        <f t="shared" si="106"/>
        <v>00.08.90.01.00.00.00.00.00.00.00.00.FF.08.00.00.5C.08.08.00.01.00.00.00.B7.5C</v>
      </c>
      <c r="AB123" t="str">
        <f t="shared" si="106"/>
        <v>00.08.90.01.00.00.00.00.00.00.00.00.FF.08.00.00.5C.08.08.00.01.00.00.00.B7.5C.00</v>
      </c>
      <c r="AC123" t="str">
        <f t="shared" si="106"/>
        <v>00.08.90.01.00.00.00.00.00.00.00.00.FF.08.00.00.5C.08.08.00.01.00.00.00.B7.5C.00.00</v>
      </c>
      <c r="AD123" t="str">
        <f t="shared" si="106"/>
        <v>00.08.90.01.00.00.00.00.00.00.00.00.FF.08.00.00.5C.08.08.00.01.00.00.00.B7.5C.00.00.08</v>
      </c>
      <c r="AE123" t="str">
        <f t="shared" si="106"/>
        <v>00.08.90.01.00.00.00.00.00.00.00.00.FF.08.00.00.5C.08.08.00.01.00.00.00.B7.5C.00.00.08.00</v>
      </c>
      <c r="AF123" t="str">
        <f t="shared" si="106"/>
        <v>00.08.90.01.00.00.00.00.00.00.00.00.FF.08.00.00.5C.08.08.00.01.00.00.00.B7.5C.00.00.08.00.00</v>
      </c>
      <c r="AG123" t="str">
        <f t="shared" si="106"/>
        <v>00.08.90.01.00.00.00.00.00.00.00.00.FF.08.00.00.5C.08.08.00.01.00.00.00.B7.5C.00.00.08.00.00.08</v>
      </c>
      <c r="AH123" t="str">
        <f t="shared" si="63"/>
        <v>00.08.90.01.00.00.00.00.00.00.00.00.FF.08.00.00.5C.08.08.00.01.00.00.00.B7.5C.00.00.08.00.00.08.00</v>
      </c>
      <c r="AI123" t="str">
        <f t="shared" si="64"/>
        <v>00.08.90.01.00.00.00.00.00.00.00.00.FF.08.00.00.5C.08.08.00.01.00.00.00.B7.5C.00.00.08.00.00.08.00.00</v>
      </c>
      <c r="AJ123" t="str">
        <f t="shared" si="65"/>
        <v>00.08.90.01.00.00.00.00.00.00.00.00.FF.08.00.00.5C.08.08.00.01.00.00.00.B7.5C.00.00.08.00.00.08.00.00.08</v>
      </c>
      <c r="AK123" t="str">
        <f t="shared" si="66"/>
        <v>00.08.90.01.00.00.00.00.00.00.00.00.FF.08.00.00.5C.08.08.00.01.00.00.00.B7.5C.00.00.08.00.00.08.00.00.08.00</v>
      </c>
      <c r="AL123" t="str">
        <f t="shared" si="67"/>
        <v>00.08.90.01.00.00.00.00.00.00.00.00.FF.08.00.00.5C.08.08.00.01.00.00.00.B7.5C.00.00.08.00.00.08.00.00.08.00.00</v>
      </c>
      <c r="AM123" t="str">
        <f t="shared" si="68"/>
        <v>00.08.90.01.00.00.00.00.00.00.00.00.FF.08.00.00.5C.08.08.00.01.00.00.00.B7.5C.00.00.08.00.00.08.00.00.08.00.00.08</v>
      </c>
      <c r="AN123" t="str">
        <f t="shared" si="69"/>
        <v>00.08.90.01.00.00.00.00.00.00.00.00.FF.08.00.00.5C.08.08.00.01.00.00.00.B7.5C.00.00.08.00.00.08.00.00.08.00.00.08.00</v>
      </c>
      <c r="AO123" t="str">
        <f t="shared" si="70"/>
        <v>00.08.90.01.00.00.00.00.00.00.00.00.FF.08.00.00.5C.08.08.00.01.00.00.00.B7.5C.00.00.08.00.00.08.00.00.08.00.00.08.00.00</v>
      </c>
      <c r="AP123" t="str">
        <f t="shared" si="71"/>
        <v>00.08.90.01.00.00.00.00.00.00.00.00.FF.08.00.00.5C.08.08.00.01.00.00.00.B7.5C.00.00.08.00.00.08.00.00.08.00.00.08.00.00.00</v>
      </c>
      <c r="AQ123" t="str">
        <f t="shared" si="72"/>
        <v>00.08.90.01.00.00.00.00.00.00.00.00.FF.08.00.00.5C.08.08.00.01.00.00.00.B7.5C.00.00.08.00.00.08.00.00.08.00.00.08.00.00.00.00</v>
      </c>
      <c r="AR123" t="str">
        <f t="shared" si="73"/>
        <v>00.08.90.01.00.00.00.00.00.00.00.00.FF.08.00.00.5C.08.08.00.01.00.00.00.B7.5C.00.00.08.00.00.08.00.00.08.00.00.08.00.00.00.00.00</v>
      </c>
      <c r="AS123" t="str">
        <f t="shared" si="74"/>
        <v>00.08.90.01.00.00.00.00.00.00.00.00.FF.08.00.00.5C.08.08.00.01.00.00.00.B7.5C.00.00.08.00.00.08.00.00.08.00.00.08.00.00.00.00.00.00</v>
      </c>
      <c r="AT123" t="str">
        <f t="shared" si="75"/>
        <v>00.08.90.01.00.00.00.00.00.00.00.00.FF.08.00.00.5C.08.08.00.01.00.00.00.B7.5C.00.00.08.00.00.08.00.00.08.00.00.08.00.00.00.00.00.00.00</v>
      </c>
      <c r="AU123" t="str">
        <f t="shared" si="76"/>
        <v>00.08.90.01.00.00.00.00.00.00.00.00.FF.08.00.00.5C.08.08.00.01.00.00.00.B7.5C.00.00.08.00.00.08.00.00.08.00.00.08.00.00.00.00.00.00.00.00</v>
      </c>
      <c r="AV123" t="str">
        <f t="shared" si="77"/>
        <v>00.08.90.01.00.00.00.00.00.00.00.00.FF.08.00.00.5C.08.08.00.01.00.00.00.B7.5C.00.00.08.00.00.08.00.00.08.00.00.08.00.00.00.00.00.00.00.00.00</v>
      </c>
      <c r="AW123" t="str">
        <f t="shared" si="78"/>
        <v>00.08.90.01.00.00.00.00.00.00.00.00.FF.08.00.00.5C.08.08.00.01.00.00.00.B7.5C.00.00.08.00.00.08.00.00.08.00.00.08.00.00.00.00.00.00.00.00.00.00</v>
      </c>
      <c r="AX123" t="str">
        <f t="shared" si="79"/>
        <v>00.08.90.01.00.00.00.00.00.00.00.00.FF.08.00.00.5C.08.08.00.01.00.00.00.B7.5C.00.00.08.00.00.08.00.00.08.00.00.08.00.00.00.00.00.00.00.00.00.00.00</v>
      </c>
      <c r="AY123" t="str">
        <f t="shared" si="80"/>
        <v>00.08.90.01.00.00.00.00.00.00.00.00.FF.08.00.00.5C.08.08.00.01.00.00.00.B7.5C.00.00.08.00.00.08.00.00.08.00.00.08.00.00.00.00.00.00.00.00.00.00.00.00</v>
      </c>
      <c r="AZ123" t="str">
        <f t="shared" si="81"/>
        <v>00.08.90.01.00.00.00.00.00.00.00.00.FF.08.00.00.5C.08.08.00.01.00.00.00.B7.5C.00.00.08.00.00.08.00.00.08.00.00.08.00.00.00.00.00.00.00.00.00.00.00.00.00</v>
      </c>
      <c r="BA123" t="str">
        <f t="shared" si="82"/>
        <v>00.08.90.01.00.00.00.00.00.00.00.00.FF.08.00.00.5C.08.08.00.01.00.00.00.B7.5C.00.00.08.00.00.08.00.00.08.00.00.08.00.00.00.00.00.00.00.00.00.00.00.00.00.00</v>
      </c>
      <c r="BB123" t="str">
        <f t="shared" si="83"/>
        <v>00.08.90.01.00.00.00.00.00.00.00.00.FF.08.00.00.5C.08.08.00.01.00.00.00.B7.5C.00.00.08.00.00.08.00.00.08.00.00.08.00.00.00.00.00.00.00.00.00.00.00.00.00.00.00</v>
      </c>
      <c r="BC123" t="str">
        <f t="shared" si="84"/>
        <v>00.08.90.01.00.00.00.00.00.00.00.00.FF.08.00.00.5C.08.08.00.01.00.00.00.B7.5C.00.00.08.00.00.08.00.00.08.00.00.08.00.00.00.00.00.00.00.00.00.00.00.00.00.00.00.00</v>
      </c>
      <c r="BD123" t="str">
        <f t="shared" si="85"/>
        <v>00.08.90.01.00.00.00.00.00.00.00.00.FF.08.00.00.5C.08.08.00.01.00.00.00.B7.5C.00.00.08.00.00.08.00.00.08.00.00.08.00.00.00.00.00.00.00.00.00.00.00.00.00.00.00.00.00</v>
      </c>
      <c r="BE123" t="str">
        <f t="shared" si="86"/>
        <v>00.08.90.01.00.00.00.00.00.00.00.00.FF.08.00.00.5C.08.08.00.01.00.00.00.B7.5C.00.00.08.00.00.08.00.00.08.00.00.08.00.00.00.00.00.00.00.00.00.00.00.00.00.00.00.00.00.00</v>
      </c>
      <c r="BF123" t="str">
        <f t="shared" si="87"/>
        <v>00.08.90.01.00.00.00.00.00.00.00.00.FF.08.00.00.5C.08.08.00.01.00.00.00.B7.5C.00.00.08.00.00.08.00.00.08.00.00.08.00.00.00.00.00.00.00.00.00.00.00.00.00.00.00.00.00.00.00</v>
      </c>
      <c r="BG123" t="str">
        <f t="shared" si="88"/>
        <v>00.08.90.01.00.00.00.00.00.00.00.00.FF.08.00.00.5C.08.08.00.01.00.00.00.B7.5C.00.00.08.00.00.08.00.00.08.00.00.08.00.00.00.00.00.00.00.00.00.00.00.00.00.00.00.00.00.00.00.00</v>
      </c>
      <c r="BH123" t="str">
        <f t="shared" si="89"/>
        <v>00.08.90.01.00.00.00.00.00.00.00.00.FF.08.00.00.5C.08.08.00.01.00.00.00.B7.5C.00.00.08.00.00.08.00.00.08.00.00.08.00.00.00.00.00.00.00.00.00.00.00.00.00.00.00.00.00.00.00.00.00</v>
      </c>
      <c r="BI123" t="str">
        <f t="shared" si="90"/>
        <v>00.08.90.01.00.00.00.00.00.00.00.00.FF.08.00.00.5C.08.08.00.01.00.00.00.B7.5C.00.00.08.00.00.08.00.00.08.00.00.08.00.00.00.00.00.00.00.00.00.00.00.00.00.00.00.00.00.00.00.00.00.00</v>
      </c>
      <c r="BJ123" t="str">
        <f t="shared" si="91"/>
        <v>00.08.90.01.00.00.00.00.00.00.00.00.FF.08.00.00.5C.08.08.00.01.00.00.00.B7.5C.00.00.08.00.00.08.00.00.08.00.00.08.00.00.00.00.00.00.00.00.00.00.00.00.00.00.00.00.00.00.00.00.00.00.00</v>
      </c>
      <c r="BK123" t="str">
        <f t="shared" si="92"/>
        <v>00.08.90.01.00.00.00.00.00.00.00.00.FF.08.00.00.5C.08.08.00.01.00.00.00.B7.5C.00.00.08.00.00.08.00.00.08.00.00.08.00.00.00.00.00.00.00.00.00.00.00.00.00.00.00.00.00.00.00.00.00.00.00.00</v>
      </c>
      <c r="BL123" t="str">
        <f t="shared" si="93"/>
        <v>00.08.90.01.00.00.00.00.00.00.00.00.FF.08.00.00.5C.08.08.00.01.00.00.00.B7.5C.00.00.08.00.00.08.00.00.08.00.00.08.00.00.00.00.00.00.00.00.00.00.00.00.00.00.00.00.00.00.00.00.00.00.00.00.00</v>
      </c>
      <c r="BM123" t="str">
        <f t="shared" si="94"/>
        <v>00.08.90.01.00.00.00.00.00.00.00.00.FF.08.00.00.5C.08.08.00.01.00.00.00.B7.5C.00.00.08.00.00.08.00.00.08.00.00.08.00.00.00.00.00.00.00.00.00.00.00.00.00.00.00.00.00.00.00.00.00.00.00.00.00.00</v>
      </c>
      <c r="BN123" t="str">
        <f t="shared" si="95"/>
        <v>00.08.90.01.00.00.00.00.00.00.00.00.FF.08.00.00.5C.08.08.00.01.00.00.00.B7.5C.00.00.08.00.00.08.00.00.08.00.00.08.00.00.00.00.00.00.00.00.00.00.00.00.00.00.00.00.00.00.00.00.00.00.00.00.00.00.00</v>
      </c>
      <c r="BO123" t="str">
        <f t="shared" si="96"/>
        <v>00.08.90.01.00.00.00.00.00.00.00.00.FF.08.00.00.5C.08.08.00.01.00.00.00.B7.5C.00.00.08.00.00.08.00.00.08.00.00.08.00.00.00.00.00.00.00.00.00.00.00.00.00.00.00.00.00.00.00.00.00.00.00.00.00.00.00.00</v>
      </c>
      <c r="BP123" t="str">
        <f t="shared" si="97"/>
        <v>00.08.90.01.00.00.00.00.00.00.00.00.FF.08.00.00.5C.08.08.00.01.00.00.00.B7.5C.00.00.08.00.00.08.00.00.08.00.00.08.00.00.00.00.00.00.00.00.00.00.00.00.00.00.00.00.00.00.00.00.00.00.00.00.00.00.00.00.00</v>
      </c>
      <c r="BQ123" t="str">
        <f t="shared" si="98"/>
        <v>00.08.90.01.00.00.00.00.00.00.00.00.FF.08.00.00.5C.08.08.00.01.00.00.00.B7.5C.00.00.08.00.00.08.00.00.08.00.00.08.00.00.00.00.00.00.00.00.00.00.00.00.00.00.00.00.00.00.00.00.00.00.00.00.00.00.00.00.00.00</v>
      </c>
      <c r="BR123" t="str">
        <f t="shared" si="99"/>
        <v>00.08.90.01.00.00.00.00.00.00.00.00.FF.08.00.00.5C.08.08.00.01.00.00.00.B7.5C.00.00.08.00.00.08.00.00.08.00.00.08.00.00.00.00.00.00.00.00.00.00.00.00.00.00.00.00.00.00.00.00.00.00.00.00.00.00.00.00.00.00.00</v>
      </c>
      <c r="BS123" t="str">
        <f t="shared" si="100"/>
        <v>00.08.90.01.00.00.00.00.00.00.00.00.FF.08.00.00.5C.08.08.00.01.00.00.00.B7.5C.00.00.08.00.00.08.00.00.08.00.00.08.00.00.00.00.00.00.00.00.00.00.00.00.00.00.00.00.00.00.00.00.00.00.00.00.00.00.00.00.00.00.00.00</v>
      </c>
      <c r="BT123" t="str">
        <f t="shared" si="101"/>
        <v>00.08.90.01.00.00.00.00.00.00.00.00.FF.08.00.00.5C.08.08.00.01.00.00.00.B7.5C.00.00.08.00.00.08.00.00.08.00.00.08.00.00.00.00.00.00.00.00.00.00.00.00.00.00.00.00.00.00.00.00.00.00.00.00.00.00.00.00.00.00.00.00.00</v>
      </c>
      <c r="BU123" t="str">
        <f t="shared" si="102"/>
        <v>00.08.90.01.00.00.00.00.00.00.00.00.FF.08.00.00.5C.08.08.00.01.00.00.00.B7.5C.00.00.08.00.00.08.00.00.08.00.00.08.00.00.00.00.00.00.00.00.00.00.00.00.00.00.00.00.00.00.00.00.00.00.00.00.00.00.00.00.00.00.00.00.00.00</v>
      </c>
      <c r="BV123" t="str">
        <f t="shared" si="103"/>
        <v>00.08.90.01.00.00.00.00.00.00.00.00.FF.08.00.00.5C.08.08.00.01.00.00.00.B7.5C.00.00.08.00.00.08.00.00.08.00.00.08.00.00.00.00.00.00.00.00.00.00.00.00.00.00.00.00.00.00.00.00.00.00.00.00.00.00.00.00.00.00.00.00.00.00.90</v>
      </c>
      <c r="BW123" t="str">
        <f t="shared" si="104"/>
        <v>00.08.90.01.00.00.00.00.00.00.00.00.FF.08.00.00.5C.08.08.00.01.00.00.00.B7.5C.00.00.08.00.00.08.00.00.08.00.00.08.00.00.00.00.00.00.00.00.00.00.00.00.00.00.00.00.00.00.00.00.00.00.00.00.00.00.00.00.00.00.00.00.00.00.90.01</v>
      </c>
      <c r="BX123" t="str">
        <f t="shared" si="104"/>
        <v>00.08.90.01.00.00.00.00.00.00.00.00.FF.08.00.00.5C.08.08.00.01.00.00.00.B7.5C.00.00.08.00.00.08.00.00.08.00.00.08.00.00.00.00.00.00.00.00.00.00.00.00.00.00.00.00.00.00.00.00.00.00.00.00.00.00.00.00.00.00.00.00.00.00.90.01.00</v>
      </c>
    </row>
    <row r="124" spans="1:77" hidden="1">
      <c r="A124" t="str">
        <f t="shared" si="59"/>
        <v>PC_2</v>
      </c>
      <c r="B124" t="str">
        <f t="shared" si="59"/>
        <v>PC_40</v>
      </c>
      <c r="C124" t="str">
        <f t="shared" si="60"/>
        <v>00.08</v>
      </c>
      <c r="D124" t="str">
        <f t="shared" ref="D124:Q124" si="107">CONCATENATE(C124,".",E114)</f>
        <v>00.08.3D</v>
      </c>
      <c r="E124" t="str">
        <f t="shared" si="107"/>
        <v>00.08.3D.01</v>
      </c>
      <c r="F124" t="str">
        <f t="shared" si="107"/>
        <v>00.08.3D.01.00</v>
      </c>
      <c r="G124" t="str">
        <f t="shared" si="107"/>
        <v>00.08.3D.01.00.00</v>
      </c>
      <c r="H124" t="str">
        <f t="shared" si="107"/>
        <v>00.08.3D.01.00.00.00</v>
      </c>
      <c r="I124" t="str">
        <f t="shared" si="107"/>
        <v>00.08.3D.01.00.00.00.00</v>
      </c>
      <c r="J124" t="str">
        <f t="shared" si="107"/>
        <v>00.08.3D.01.00.00.00.00.00</v>
      </c>
      <c r="K124" t="str">
        <f t="shared" si="107"/>
        <v>00.08.3D.01.00.00.00.00.00.00</v>
      </c>
      <c r="L124" t="str">
        <f t="shared" si="107"/>
        <v>00.08.3D.01.00.00.00.00.00.00.00</v>
      </c>
      <c r="M124" t="str">
        <f t="shared" si="107"/>
        <v>00.08.3D.01.00.00.00.00.00.00.00.00</v>
      </c>
      <c r="N124" t="str">
        <f t="shared" si="107"/>
        <v>00.08.3D.01.00.00.00.00.00.00.00.00.FF</v>
      </c>
      <c r="O124" t="str">
        <f t="shared" si="107"/>
        <v>00.08.3D.01.00.00.00.00.00.00.00.00.FF.01</v>
      </c>
      <c r="P124" t="str">
        <f t="shared" si="107"/>
        <v>00.08.3D.01.00.00.00.00.00.00.00.00.FF.01.00</v>
      </c>
      <c r="Q124" t="str">
        <f t="shared" si="107"/>
        <v>00.08.3D.01.00.00.00.00.00.00.00.00.FF.01.00.00</v>
      </c>
      <c r="R124" t="str">
        <f t="shared" ref="R124:AG124" si="108">CONCATENATE(Q124,".",S114)</f>
        <v>00.08.3D.01.00.00.00.00.00.00.00.00.FF.01.00.00.2E</v>
      </c>
      <c r="S124" t="str">
        <f t="shared" si="108"/>
        <v>00.08.3D.01.00.00.00.00.00.00.00.00.FF.01.00.00.2E.01</v>
      </c>
      <c r="T124" t="str">
        <f t="shared" si="108"/>
        <v>00.08.3D.01.00.00.00.00.00.00.00.00.FF.01.00.00.2E.01.08</v>
      </c>
      <c r="U124" t="str">
        <f t="shared" si="108"/>
        <v>00.08.3D.01.00.00.00.00.00.00.00.00.FF.01.00.00.2E.01.08.01</v>
      </c>
      <c r="V124" t="str">
        <f t="shared" si="108"/>
        <v>00.08.3D.01.00.00.00.00.00.00.00.00.FF.01.00.00.2E.01.08.01.02</v>
      </c>
      <c r="W124" t="str">
        <f t="shared" si="108"/>
        <v>00.08.3D.01.00.00.00.00.00.00.00.00.FF.01.00.00.2E.01.08.01.02.00</v>
      </c>
      <c r="X124" t="str">
        <f t="shared" si="108"/>
        <v>00.08.3D.01.00.00.00.00.00.00.00.00.FF.01.00.00.2E.01.08.01.02.00.00</v>
      </c>
      <c r="Y124" t="str">
        <f t="shared" si="108"/>
        <v>00.08.3D.01.00.00.00.00.00.00.00.00.FF.01.00.00.2E.01.08.01.02.00.00.00</v>
      </c>
      <c r="Z124" t="str">
        <f t="shared" si="108"/>
        <v>00.08.3D.01.00.00.00.00.00.00.00.00.FF.01.00.00.2E.01.08.01.02.00.00.00.B7</v>
      </c>
      <c r="AA124" t="str">
        <f t="shared" si="108"/>
        <v>00.08.3D.01.00.00.00.00.00.00.00.00.FF.01.00.00.2E.01.08.01.02.00.00.00.B7.08</v>
      </c>
      <c r="AB124" t="str">
        <f t="shared" si="108"/>
        <v>00.08.3D.01.00.00.00.00.00.00.00.00.FF.01.00.00.2E.01.08.01.02.00.00.00.B7.08.00</v>
      </c>
      <c r="AC124" t="str">
        <f t="shared" si="108"/>
        <v>00.08.3D.01.00.00.00.00.00.00.00.00.FF.01.00.00.2E.01.08.01.02.00.00.00.B7.08.00.00</v>
      </c>
      <c r="AD124" t="str">
        <f t="shared" si="108"/>
        <v>00.08.3D.01.00.00.00.00.00.00.00.00.FF.01.00.00.2E.01.08.01.02.00.00.00.B7.08.00.00.5C</v>
      </c>
      <c r="AE124" t="str">
        <f t="shared" si="108"/>
        <v>00.08.3D.01.00.00.00.00.00.00.00.00.FF.01.00.00.2E.01.08.01.02.00.00.00.B7.08.00.00.5C.00</v>
      </c>
      <c r="AF124" t="str">
        <f t="shared" si="108"/>
        <v>00.08.3D.01.00.00.00.00.00.00.00.00.FF.01.00.00.2E.01.08.01.02.00.00.00.B7.08.00.00.5C.00.00</v>
      </c>
      <c r="AG124" t="str">
        <f t="shared" si="108"/>
        <v>00.08.3D.01.00.00.00.00.00.00.00.00.FF.01.00.00.2E.01.08.01.02.00.00.00.B7.08.00.00.5C.00.00.08</v>
      </c>
      <c r="AH124" t="str">
        <f t="shared" si="63"/>
        <v>00.08.3D.01.00.00.00.00.00.00.00.00.FF.01.00.00.2E.01.08.01.02.00.00.00.B7.08.00.00.5C.00.00.08.00</v>
      </c>
      <c r="AI124" t="str">
        <f t="shared" si="64"/>
        <v>00.08.3D.01.00.00.00.00.00.00.00.00.FF.01.00.00.2E.01.08.01.02.00.00.00.B7.08.00.00.5C.00.00.08.00.00</v>
      </c>
      <c r="AJ124" t="str">
        <f t="shared" si="65"/>
        <v>00.08.3D.01.00.00.00.00.00.00.00.00.FF.01.00.00.2E.01.08.01.02.00.00.00.B7.08.00.00.5C.00.00.08.00.00.08</v>
      </c>
      <c r="AK124" t="str">
        <f t="shared" si="66"/>
        <v>00.08.3D.01.00.00.00.00.00.00.00.00.FF.01.00.00.2E.01.08.01.02.00.00.00.B7.08.00.00.5C.00.00.08.00.00.08.00</v>
      </c>
      <c r="AL124" t="str">
        <f t="shared" si="67"/>
        <v>00.08.3D.01.00.00.00.00.00.00.00.00.FF.01.00.00.2E.01.08.01.02.00.00.00.B7.08.00.00.5C.00.00.08.00.00.08.00.00</v>
      </c>
      <c r="AM124" t="str">
        <f t="shared" si="68"/>
        <v>00.08.3D.01.00.00.00.00.00.00.00.00.FF.01.00.00.2E.01.08.01.02.00.00.00.B7.08.00.00.5C.00.00.08.00.00.08.00.00.08</v>
      </c>
      <c r="AN124" t="str">
        <f t="shared" si="69"/>
        <v>00.08.3D.01.00.00.00.00.00.00.00.00.FF.01.00.00.2E.01.08.01.02.00.00.00.B7.08.00.00.5C.00.00.08.00.00.08.00.00.08.00</v>
      </c>
      <c r="AO124" t="str">
        <f t="shared" si="70"/>
        <v>00.08.3D.01.00.00.00.00.00.00.00.00.FF.01.00.00.2E.01.08.01.02.00.00.00.B7.08.00.00.5C.00.00.08.00.00.08.00.00.08.00.00</v>
      </c>
      <c r="AP124" t="str">
        <f t="shared" si="71"/>
        <v>00.08.3D.01.00.00.00.00.00.00.00.00.FF.01.00.00.2E.01.08.01.02.00.00.00.B7.08.00.00.5C.00.00.08.00.00.08.00.00.08.00.00.00</v>
      </c>
      <c r="AQ124" t="str">
        <f t="shared" si="72"/>
        <v>00.08.3D.01.00.00.00.00.00.00.00.00.FF.01.00.00.2E.01.08.01.02.00.00.00.B7.08.00.00.5C.00.00.08.00.00.08.00.00.08.00.00.00.00</v>
      </c>
      <c r="AR124" t="str">
        <f t="shared" si="73"/>
        <v>00.08.3D.01.00.00.00.00.00.00.00.00.FF.01.00.00.2E.01.08.01.02.00.00.00.B7.08.00.00.5C.00.00.08.00.00.08.00.00.08.00.00.00.00.00</v>
      </c>
      <c r="AS124" t="str">
        <f t="shared" si="74"/>
        <v>00.08.3D.01.00.00.00.00.00.00.00.00.FF.01.00.00.2E.01.08.01.02.00.00.00.B7.08.00.00.5C.00.00.08.00.00.08.00.00.08.00.00.00.00.00.00</v>
      </c>
      <c r="AT124" t="str">
        <f t="shared" si="75"/>
        <v>00.08.3D.01.00.00.00.00.00.00.00.00.FF.01.00.00.2E.01.08.01.02.00.00.00.B7.08.00.00.5C.00.00.08.00.00.08.00.00.08.00.00.00.00.00.00.00</v>
      </c>
      <c r="AU124" t="str">
        <f t="shared" si="76"/>
        <v>00.08.3D.01.00.00.00.00.00.00.00.00.FF.01.00.00.2E.01.08.01.02.00.00.00.B7.08.00.00.5C.00.00.08.00.00.08.00.00.08.00.00.00.00.00.00.00.00</v>
      </c>
      <c r="AV124" t="str">
        <f t="shared" si="77"/>
        <v>00.08.3D.01.00.00.00.00.00.00.00.00.FF.01.00.00.2E.01.08.01.02.00.00.00.B7.08.00.00.5C.00.00.08.00.00.08.00.00.08.00.00.00.00.00.00.00.00.00</v>
      </c>
      <c r="AW124" t="str">
        <f t="shared" si="78"/>
        <v>00.08.3D.01.00.00.00.00.00.00.00.00.FF.01.00.00.2E.01.08.01.02.00.00.00.B7.08.00.00.5C.00.00.08.00.00.08.00.00.08.00.00.00.00.00.00.00.00.00.00</v>
      </c>
      <c r="AX124" t="str">
        <f t="shared" si="79"/>
        <v>00.08.3D.01.00.00.00.00.00.00.00.00.FF.01.00.00.2E.01.08.01.02.00.00.00.B7.08.00.00.5C.00.00.08.00.00.08.00.00.08.00.00.00.00.00.00.00.00.00.00.00</v>
      </c>
      <c r="AY124" t="str">
        <f t="shared" si="80"/>
        <v>00.08.3D.01.00.00.00.00.00.00.00.00.FF.01.00.00.2E.01.08.01.02.00.00.00.B7.08.00.00.5C.00.00.08.00.00.08.00.00.08.00.00.00.00.00.00.00.00.00.00.00.00</v>
      </c>
      <c r="AZ124" t="str">
        <f t="shared" si="81"/>
        <v>00.08.3D.01.00.00.00.00.00.00.00.00.FF.01.00.00.2E.01.08.01.02.00.00.00.B7.08.00.00.5C.00.00.08.00.00.08.00.00.08.00.00.00.00.00.00.00.00.00.00.00.00.00</v>
      </c>
      <c r="BA124" t="str">
        <f t="shared" si="82"/>
        <v>00.08.3D.01.00.00.00.00.00.00.00.00.FF.01.00.00.2E.01.08.01.02.00.00.00.B7.08.00.00.5C.00.00.08.00.00.08.00.00.08.00.00.00.00.00.00.00.00.00.00.00.00.00.00</v>
      </c>
      <c r="BB124" t="str">
        <f t="shared" si="83"/>
        <v>00.08.3D.01.00.00.00.00.00.00.00.00.FF.01.00.00.2E.01.08.01.02.00.00.00.B7.08.00.00.5C.00.00.08.00.00.08.00.00.08.00.00.00.00.00.00.00.00.00.00.00.00.00.00.00</v>
      </c>
      <c r="BC124" t="str">
        <f t="shared" si="84"/>
        <v>00.08.3D.01.00.00.00.00.00.00.00.00.FF.01.00.00.2E.01.08.01.02.00.00.00.B7.08.00.00.5C.00.00.08.00.00.08.00.00.08.00.00.00.00.00.00.00.00.00.00.00.00.00.00.00.00</v>
      </c>
      <c r="BD124" t="str">
        <f t="shared" si="85"/>
        <v>00.08.3D.01.00.00.00.00.00.00.00.00.FF.01.00.00.2E.01.08.01.02.00.00.00.B7.08.00.00.5C.00.00.08.00.00.08.00.00.08.00.00.00.00.00.00.00.00.00.00.00.00.00.00.00.00.00</v>
      </c>
      <c r="BE124" t="str">
        <f t="shared" si="86"/>
        <v>00.08.3D.01.00.00.00.00.00.00.00.00.FF.01.00.00.2E.01.08.01.02.00.00.00.B7.08.00.00.5C.00.00.08.00.00.08.00.00.08.00.00.00.00.00.00.00.00.00.00.00.00.00.00.00.00.00.00</v>
      </c>
      <c r="BF124" t="str">
        <f t="shared" si="87"/>
        <v>00.08.3D.01.00.00.00.00.00.00.00.00.FF.01.00.00.2E.01.08.01.02.00.00.00.B7.08.00.00.5C.00.00.08.00.00.08.00.00.08.00.00.00.00.00.00.00.00.00.00.00.00.00.00.00.00.00.00.00</v>
      </c>
      <c r="BG124" t="str">
        <f t="shared" si="88"/>
        <v>00.08.3D.01.00.00.00.00.00.00.00.00.FF.01.00.00.2E.01.08.01.02.00.00.00.B7.08.00.00.5C.00.00.08.00.00.08.00.00.08.00.00.00.00.00.00.00.00.00.00.00.00.00.00.00.00.00.00.00.00</v>
      </c>
      <c r="BH124" t="str">
        <f t="shared" si="89"/>
        <v>00.08.3D.01.00.00.00.00.00.00.00.00.FF.01.00.00.2E.01.08.01.02.00.00.00.B7.08.00.00.5C.00.00.08.00.00.08.00.00.08.00.00.00.00.00.00.00.00.00.00.00.00.00.00.00.00.00.00.00.00.00</v>
      </c>
      <c r="BI124" t="str">
        <f t="shared" si="90"/>
        <v>00.08.3D.01.00.00.00.00.00.00.00.00.FF.01.00.00.2E.01.08.01.02.00.00.00.B7.08.00.00.5C.00.00.08.00.00.08.00.00.08.00.00.00.00.00.00.00.00.00.00.00.00.00.00.00.00.00.00.00.00.00.00</v>
      </c>
      <c r="BJ124" t="str">
        <f t="shared" si="91"/>
        <v>00.08.3D.01.00.00.00.00.00.00.00.00.FF.01.00.00.2E.01.08.01.02.00.00.00.B7.08.00.00.5C.00.00.08.00.00.08.00.00.08.00.00.00.00.00.00.00.00.00.00.00.00.00.00.00.00.00.00.00.00.00.00.00</v>
      </c>
      <c r="BK124" t="str">
        <f t="shared" si="92"/>
        <v>00.08.3D.01.00.00.00.00.00.00.00.00.FF.01.00.00.2E.01.08.01.02.00.00.00.B7.08.00.00.5C.00.00.08.00.00.08.00.00.08.00.00.00.00.00.00.00.00.00.00.00.00.00.00.00.00.00.00.00.00.00.00.00.00</v>
      </c>
      <c r="BL124" t="str">
        <f t="shared" si="93"/>
        <v>00.08.3D.01.00.00.00.00.00.00.00.00.FF.01.00.00.2E.01.08.01.02.00.00.00.B7.08.00.00.5C.00.00.08.00.00.08.00.00.08.00.00.00.00.00.00.00.00.00.00.00.00.00.00.00.00.00.00.00.00.00.00.00.00.00</v>
      </c>
      <c r="BM124" t="str">
        <f t="shared" si="94"/>
        <v>00.08.3D.01.00.00.00.00.00.00.00.00.FF.01.00.00.2E.01.08.01.02.00.00.00.B7.08.00.00.5C.00.00.08.00.00.08.00.00.08.00.00.00.00.00.00.00.00.00.00.00.00.00.00.00.00.00.00.00.00.00.00.00.00.00.00</v>
      </c>
      <c r="BN124" t="str">
        <f t="shared" si="95"/>
        <v>00.08.3D.01.00.00.00.00.00.00.00.00.FF.01.00.00.2E.01.08.01.02.00.00.00.B7.08.00.00.5C.00.00.08.00.00.08.00.00.08.00.00.00.00.00.00.00.00.00.00.00.00.00.00.00.00.00.00.00.00.00.00.00.00.00.00.00</v>
      </c>
      <c r="BO124" t="str">
        <f t="shared" si="96"/>
        <v>00.08.3D.01.00.00.00.00.00.00.00.00.FF.01.00.00.2E.01.08.01.02.00.00.00.B7.08.00.00.5C.00.00.08.00.00.08.00.00.08.00.00.00.00.00.00.00.00.00.00.00.00.00.00.00.00.00.00.00.00.00.00.00.00.00.00.00.00</v>
      </c>
      <c r="BP124" t="str">
        <f t="shared" si="97"/>
        <v>00.08.3D.01.00.00.00.00.00.00.00.00.FF.01.00.00.2E.01.08.01.02.00.00.00.B7.08.00.00.5C.00.00.08.00.00.08.00.00.08.00.00.00.00.00.00.00.00.00.00.00.00.00.00.00.00.00.00.00.00.00.00.00.00.00.00.00.00.00</v>
      </c>
      <c r="BQ124" t="str">
        <f t="shared" si="98"/>
        <v>00.08.3D.01.00.00.00.00.00.00.00.00.FF.01.00.00.2E.01.08.01.02.00.00.00.B7.08.00.00.5C.00.00.08.00.00.08.00.00.08.00.00.00.00.00.00.00.00.00.00.00.00.00.00.00.00.00.00.00.00.00.00.00.00.00.00.00.00.00.00</v>
      </c>
      <c r="BR124" t="str">
        <f t="shared" si="99"/>
        <v>00.08.3D.01.00.00.00.00.00.00.00.00.FF.01.00.00.2E.01.08.01.02.00.00.00.B7.08.00.00.5C.00.00.08.00.00.08.00.00.08.00.00.00.00.00.00.00.00.00.00.00.00.00.00.00.00.00.00.00.00.00.00.00.00.00.00.00.00.00.00.00</v>
      </c>
      <c r="BS124" t="str">
        <f t="shared" si="100"/>
        <v>00.08.3D.01.00.00.00.00.00.00.00.00.FF.01.00.00.2E.01.08.01.02.00.00.00.B7.08.00.00.5C.00.00.08.00.00.08.00.00.08.00.00.00.00.00.00.00.00.00.00.00.00.00.00.00.00.00.00.00.00.00.00.00.00.00.00.00.00.00.00.00.00</v>
      </c>
      <c r="BT124" t="str">
        <f t="shared" si="101"/>
        <v>00.08.3D.01.00.00.00.00.00.00.00.00.FF.01.00.00.2E.01.08.01.02.00.00.00.B7.08.00.00.5C.00.00.08.00.00.08.00.00.08.00.00.00.00.00.00.00.00.00.00.00.00.00.00.00.00.00.00.00.00.00.00.00.00.00.00.00.00.00.00.00.00.00</v>
      </c>
      <c r="BU124" t="str">
        <f t="shared" si="102"/>
        <v>00.08.3D.01.00.00.00.00.00.00.00.00.FF.01.00.00.2E.01.08.01.02.00.00.00.B7.08.00.00.5C.00.00.08.00.00.08.00.00.08.00.00.00.00.00.00.00.00.00.00.00.00.00.00.00.00.00.00.00.00.00.00.00.00.00.00.00.00.00.00.00.00.00.00</v>
      </c>
      <c r="BV124" t="str">
        <f t="shared" si="103"/>
        <v>00.08.3D.01.00.00.00.00.00.00.00.00.FF.01.00.00.2E.01.08.01.02.00.00.00.B7.08.00.00.5C.00.00.08.00.00.08.00.00.08.00.00.00.00.00.00.00.00.00.00.00.00.00.00.00.00.00.00.00.00.00.00.00.00.00.00.00.00.00.00.00.00.00.00.3D</v>
      </c>
      <c r="BW124" t="str">
        <f t="shared" si="104"/>
        <v>00.08.3D.01.00.00.00.00.00.00.00.00.FF.01.00.00.2E.01.08.01.02.00.00.00.B7.08.00.00.5C.00.00.08.00.00.08.00.00.08.00.00.00.00.00.00.00.00.00.00.00.00.00.00.00.00.00.00.00.00.00.00.00.00.00.00.00.00.00.00.00.00.00.00.3D.01</v>
      </c>
      <c r="BX124" t="str">
        <f t="shared" si="104"/>
        <v>00.08.3D.01.00.00.00.00.00.00.00.00.FF.01.00.00.2E.01.08.01.02.00.00.00.B7.08.00.00.5C.00.00.08.00.00.08.00.00.08.00.00.00.00.00.00.00.00.00.00.00.00.00.00.00.00.00.00.00.00.00.00.00.00.00.00.00.00.00.00.00.00.00.00.3D.01.00</v>
      </c>
    </row>
    <row r="125" spans="1:77" hidden="1">
      <c r="A125" t="str">
        <f t="shared" si="59"/>
        <v>PC_3</v>
      </c>
      <c r="B125" t="str">
        <f t="shared" si="59"/>
        <v>PC_60</v>
      </c>
      <c r="C125" t="str">
        <f t="shared" si="60"/>
        <v>00.08</v>
      </c>
      <c r="D125" t="str">
        <f t="shared" ref="D125:Q125" si="109">CONCATENATE(C125,".",E115)</f>
        <v>00.08.F8</v>
      </c>
      <c r="E125" t="str">
        <f t="shared" si="109"/>
        <v>00.08.F8.00</v>
      </c>
      <c r="F125" t="str">
        <f t="shared" si="109"/>
        <v>00.08.F8.00.00</v>
      </c>
      <c r="G125" t="str">
        <f t="shared" si="109"/>
        <v>00.08.F8.00.00.00</v>
      </c>
      <c r="H125" t="str">
        <f t="shared" si="109"/>
        <v>00.08.F8.00.00.00.00</v>
      </c>
      <c r="I125" t="str">
        <f t="shared" si="109"/>
        <v>00.08.F8.00.00.00.00.00</v>
      </c>
      <c r="J125" t="str">
        <f t="shared" si="109"/>
        <v>00.08.F8.00.00.00.00.00.00</v>
      </c>
      <c r="K125" t="str">
        <f t="shared" si="109"/>
        <v>00.08.F8.00.00.00.00.00.00.00</v>
      </c>
      <c r="L125" t="str">
        <f t="shared" si="109"/>
        <v>00.08.F8.00.00.00.00.00.00.00.00</v>
      </c>
      <c r="M125" t="str">
        <f t="shared" si="109"/>
        <v>00.08.F8.00.00.00.00.00.00.00.00.00</v>
      </c>
      <c r="N125" t="str">
        <f t="shared" si="109"/>
        <v>00.08.F8.00.00.00.00.00.00.00.00.00.FF</v>
      </c>
      <c r="O125" t="str">
        <f t="shared" si="109"/>
        <v>00.08.F8.00.00.00.00.00.00.00.00.00.FF.5C</v>
      </c>
      <c r="P125" t="str">
        <f t="shared" si="109"/>
        <v>00.08.F8.00.00.00.00.00.00.00.00.00.FF.5C.00</v>
      </c>
      <c r="Q125" t="str">
        <f t="shared" si="109"/>
        <v>00.08.F8.00.00.00.00.00.00.00.00.00.FF.5C.00.00</v>
      </c>
      <c r="R125" t="str">
        <f t="shared" ref="R125:AG125" si="110">CONCATENATE(Q125,".",S115)</f>
        <v>00.08.F8.00.00.00.00.00.00.00.00.00.FF.5C.00.00.08</v>
      </c>
      <c r="S125" t="str">
        <f t="shared" si="110"/>
        <v>00.08.F8.00.00.00.00.00.00.00.00.00.FF.5C.00.00.08.5C</v>
      </c>
      <c r="T125" t="str">
        <f t="shared" si="110"/>
        <v>00.08.F8.00.00.00.00.00.00.00.00.00.FF.5C.00.00.08.5C.08</v>
      </c>
      <c r="U125" t="str">
        <f t="shared" si="110"/>
        <v>00.08.F8.00.00.00.00.00.00.00.00.00.FF.5C.00.00.08.5C.08.00</v>
      </c>
      <c r="V125" t="str">
        <f t="shared" si="110"/>
        <v>00.08.F8.00.00.00.00.00.00.00.00.00.FF.5C.00.00.08.5C.08.00.03</v>
      </c>
      <c r="W125" t="str">
        <f t="shared" si="110"/>
        <v>00.08.F8.00.00.00.00.00.00.00.00.00.FF.5C.00.00.08.5C.08.00.03.00</v>
      </c>
      <c r="X125" t="str">
        <f t="shared" si="110"/>
        <v>00.08.F8.00.00.00.00.00.00.00.00.00.FF.5C.00.00.08.5C.08.00.03.00.00</v>
      </c>
      <c r="Y125" t="str">
        <f t="shared" si="110"/>
        <v>00.08.F8.00.00.00.00.00.00.00.00.00.FF.5C.00.00.08.5C.08.00.03.00.00.00</v>
      </c>
      <c r="Z125" t="str">
        <f t="shared" si="110"/>
        <v>00.08.F8.00.00.00.00.00.00.00.00.00.FF.5C.00.00.08.5C.08.00.03.00.00.00.B7</v>
      </c>
      <c r="AA125" t="str">
        <f t="shared" si="110"/>
        <v>00.08.F8.00.00.00.00.00.00.00.00.00.FF.5C.00.00.08.5C.08.00.03.00.00.00.B7.5C</v>
      </c>
      <c r="AB125" t="str">
        <f t="shared" si="110"/>
        <v>00.08.F8.00.00.00.00.00.00.00.00.00.FF.5C.00.00.08.5C.08.00.03.00.00.00.B7.5C.00</v>
      </c>
      <c r="AC125" t="str">
        <f t="shared" si="110"/>
        <v>00.08.F8.00.00.00.00.00.00.00.00.00.FF.5C.00.00.08.5C.08.00.03.00.00.00.B7.5C.00.00</v>
      </c>
      <c r="AD125" t="str">
        <f t="shared" si="110"/>
        <v>00.08.F8.00.00.00.00.00.00.00.00.00.FF.5C.00.00.08.5C.08.00.03.00.00.00.B7.5C.00.00.08</v>
      </c>
      <c r="AE125" t="str">
        <f t="shared" si="110"/>
        <v>00.08.F8.00.00.00.00.00.00.00.00.00.FF.5C.00.00.08.5C.08.00.03.00.00.00.B7.5C.00.00.08.00</v>
      </c>
      <c r="AF125" t="str">
        <f t="shared" si="110"/>
        <v>00.08.F8.00.00.00.00.00.00.00.00.00.FF.5C.00.00.08.5C.08.00.03.00.00.00.B7.5C.00.00.08.00.00</v>
      </c>
      <c r="AG125" t="str">
        <f t="shared" si="110"/>
        <v>00.08.F8.00.00.00.00.00.00.00.00.00.FF.5C.00.00.08.5C.08.00.03.00.00.00.B7.5C.00.00.08.00.00.5C</v>
      </c>
      <c r="AH125" t="str">
        <f t="shared" si="63"/>
        <v>00.08.F8.00.00.00.00.00.00.00.00.00.FF.5C.00.00.08.5C.08.00.03.00.00.00.B7.5C.00.00.08.00.00.5C.00</v>
      </c>
      <c r="AI125" t="str">
        <f t="shared" si="64"/>
        <v>00.08.F8.00.00.00.00.00.00.00.00.00.FF.5C.00.00.08.5C.08.00.03.00.00.00.B7.5C.00.00.08.00.00.5C.00.00</v>
      </c>
      <c r="AJ125" t="str">
        <f t="shared" si="65"/>
        <v>00.08.F8.00.00.00.00.00.00.00.00.00.FF.5C.00.00.08.5C.08.00.03.00.00.00.B7.5C.00.00.08.00.00.5C.00.00.5C</v>
      </c>
      <c r="AK125" t="str">
        <f t="shared" si="66"/>
        <v>00.08.F8.00.00.00.00.00.00.00.00.00.FF.5C.00.00.08.5C.08.00.03.00.00.00.B7.5C.00.00.08.00.00.5C.00.00.5C.00</v>
      </c>
      <c r="AL125" t="str">
        <f t="shared" si="67"/>
        <v>00.08.F8.00.00.00.00.00.00.00.00.00.FF.5C.00.00.08.5C.08.00.03.00.00.00.B7.5C.00.00.08.00.00.5C.00.00.5C.00.00</v>
      </c>
      <c r="AM125" t="str">
        <f t="shared" si="68"/>
        <v>00.08.F8.00.00.00.00.00.00.00.00.00.FF.5C.00.00.08.5C.08.00.03.00.00.00.B7.5C.00.00.08.00.00.5C.00.00.5C.00.00.5C</v>
      </c>
      <c r="AN125" t="str">
        <f t="shared" si="69"/>
        <v>00.08.F8.00.00.00.00.00.00.00.00.00.FF.5C.00.00.08.5C.08.00.03.00.00.00.B7.5C.00.00.08.00.00.5C.00.00.5C.00.00.5C.00</v>
      </c>
      <c r="AO125" t="str">
        <f t="shared" si="70"/>
        <v>00.08.F8.00.00.00.00.00.00.00.00.00.FF.5C.00.00.08.5C.08.00.03.00.00.00.B7.5C.00.00.08.00.00.5C.00.00.5C.00.00.5C.00.00</v>
      </c>
      <c r="AP125" t="str">
        <f t="shared" si="71"/>
        <v>00.08.F8.00.00.00.00.00.00.00.00.00.FF.5C.00.00.08.5C.08.00.03.00.00.00.B7.5C.00.00.08.00.00.5C.00.00.5C.00.00.5C.00.00.00</v>
      </c>
      <c r="AQ125" t="str">
        <f t="shared" si="72"/>
        <v>00.08.F8.00.00.00.00.00.00.00.00.00.FF.5C.00.00.08.5C.08.00.03.00.00.00.B7.5C.00.00.08.00.00.5C.00.00.5C.00.00.5C.00.00.00.00</v>
      </c>
      <c r="AR125" t="str">
        <f t="shared" si="73"/>
        <v>00.08.F8.00.00.00.00.00.00.00.00.00.FF.5C.00.00.08.5C.08.00.03.00.00.00.B7.5C.00.00.08.00.00.5C.00.00.5C.00.00.5C.00.00.00.00.00</v>
      </c>
      <c r="AS125" t="str">
        <f t="shared" si="74"/>
        <v>00.08.F8.00.00.00.00.00.00.00.00.00.FF.5C.00.00.08.5C.08.00.03.00.00.00.B7.5C.00.00.08.00.00.5C.00.00.5C.00.00.5C.00.00.00.00.00.00</v>
      </c>
      <c r="AT125" t="str">
        <f t="shared" si="75"/>
        <v>00.08.F8.00.00.00.00.00.00.00.00.00.FF.5C.00.00.08.5C.08.00.03.00.00.00.B7.5C.00.00.08.00.00.5C.00.00.5C.00.00.5C.00.00.00.00.00.00.00</v>
      </c>
      <c r="AU125" t="str">
        <f t="shared" si="76"/>
        <v>00.08.F8.00.00.00.00.00.00.00.00.00.FF.5C.00.00.08.5C.08.00.03.00.00.00.B7.5C.00.00.08.00.00.5C.00.00.5C.00.00.5C.00.00.00.00.00.00.00.00</v>
      </c>
      <c r="AV125" t="str">
        <f t="shared" si="77"/>
        <v>00.08.F8.00.00.00.00.00.00.00.00.00.FF.5C.00.00.08.5C.08.00.03.00.00.00.B7.5C.00.00.08.00.00.5C.00.00.5C.00.00.5C.00.00.00.00.00.00.00.00.00</v>
      </c>
      <c r="AW125" t="str">
        <f t="shared" si="78"/>
        <v>00.08.F8.00.00.00.00.00.00.00.00.00.FF.5C.00.00.08.5C.08.00.03.00.00.00.B7.5C.00.00.08.00.00.5C.00.00.5C.00.00.5C.00.00.00.00.00.00.00.00.00.00</v>
      </c>
      <c r="AX125" t="str">
        <f t="shared" si="79"/>
        <v>00.08.F8.00.00.00.00.00.00.00.00.00.FF.5C.00.00.08.5C.08.00.03.00.00.00.B7.5C.00.00.08.00.00.5C.00.00.5C.00.00.5C.00.00.00.00.00.00.00.00.00.00.00</v>
      </c>
      <c r="AY125" t="str">
        <f t="shared" si="80"/>
        <v>00.08.F8.00.00.00.00.00.00.00.00.00.FF.5C.00.00.08.5C.08.00.03.00.00.00.B7.5C.00.00.08.00.00.5C.00.00.5C.00.00.5C.00.00.00.00.00.00.00.00.00.00.00.00</v>
      </c>
      <c r="AZ125" t="str">
        <f t="shared" si="81"/>
        <v>00.08.F8.00.00.00.00.00.00.00.00.00.FF.5C.00.00.08.5C.08.00.03.00.00.00.B7.5C.00.00.08.00.00.5C.00.00.5C.00.00.5C.00.00.00.00.00.00.00.00.00.00.00.00.00</v>
      </c>
      <c r="BA125" t="str">
        <f t="shared" si="82"/>
        <v>00.08.F8.00.00.00.00.00.00.00.00.00.FF.5C.00.00.08.5C.08.00.03.00.00.00.B7.5C.00.00.08.00.00.5C.00.00.5C.00.00.5C.00.00.00.00.00.00.00.00.00.00.00.00.00.00</v>
      </c>
      <c r="BB125" t="str">
        <f t="shared" si="83"/>
        <v>00.08.F8.00.00.00.00.00.00.00.00.00.FF.5C.00.00.08.5C.08.00.03.00.00.00.B7.5C.00.00.08.00.00.5C.00.00.5C.00.00.5C.00.00.00.00.00.00.00.00.00.00.00.00.00.00.00</v>
      </c>
      <c r="BC125" t="str">
        <f t="shared" si="84"/>
        <v>00.08.F8.00.00.00.00.00.00.00.00.00.FF.5C.00.00.08.5C.08.00.03.00.00.00.B7.5C.00.00.08.00.00.5C.00.00.5C.00.00.5C.00.00.00.00.00.00.00.00.00.00.00.00.00.00.00.00</v>
      </c>
      <c r="BD125" t="str">
        <f t="shared" si="85"/>
        <v>00.08.F8.00.00.00.00.00.00.00.00.00.FF.5C.00.00.08.5C.08.00.03.00.00.00.B7.5C.00.00.08.00.00.5C.00.00.5C.00.00.5C.00.00.00.00.00.00.00.00.00.00.00.00.00.00.00.00.00</v>
      </c>
      <c r="BE125" t="str">
        <f t="shared" si="86"/>
        <v>00.08.F8.00.00.00.00.00.00.00.00.00.FF.5C.00.00.08.5C.08.00.03.00.00.00.B7.5C.00.00.08.00.00.5C.00.00.5C.00.00.5C.00.00.00.00.00.00.00.00.00.00.00.00.00.00.00.00.00.00</v>
      </c>
      <c r="BF125" t="str">
        <f t="shared" si="87"/>
        <v>00.08.F8.00.00.00.00.00.00.00.00.00.FF.5C.00.00.08.5C.08.00.03.00.00.00.B7.5C.00.00.08.00.00.5C.00.00.5C.00.00.5C.00.00.00.00.00.00.00.00.00.00.00.00.00.00.00.00.00.00.00</v>
      </c>
      <c r="BG125" t="str">
        <f t="shared" si="88"/>
        <v>00.08.F8.00.00.00.00.00.00.00.00.00.FF.5C.00.00.08.5C.08.00.03.00.00.00.B7.5C.00.00.08.00.00.5C.00.00.5C.00.00.5C.00.00.00.00.00.00.00.00.00.00.00.00.00.00.00.00.00.00.00.00</v>
      </c>
      <c r="BH125" t="str">
        <f t="shared" si="89"/>
        <v>00.08.F8.00.00.00.00.00.00.00.00.00.FF.5C.00.00.08.5C.08.00.03.00.00.00.B7.5C.00.00.08.00.00.5C.00.00.5C.00.00.5C.00.00.00.00.00.00.00.00.00.00.00.00.00.00.00.00.00.00.00.00.00</v>
      </c>
      <c r="BI125" t="str">
        <f t="shared" si="90"/>
        <v>00.08.F8.00.00.00.00.00.00.00.00.00.FF.5C.00.00.08.5C.08.00.03.00.00.00.B7.5C.00.00.08.00.00.5C.00.00.5C.00.00.5C.00.00.00.00.00.00.00.00.00.00.00.00.00.00.00.00.00.00.00.00.00.00</v>
      </c>
      <c r="BJ125" t="str">
        <f t="shared" si="91"/>
        <v>00.08.F8.00.00.00.00.00.00.00.00.00.FF.5C.00.00.08.5C.08.00.03.00.00.00.B7.5C.00.00.08.00.00.5C.00.00.5C.00.00.5C.00.00.00.00.00.00.00.00.00.00.00.00.00.00.00.00.00.00.00.00.00.00.00</v>
      </c>
      <c r="BK125" t="str">
        <f t="shared" si="92"/>
        <v>00.08.F8.00.00.00.00.00.00.00.00.00.FF.5C.00.00.08.5C.08.00.03.00.00.00.B7.5C.00.00.08.00.00.5C.00.00.5C.00.00.5C.00.00.00.00.00.00.00.00.00.00.00.00.00.00.00.00.00.00.00.00.00.00.00.00</v>
      </c>
      <c r="BL125" t="str">
        <f t="shared" si="93"/>
        <v>00.08.F8.00.00.00.00.00.00.00.00.00.FF.5C.00.00.08.5C.08.00.03.00.00.00.B7.5C.00.00.08.00.00.5C.00.00.5C.00.00.5C.00.00.00.00.00.00.00.00.00.00.00.00.00.00.00.00.00.00.00.00.00.00.00.00.00</v>
      </c>
      <c r="BM125" t="str">
        <f t="shared" si="94"/>
        <v>00.08.F8.00.00.00.00.00.00.00.00.00.FF.5C.00.00.08.5C.08.00.03.00.00.00.B7.5C.00.00.08.00.00.5C.00.00.5C.00.00.5C.00.00.00.00.00.00.00.00.00.00.00.00.00.00.00.00.00.00.00.00.00.00.00.00.00.00</v>
      </c>
      <c r="BN125" t="str">
        <f t="shared" si="95"/>
        <v>00.08.F8.00.00.00.00.00.00.00.00.00.FF.5C.00.00.08.5C.08.00.03.00.00.00.B7.5C.00.00.08.00.00.5C.00.00.5C.00.00.5C.00.00.00.00.00.00.00.00.00.00.00.00.00.00.00.00.00.00.00.00.00.00.00.00.00.00.00</v>
      </c>
      <c r="BO125" t="str">
        <f t="shared" si="96"/>
        <v>00.08.F8.00.00.00.00.00.00.00.00.00.FF.5C.00.00.08.5C.08.00.03.00.00.00.B7.5C.00.00.08.00.00.5C.00.00.5C.00.00.5C.00.00.00.00.00.00.00.00.00.00.00.00.00.00.00.00.00.00.00.00.00.00.00.00.00.00.00.00</v>
      </c>
      <c r="BP125" t="str">
        <f t="shared" si="97"/>
        <v>00.08.F8.00.00.00.00.00.00.00.00.00.FF.5C.00.00.08.5C.08.00.03.00.00.00.B7.5C.00.00.08.00.00.5C.00.00.5C.00.00.5C.00.00.00.00.00.00.00.00.00.00.00.00.00.00.00.00.00.00.00.00.00.00.00.00.00.00.00.00.00</v>
      </c>
      <c r="BQ125" t="str">
        <f t="shared" si="98"/>
        <v>00.08.F8.00.00.00.00.00.00.00.00.00.FF.5C.00.00.08.5C.08.00.03.00.00.00.B7.5C.00.00.08.00.00.5C.00.00.5C.00.00.5C.00.00.00.00.00.00.00.00.00.00.00.00.00.00.00.00.00.00.00.00.00.00.00.00.00.00.00.00.00.00</v>
      </c>
      <c r="BR125" t="str">
        <f t="shared" si="99"/>
        <v>00.08.F8.00.00.00.00.00.00.00.00.00.FF.5C.00.00.08.5C.08.00.03.00.00.00.B7.5C.00.00.08.00.00.5C.00.00.5C.00.00.5C.00.00.00.00.00.00.00.00.00.00.00.00.00.00.00.00.00.00.00.00.00.00.00.00.00.00.00.00.00.00.00</v>
      </c>
      <c r="BS125" t="str">
        <f t="shared" si="100"/>
        <v>00.08.F8.00.00.00.00.00.00.00.00.00.FF.5C.00.00.08.5C.08.00.03.00.00.00.B7.5C.00.00.08.00.00.5C.00.00.5C.00.00.5C.00.00.00.00.00.00.00.00.00.00.00.00.00.00.00.00.00.00.00.00.00.00.00.00.00.00.00.00.00.00.00.00</v>
      </c>
      <c r="BT125" t="str">
        <f t="shared" si="101"/>
        <v>00.08.F8.00.00.00.00.00.00.00.00.00.FF.5C.00.00.08.5C.08.00.03.00.00.00.B7.5C.00.00.08.00.00.5C.00.00.5C.00.00.5C.00.00.00.00.00.00.00.00.00.00.00.00.00.00.00.00.00.00.00.00.00.00.00.00.00.00.00.00.00.00.00.00.00</v>
      </c>
      <c r="BU125" t="str">
        <f t="shared" si="102"/>
        <v>00.08.F8.00.00.00.00.00.00.00.00.00.FF.5C.00.00.08.5C.08.00.03.00.00.00.B7.5C.00.00.08.00.00.5C.00.00.5C.00.00.5C.00.00.00.00.00.00.00.00.00.00.00.00.00.00.00.00.00.00.00.00.00.00.00.00.00.00.00.00.00.00.00.00.00.00</v>
      </c>
      <c r="BV125" t="str">
        <f t="shared" si="103"/>
        <v>00.08.F8.00.00.00.00.00.00.00.00.00.FF.5C.00.00.08.5C.08.00.03.00.00.00.B7.5C.00.00.08.00.00.5C.00.00.5C.00.00.5C.00.00.00.00.00.00.00.00.00.00.00.00.00.00.00.00.00.00.00.00.00.00.00.00.00.00.00.00.00.00.00.00.00.00.F8</v>
      </c>
      <c r="BW125" t="str">
        <f t="shared" si="104"/>
        <v>00.08.F8.00.00.00.00.00.00.00.00.00.FF.5C.00.00.08.5C.08.00.03.00.00.00.B7.5C.00.00.08.00.00.5C.00.00.5C.00.00.5C.00.00.00.00.00.00.00.00.00.00.00.00.00.00.00.00.00.00.00.00.00.00.00.00.00.00.00.00.00.00.00.00.00.00.F8.00</v>
      </c>
      <c r="BX125" t="str">
        <f t="shared" si="104"/>
        <v>00.08.F8.00.00.00.00.00.00.00.00.00.FF.5C.00.00.08.5C.08.00.03.00.00.00.B7.5C.00.00.08.00.00.5C.00.00.5C.00.00.5C.00.00.00.00.00.00.00.00.00.00.00.00.00.00.00.00.00.00.00.00.00.00.00.00.00.00.00.00.00.00.00.00.00.00.F8.00.00</v>
      </c>
    </row>
    <row r="126" spans="1:77" hidden="1">
      <c r="A126" t="str">
        <f t="shared" si="59"/>
        <v>PC_4</v>
      </c>
      <c r="B126" t="str">
        <f t="shared" si="59"/>
        <v>PC_80</v>
      </c>
      <c r="C126" t="str">
        <f t="shared" si="60"/>
        <v>00.08</v>
      </c>
      <c r="D126" t="str">
        <f t="shared" ref="D126:Q126" si="111">CONCATENATE(C126,".",E116)</f>
        <v>00.08.F8</v>
      </c>
      <c r="E126" t="str">
        <f t="shared" si="111"/>
        <v>00.08.F8.00</v>
      </c>
      <c r="F126" t="str">
        <f t="shared" si="111"/>
        <v>00.08.F8.00.FF</v>
      </c>
      <c r="G126" t="str">
        <f t="shared" si="111"/>
        <v>00.08.F8.00.FF.00</v>
      </c>
      <c r="H126" t="str">
        <f t="shared" si="111"/>
        <v>00.08.F8.00.FF.00.00</v>
      </c>
      <c r="I126" t="str">
        <f t="shared" si="111"/>
        <v>00.08.F8.00.FF.00.00.00</v>
      </c>
      <c r="J126" t="str">
        <f t="shared" si="111"/>
        <v>00.08.F8.00.FF.00.00.00.00</v>
      </c>
      <c r="K126" t="str">
        <f t="shared" si="111"/>
        <v>00.08.F8.00.FF.00.00.00.00.00</v>
      </c>
      <c r="L126" t="str">
        <f t="shared" si="111"/>
        <v>00.08.F8.00.FF.00.00.00.00.00.00</v>
      </c>
      <c r="M126" t="str">
        <f t="shared" si="111"/>
        <v>00.08.F8.00.FF.00.00.00.00.00.00.00</v>
      </c>
      <c r="N126" t="str">
        <f t="shared" si="111"/>
        <v>00.08.F8.00.FF.00.00.00.00.00.00.00.FF</v>
      </c>
      <c r="O126" t="str">
        <f t="shared" si="111"/>
        <v>00.08.F8.00.FF.00.00.00.00.00.00.00.FF.08</v>
      </c>
      <c r="P126" t="str">
        <f t="shared" si="111"/>
        <v>00.08.F8.00.FF.00.00.00.00.00.00.00.FF.08.00</v>
      </c>
      <c r="Q126" t="str">
        <f t="shared" si="111"/>
        <v>00.08.F8.00.FF.00.00.00.00.00.00.00.FF.08.00.00</v>
      </c>
      <c r="R126" t="str">
        <f t="shared" ref="R126:AG126" si="112">CONCATENATE(Q126,".",S116)</f>
        <v>00.08.F8.00.FF.00.00.00.00.00.00.00.FF.08.00.00.08</v>
      </c>
      <c r="S126" t="str">
        <f t="shared" si="112"/>
        <v>00.08.F8.00.FF.00.00.00.00.00.00.00.FF.08.00.00.08.08</v>
      </c>
      <c r="T126" t="str">
        <f t="shared" si="112"/>
        <v>00.08.F8.00.FF.00.00.00.00.00.00.00.FF.08.00.00.08.08.FF</v>
      </c>
      <c r="U126" t="str">
        <f t="shared" si="112"/>
        <v>00.08.F8.00.FF.00.00.00.00.00.00.00.FF.08.00.00.08.08.FF.01</v>
      </c>
      <c r="V126" t="str">
        <f t="shared" si="112"/>
        <v>00.08.F8.00.FF.00.00.00.00.00.00.00.FF.08.00.00.08.08.FF.01.04</v>
      </c>
      <c r="W126" t="str">
        <f t="shared" si="112"/>
        <v>00.08.F8.00.FF.00.00.00.00.00.00.00.FF.08.00.00.08.08.FF.01.04.00</v>
      </c>
      <c r="X126" t="str">
        <f t="shared" si="112"/>
        <v>00.08.F8.00.FF.00.00.00.00.00.00.00.FF.08.00.00.08.08.FF.01.04.00.00</v>
      </c>
      <c r="Y126" t="str">
        <f t="shared" si="112"/>
        <v>00.08.F8.00.FF.00.00.00.00.00.00.00.FF.08.00.00.08.08.FF.01.04.00.00.00</v>
      </c>
      <c r="Z126" t="str">
        <f t="shared" si="112"/>
        <v>00.08.F8.00.FF.00.00.00.00.00.00.00.FF.08.00.00.08.08.FF.01.04.00.00.00.BA</v>
      </c>
      <c r="AA126" t="str">
        <f t="shared" si="112"/>
        <v>00.08.F8.00.FF.00.00.00.00.00.00.00.FF.08.00.00.08.08.FF.01.04.00.00.00.BA.08</v>
      </c>
      <c r="AB126" t="str">
        <f t="shared" si="112"/>
        <v>00.08.F8.00.FF.00.00.00.00.00.00.00.FF.08.00.00.08.08.FF.01.04.00.00.00.BA.08.00</v>
      </c>
      <c r="AC126" t="str">
        <f t="shared" si="112"/>
        <v>00.08.F8.00.FF.00.00.00.00.00.00.00.FF.08.00.00.08.08.FF.01.04.00.00.00.BA.08.00.00</v>
      </c>
      <c r="AD126" t="str">
        <f t="shared" si="112"/>
        <v>00.08.F8.00.FF.00.00.00.00.00.00.00.FF.08.00.00.08.08.FF.01.04.00.00.00.BA.08.00.00.08</v>
      </c>
      <c r="AE126" t="str">
        <f t="shared" si="112"/>
        <v>00.08.F8.00.FF.00.00.00.00.00.00.00.FF.08.00.00.08.08.FF.01.04.00.00.00.BA.08.00.00.08.00</v>
      </c>
      <c r="AF126" t="str">
        <f t="shared" si="112"/>
        <v>00.08.F8.00.FF.00.00.00.00.00.00.00.FF.08.00.00.08.08.FF.01.04.00.00.00.BA.08.00.00.08.00.00</v>
      </c>
      <c r="AG126" t="str">
        <f t="shared" si="112"/>
        <v>00.08.F8.00.FF.00.00.00.00.00.00.00.FF.08.00.00.08.08.FF.01.04.00.00.00.BA.08.00.00.08.00.00.08</v>
      </c>
      <c r="AH126" t="str">
        <f t="shared" si="63"/>
        <v>00.08.F8.00.FF.00.00.00.00.00.00.00.FF.08.00.00.08.08.FF.01.04.00.00.00.BA.08.00.00.08.00.00.08.00</v>
      </c>
      <c r="AI126" t="str">
        <f t="shared" si="64"/>
        <v>00.08.F8.00.FF.00.00.00.00.00.00.00.FF.08.00.00.08.08.FF.01.04.00.00.00.BA.08.00.00.08.00.00.08.00.00</v>
      </c>
      <c r="AJ126" t="str">
        <f t="shared" si="65"/>
        <v>00.08.F8.00.FF.00.00.00.00.00.00.00.FF.08.00.00.08.08.FF.01.04.00.00.00.BA.08.00.00.08.00.00.08.00.00.08</v>
      </c>
      <c r="AK126" t="str">
        <f t="shared" si="66"/>
        <v>00.08.F8.00.FF.00.00.00.00.00.00.00.FF.08.00.00.08.08.FF.01.04.00.00.00.BA.08.00.00.08.00.00.08.00.00.08.00</v>
      </c>
      <c r="AL126" t="str">
        <f t="shared" si="67"/>
        <v>00.08.F8.00.FF.00.00.00.00.00.00.00.FF.08.00.00.08.08.FF.01.04.00.00.00.BA.08.00.00.08.00.00.08.00.00.08.00.00</v>
      </c>
      <c r="AM126" t="str">
        <f t="shared" si="68"/>
        <v>00.08.F8.00.FF.00.00.00.00.00.00.00.FF.08.00.00.08.08.FF.01.04.00.00.00.BA.08.00.00.08.00.00.08.00.00.08.00.00.08</v>
      </c>
      <c r="AN126" t="str">
        <f t="shared" si="69"/>
        <v>00.08.F8.00.FF.00.00.00.00.00.00.00.FF.08.00.00.08.08.FF.01.04.00.00.00.BA.08.00.00.08.00.00.08.00.00.08.00.00.08.00</v>
      </c>
      <c r="AO126" t="str">
        <f t="shared" si="70"/>
        <v>00.08.F8.00.FF.00.00.00.00.00.00.00.FF.08.00.00.08.08.FF.01.04.00.00.00.BA.08.00.00.08.00.00.08.00.00.08.00.00.08.00.00</v>
      </c>
      <c r="AP126" t="str">
        <f t="shared" si="71"/>
        <v>00.08.F8.00.FF.00.00.00.00.00.00.00.FF.08.00.00.08.08.FF.01.04.00.00.00.BA.08.00.00.08.00.00.08.00.00.08.00.00.08.00.00.00</v>
      </c>
      <c r="AQ126" t="str">
        <f t="shared" si="72"/>
        <v>00.08.F8.00.FF.00.00.00.00.00.00.00.FF.08.00.00.08.08.FF.01.04.00.00.00.BA.08.00.00.08.00.00.08.00.00.08.00.00.08.00.00.00.00</v>
      </c>
      <c r="AR126" t="str">
        <f t="shared" si="73"/>
        <v>00.08.F8.00.FF.00.00.00.00.00.00.00.FF.08.00.00.08.08.FF.01.04.00.00.00.BA.08.00.00.08.00.00.08.00.00.08.00.00.08.00.00.00.00.00</v>
      </c>
      <c r="AS126" t="str">
        <f t="shared" si="74"/>
        <v>00.08.F8.00.FF.00.00.00.00.00.00.00.FF.08.00.00.08.08.FF.01.04.00.00.00.BA.08.00.00.08.00.00.08.00.00.08.00.00.08.00.00.00.00.00.00</v>
      </c>
      <c r="AT126" t="str">
        <f t="shared" si="75"/>
        <v>00.08.F8.00.FF.00.00.00.00.00.00.00.FF.08.00.00.08.08.FF.01.04.00.00.00.BA.08.00.00.08.00.00.08.00.00.08.00.00.08.00.00.00.00.00.00.00</v>
      </c>
      <c r="AU126" t="str">
        <f t="shared" si="76"/>
        <v>00.08.F8.00.FF.00.00.00.00.00.00.00.FF.08.00.00.08.08.FF.01.04.00.00.00.BA.08.00.00.08.00.00.08.00.00.08.00.00.08.00.00.00.00.00.00.00.00</v>
      </c>
      <c r="AV126" t="str">
        <f t="shared" si="77"/>
        <v>00.08.F8.00.FF.00.00.00.00.00.00.00.FF.08.00.00.08.08.FF.01.04.00.00.00.BA.08.00.00.08.00.00.08.00.00.08.00.00.08.00.00.00.00.00.00.00.00.00</v>
      </c>
      <c r="AW126" t="str">
        <f t="shared" si="78"/>
        <v>00.08.F8.00.FF.00.00.00.00.00.00.00.FF.08.00.00.08.08.FF.01.04.00.00.00.BA.08.00.00.08.00.00.08.00.00.08.00.00.08.00.00.00.00.00.00.00.00.00.00</v>
      </c>
      <c r="AX126" t="str">
        <f t="shared" si="79"/>
        <v>00.08.F8.00.FF.00.00.00.00.00.00.00.FF.08.00.00.08.08.FF.01.04.00.00.00.BA.08.00.00.08.00.00.08.00.00.08.00.00.08.00.00.00.00.00.00.00.00.00.00.00</v>
      </c>
      <c r="AY126" t="str">
        <f t="shared" si="80"/>
        <v>00.08.F8.00.FF.00.00.00.00.00.00.00.FF.08.00.00.08.08.FF.01.04.00.00.00.BA.08.00.00.08.00.00.08.00.00.08.00.00.08.00.00.00.00.00.00.00.00.00.00.00.00</v>
      </c>
      <c r="AZ126" t="str">
        <f t="shared" si="81"/>
        <v>00.08.F8.00.FF.00.00.00.00.00.00.00.FF.08.00.00.08.08.FF.01.04.00.00.00.BA.08.00.00.08.00.00.08.00.00.08.00.00.08.00.00.00.00.00.00.00.00.00.00.00.00.00</v>
      </c>
      <c r="BA126" t="str">
        <f t="shared" si="82"/>
        <v>00.08.F8.00.FF.00.00.00.00.00.00.00.FF.08.00.00.08.08.FF.01.04.00.00.00.BA.08.00.00.08.00.00.08.00.00.08.00.00.08.00.00.00.00.00.00.00.00.00.00.00.00.00.00</v>
      </c>
      <c r="BB126" t="str">
        <f t="shared" si="83"/>
        <v>00.08.F8.00.FF.00.00.00.00.00.00.00.FF.08.00.00.08.08.FF.01.04.00.00.00.BA.08.00.00.08.00.00.08.00.00.08.00.00.08.00.00.00.00.00.00.00.00.00.00.00.00.00.00.00</v>
      </c>
      <c r="BC126" t="str">
        <f t="shared" si="84"/>
        <v>00.08.F8.00.FF.00.00.00.00.00.00.00.FF.08.00.00.08.08.FF.01.04.00.00.00.BA.08.00.00.08.00.00.08.00.00.08.00.00.08.00.00.00.00.00.00.00.00.00.00.00.00.00.00.00.00</v>
      </c>
      <c r="BD126" t="str">
        <f t="shared" si="85"/>
        <v>00.08.F8.00.FF.00.00.00.00.00.00.00.FF.08.00.00.08.08.FF.01.04.00.00.00.BA.08.00.00.08.00.00.08.00.00.08.00.00.08.00.00.00.00.00.00.00.00.00.00.00.00.00.00.00.00.00</v>
      </c>
      <c r="BE126" t="str">
        <f t="shared" si="86"/>
        <v>00.08.F8.00.FF.00.00.00.00.00.00.00.FF.08.00.00.08.08.FF.01.04.00.00.00.BA.08.00.00.08.00.00.08.00.00.08.00.00.08.00.00.00.00.00.00.00.00.00.00.00.00.00.00.00.00.00.00</v>
      </c>
      <c r="BF126" t="str">
        <f t="shared" si="87"/>
        <v>00.08.F8.00.FF.00.00.00.00.00.00.00.FF.08.00.00.08.08.FF.01.04.00.00.00.BA.08.00.00.08.00.00.08.00.00.08.00.00.08.00.00.00.00.00.00.00.00.00.00.00.00.00.00.00.00.00.00.00</v>
      </c>
      <c r="BG126" t="str">
        <f t="shared" si="88"/>
        <v>00.08.F8.00.FF.00.00.00.00.00.00.00.FF.08.00.00.08.08.FF.01.04.00.00.00.BA.08.00.00.08.00.00.08.00.00.08.00.00.08.00.00.00.00.00.00.00.00.00.00.00.00.00.00.00.00.00.00.00.00</v>
      </c>
      <c r="BH126" t="str">
        <f t="shared" si="89"/>
        <v>00.08.F8.00.FF.00.00.00.00.00.00.00.FF.08.00.00.08.08.FF.01.04.00.00.00.BA.08.00.00.08.00.00.08.00.00.08.00.00.08.00.00.00.00.00.00.00.00.00.00.00.00.00.00.00.00.00.00.00.00.00</v>
      </c>
      <c r="BI126" t="str">
        <f t="shared" si="90"/>
        <v>00.08.F8.00.FF.00.00.00.00.00.00.00.FF.08.00.00.08.08.FF.01.04.00.00.00.BA.08.00.00.08.00.00.08.00.00.08.00.00.08.00.00.00.00.00.00.00.00.00.00.00.00.00.00.00.00.00.00.00.00.00.00</v>
      </c>
      <c r="BJ126" t="str">
        <f t="shared" si="91"/>
        <v>00.08.F8.00.FF.00.00.00.00.00.00.00.FF.08.00.00.08.08.FF.01.04.00.00.00.BA.08.00.00.08.00.00.08.00.00.08.00.00.08.00.00.00.00.00.00.00.00.00.00.00.00.00.00.00.00.00.00.00.00.00.00.00</v>
      </c>
      <c r="BK126" t="str">
        <f t="shared" si="92"/>
        <v>00.08.F8.00.FF.00.00.00.00.00.00.00.FF.08.00.00.08.08.FF.01.04.00.00.00.BA.08.00.00.08.00.00.08.00.00.08.00.00.08.00.00.00.00.00.00.00.00.00.00.00.00.00.00.00.00.00.00.00.00.00.00.00.00</v>
      </c>
      <c r="BL126" t="str">
        <f t="shared" si="93"/>
        <v>00.08.F8.00.FF.00.00.00.00.00.00.00.FF.08.00.00.08.08.FF.01.04.00.00.00.BA.08.00.00.08.00.00.08.00.00.08.00.00.08.00.00.00.00.00.00.00.00.00.00.00.00.00.00.00.00.00.00.00.00.00.00.00.00.00</v>
      </c>
      <c r="BM126" t="str">
        <f t="shared" si="94"/>
        <v>00.08.F8.00.FF.00.00.00.00.00.00.00.FF.08.00.00.08.08.FF.01.04.00.00.00.BA.08.00.00.08.00.00.08.00.00.08.00.00.08.00.00.00.00.00.00.00.00.00.00.00.00.00.00.00.00.00.00.00.00.00.00.00.00.00.00</v>
      </c>
      <c r="BN126" t="str">
        <f t="shared" si="95"/>
        <v>00.08.F8.00.FF.00.00.00.00.00.00.00.FF.08.00.00.08.08.FF.01.04.00.00.00.BA.08.00.00.08.00.00.08.00.00.08.00.00.08.00.00.00.00.00.00.00.00.00.00.00.00.00.00.00.00.00.00.00.00.00.00.00.00.00.00.00</v>
      </c>
      <c r="BO126" t="str">
        <f t="shared" si="96"/>
        <v>00.08.F8.00.FF.00.00.00.00.00.00.00.FF.08.00.00.08.08.FF.01.04.00.00.00.BA.08.00.00.08.00.00.08.00.00.08.00.00.08.00.00.00.00.00.00.00.00.00.00.00.00.00.00.00.00.00.00.00.00.00.00.00.00.00.00.00.00</v>
      </c>
      <c r="BP126" t="str">
        <f t="shared" si="97"/>
        <v>00.08.F8.00.FF.00.00.00.00.00.00.00.FF.08.00.00.08.08.FF.01.04.00.00.00.BA.08.00.00.08.00.00.08.00.00.08.00.00.08.00.00.00.00.00.00.00.00.00.00.00.00.00.00.00.00.00.00.00.00.00.00.00.00.00.00.00.00.00</v>
      </c>
      <c r="BQ126" t="str">
        <f t="shared" si="98"/>
        <v>00.08.F8.00.FF.00.00.00.00.00.00.00.FF.08.00.00.08.08.FF.01.04.00.00.00.BA.08.00.00.08.00.00.08.00.00.08.00.00.08.00.00.00.00.00.00.00.00.00.00.00.00.00.00.00.00.00.00.00.00.00.00.00.00.00.00.00.00.00.00</v>
      </c>
      <c r="BR126" t="str">
        <f t="shared" si="99"/>
        <v>00.08.F8.00.FF.00.00.00.00.00.00.00.FF.08.00.00.08.08.FF.01.04.00.00.00.BA.08.00.00.08.00.00.08.00.00.08.00.00.08.00.00.00.00.00.00.00.00.00.00.00.00.00.00.00.00.00.00.00.00.00.00.00.00.00.00.00.00.00.00.00</v>
      </c>
      <c r="BS126" t="str">
        <f t="shared" si="100"/>
        <v>00.08.F8.00.FF.00.00.00.00.00.00.00.FF.08.00.00.08.08.FF.01.04.00.00.00.BA.08.00.00.08.00.00.08.00.00.08.00.00.08.00.00.00.00.00.00.00.00.00.00.00.00.00.00.00.00.00.00.00.00.00.00.00.00.00.00.00.00.00.00.00.00</v>
      </c>
      <c r="BT126" t="str">
        <f t="shared" si="101"/>
        <v>00.08.F8.00.FF.00.00.00.00.00.00.00.FF.08.00.00.08.08.FF.01.04.00.00.00.BA.08.00.00.08.00.00.08.00.00.08.00.00.08.00.00.00.00.00.00.00.00.00.00.00.00.00.00.00.00.00.00.00.00.00.00.00.00.00.00.00.00.00.00.00.00.00</v>
      </c>
      <c r="BU126" t="str">
        <f t="shared" si="102"/>
        <v>00.08.F8.00.FF.00.00.00.00.00.00.00.FF.08.00.00.08.08.FF.01.04.00.00.00.BA.08.00.00.08.00.00.08.00.00.08.00.00.08.00.00.00.00.00.00.00.00.00.00.00.00.00.00.00.00.00.00.00.00.00.00.00.00.00.00.00.00.00.00.00.00.00.00</v>
      </c>
      <c r="BV126" t="str">
        <f t="shared" si="103"/>
        <v>00.08.F8.00.FF.00.00.00.00.00.00.00.FF.08.00.00.08.08.FF.01.04.00.00.00.BA.08.00.00.08.00.00.08.00.00.08.00.00.08.00.00.00.00.00.00.00.00.00.00.00.00.00.00.00.00.00.00.00.00.00.00.00.00.00.00.00.00.00.00.00.00.00.00.F8</v>
      </c>
      <c r="BW126" t="str">
        <f t="shared" si="104"/>
        <v>00.08.F8.00.FF.00.00.00.00.00.00.00.FF.08.00.00.08.08.FF.01.04.00.00.00.BA.08.00.00.08.00.00.08.00.00.08.00.00.08.00.00.00.00.00.00.00.00.00.00.00.00.00.00.00.00.00.00.00.00.00.00.00.00.00.00.00.00.00.00.00.00.00.00.F8.00</v>
      </c>
      <c r="BX126" t="str">
        <f t="shared" si="104"/>
        <v>00.08.F8.00.FF.00.00.00.00.00.00.00.FF.08.00.00.08.08.FF.01.04.00.00.00.BA.08.00.00.08.00.00.08.00.00.08.00.00.08.00.00.00.00.00.00.00.00.00.00.00.00.00.00.00.00.00.00.00.00.00.00.00.00.00.00.00.00.00.00.00.00.00.00.F8.00.00</v>
      </c>
    </row>
    <row r="127" spans="1:77" hidden="1">
      <c r="A127" t="str">
        <f t="shared" si="59"/>
        <v>PC_5</v>
      </c>
      <c r="B127" t="str">
        <f t="shared" si="59"/>
        <v>PC_A0</v>
      </c>
      <c r="C127" t="str">
        <f t="shared" si="60"/>
        <v>00.08</v>
      </c>
      <c r="D127" t="str">
        <f t="shared" ref="D127:Q127" si="113">CONCATENATE(C127,".",E117)</f>
        <v>00.08.F8</v>
      </c>
      <c r="E127" t="str">
        <f t="shared" si="113"/>
        <v>00.08.F8.02</v>
      </c>
      <c r="F127" t="str">
        <f t="shared" si="113"/>
        <v>00.08.F8.02.FF</v>
      </c>
      <c r="G127" t="str">
        <f t="shared" si="113"/>
        <v>00.08.F8.02.FF.00</v>
      </c>
      <c r="H127" t="str">
        <f t="shared" si="113"/>
        <v>00.08.F8.02.FF.00.00</v>
      </c>
      <c r="I127" t="str">
        <f t="shared" si="113"/>
        <v>00.08.F8.02.FF.00.00.00</v>
      </c>
      <c r="J127" t="str">
        <f t="shared" si="113"/>
        <v>00.08.F8.02.FF.00.00.00.00</v>
      </c>
      <c r="K127" t="str">
        <f t="shared" si="113"/>
        <v>00.08.F8.02.FF.00.00.00.00.00</v>
      </c>
      <c r="L127" t="str">
        <f t="shared" si="113"/>
        <v>00.08.F8.02.FF.00.00.00.00.00.00</v>
      </c>
      <c r="M127" t="str">
        <f t="shared" si="113"/>
        <v>00.08.F8.02.FF.00.00.00.00.00.00.00</v>
      </c>
      <c r="N127" t="str">
        <f t="shared" si="113"/>
        <v>00.08.F8.02.FF.00.00.00.00.00.00.00.FF</v>
      </c>
      <c r="O127" t="str">
        <f t="shared" si="113"/>
        <v>00.08.F8.02.FF.00.00.00.00.00.00.00.FF.08</v>
      </c>
      <c r="P127" t="str">
        <f t="shared" si="113"/>
        <v>00.08.F8.02.FF.00.00.00.00.00.00.00.FF.08.00</v>
      </c>
      <c r="Q127" t="str">
        <f t="shared" si="113"/>
        <v>00.08.F8.02.FF.00.00.00.00.00.00.00.FF.08.00.00</v>
      </c>
      <c r="R127" t="str">
        <f t="shared" ref="R127:AG127" si="114">CONCATENATE(Q127,".",S117)</f>
        <v>00.08.F8.02.FF.00.00.00.00.00.00.00.FF.08.00.00.08</v>
      </c>
      <c r="S127" t="str">
        <f t="shared" si="114"/>
        <v>00.08.F8.02.FF.00.00.00.00.00.00.00.FF.08.00.00.08.08</v>
      </c>
      <c r="T127" t="str">
        <f t="shared" si="114"/>
        <v>00.08.F8.02.FF.00.00.00.00.00.00.00.FF.08.00.00.08.08.FF</v>
      </c>
      <c r="U127" t="str">
        <f t="shared" si="114"/>
        <v>00.08.F8.02.FF.00.00.00.00.00.00.00.FF.08.00.00.08.08.FF.00</v>
      </c>
      <c r="V127" t="str">
        <f t="shared" si="114"/>
        <v>00.08.F8.02.FF.00.00.00.00.00.00.00.FF.08.00.00.08.08.FF.00.00</v>
      </c>
      <c r="W127" t="str">
        <f t="shared" si="114"/>
        <v>00.08.F8.02.FF.00.00.00.00.00.00.00.FF.08.00.00.08.08.FF.00.00.00</v>
      </c>
      <c r="X127" t="str">
        <f t="shared" si="114"/>
        <v>00.08.F8.02.FF.00.00.00.00.00.00.00.FF.08.00.00.08.08.FF.00.00.00.00</v>
      </c>
      <c r="Y127" t="str">
        <f t="shared" si="114"/>
        <v>00.08.F8.02.FF.00.00.00.00.00.00.00.FF.08.00.00.08.08.FF.00.00.00.00.00</v>
      </c>
      <c r="Z127" t="str">
        <f t="shared" si="114"/>
        <v>00.08.F8.02.FF.00.00.00.00.00.00.00.FF.08.00.00.08.08.FF.00.00.00.00.00.BB</v>
      </c>
      <c r="AA127" t="str">
        <f t="shared" si="114"/>
        <v>00.08.F8.02.FF.00.00.00.00.00.00.00.FF.08.00.00.08.08.FF.00.00.00.00.00.BB.08</v>
      </c>
      <c r="AB127" t="str">
        <f t="shared" si="114"/>
        <v>00.08.F8.02.FF.00.00.00.00.00.00.00.FF.08.00.00.08.08.FF.00.00.00.00.00.BB.08.00</v>
      </c>
      <c r="AC127" t="str">
        <f t="shared" si="114"/>
        <v>00.08.F8.02.FF.00.00.00.00.00.00.00.FF.08.00.00.08.08.FF.00.00.00.00.00.BB.08.00.00</v>
      </c>
      <c r="AD127" t="str">
        <f t="shared" si="114"/>
        <v>00.08.F8.02.FF.00.00.00.00.00.00.00.FF.08.00.00.08.08.FF.00.00.00.00.00.BB.08.00.00.08</v>
      </c>
      <c r="AE127" t="str">
        <f t="shared" si="114"/>
        <v>00.08.F8.02.FF.00.00.00.00.00.00.00.FF.08.00.00.08.08.FF.00.00.00.00.00.BB.08.00.00.08.00</v>
      </c>
      <c r="AF127" t="str">
        <f t="shared" si="114"/>
        <v>00.08.F8.02.FF.00.00.00.00.00.00.00.FF.08.00.00.08.08.FF.00.00.00.00.00.BB.08.00.00.08.00.00</v>
      </c>
      <c r="AG127" t="str">
        <f t="shared" si="114"/>
        <v>00.08.F8.02.FF.00.00.00.00.00.00.00.FF.08.00.00.08.08.FF.00.00.00.00.00.BB.08.00.00.08.00.00.08</v>
      </c>
      <c r="AH127" t="str">
        <f t="shared" si="63"/>
        <v>00.08.F8.02.FF.00.00.00.00.00.00.00.FF.08.00.00.08.08.FF.00.00.00.00.00.BB.08.00.00.08.00.00.08.00</v>
      </c>
      <c r="AI127" t="str">
        <f t="shared" si="64"/>
        <v>00.08.F8.02.FF.00.00.00.00.00.00.00.FF.08.00.00.08.08.FF.00.00.00.00.00.BB.08.00.00.08.00.00.08.00.00</v>
      </c>
      <c r="AJ127" t="str">
        <f t="shared" si="65"/>
        <v>00.08.F8.02.FF.00.00.00.00.00.00.00.FF.08.00.00.08.08.FF.00.00.00.00.00.BB.08.00.00.08.00.00.08.00.00.08</v>
      </c>
      <c r="AK127" t="str">
        <f t="shared" si="66"/>
        <v>00.08.F8.02.FF.00.00.00.00.00.00.00.FF.08.00.00.08.08.FF.00.00.00.00.00.BB.08.00.00.08.00.00.08.00.00.08.00</v>
      </c>
      <c r="AL127" t="str">
        <f t="shared" si="67"/>
        <v>00.08.F8.02.FF.00.00.00.00.00.00.00.FF.08.00.00.08.08.FF.00.00.00.00.00.BB.08.00.00.08.00.00.08.00.00.08.00.00</v>
      </c>
      <c r="AM127" t="str">
        <f t="shared" si="68"/>
        <v>00.08.F8.02.FF.00.00.00.00.00.00.00.FF.08.00.00.08.08.FF.00.00.00.00.00.BB.08.00.00.08.00.00.08.00.00.08.00.00.08</v>
      </c>
      <c r="AN127" t="str">
        <f t="shared" si="69"/>
        <v>00.08.F8.02.FF.00.00.00.00.00.00.00.FF.08.00.00.08.08.FF.00.00.00.00.00.BB.08.00.00.08.00.00.08.00.00.08.00.00.08.00</v>
      </c>
      <c r="AO127" t="str">
        <f t="shared" si="70"/>
        <v>00.08.F8.02.FF.00.00.00.00.00.00.00.FF.08.00.00.08.08.FF.00.00.00.00.00.BB.08.00.00.08.00.00.08.00.00.08.00.00.08.00.00</v>
      </c>
      <c r="AP127" t="str">
        <f t="shared" si="71"/>
        <v>00.08.F8.02.FF.00.00.00.00.00.00.00.FF.08.00.00.08.08.FF.00.00.00.00.00.BB.08.00.00.08.00.00.08.00.00.08.00.00.08.00.00.00</v>
      </c>
      <c r="AQ127" t="str">
        <f t="shared" si="72"/>
        <v>00.08.F8.02.FF.00.00.00.00.00.00.00.FF.08.00.00.08.08.FF.00.00.00.00.00.BB.08.00.00.08.00.00.08.00.00.08.00.00.08.00.00.00.00</v>
      </c>
      <c r="AR127" t="str">
        <f t="shared" si="73"/>
        <v>00.08.F8.02.FF.00.00.00.00.00.00.00.FF.08.00.00.08.08.FF.00.00.00.00.00.BB.08.00.00.08.00.00.08.00.00.08.00.00.08.00.00.00.00.00</v>
      </c>
      <c r="AS127" t="str">
        <f t="shared" si="74"/>
        <v>00.08.F8.02.FF.00.00.00.00.00.00.00.FF.08.00.00.08.08.FF.00.00.00.00.00.BB.08.00.00.08.00.00.08.00.00.08.00.00.08.00.00.00.00.00.00</v>
      </c>
      <c r="AT127" t="str">
        <f t="shared" si="75"/>
        <v>00.08.F8.02.FF.00.00.00.00.00.00.00.FF.08.00.00.08.08.FF.00.00.00.00.00.BB.08.00.00.08.00.00.08.00.00.08.00.00.08.00.00.00.00.00.00.00</v>
      </c>
      <c r="AU127" t="str">
        <f t="shared" si="76"/>
        <v>00.08.F8.02.FF.00.00.00.00.00.00.00.FF.08.00.00.08.08.FF.00.00.00.00.00.BB.08.00.00.08.00.00.08.00.00.08.00.00.08.00.00.00.00.00.00.00.00</v>
      </c>
      <c r="AV127" t="str">
        <f t="shared" si="77"/>
        <v>00.08.F8.02.FF.00.00.00.00.00.00.00.FF.08.00.00.08.08.FF.00.00.00.00.00.BB.08.00.00.08.00.00.08.00.00.08.00.00.08.00.00.00.00.00.00.00.00.00</v>
      </c>
      <c r="AW127" t="str">
        <f t="shared" si="78"/>
        <v>00.08.F8.02.FF.00.00.00.00.00.00.00.FF.08.00.00.08.08.FF.00.00.00.00.00.BB.08.00.00.08.00.00.08.00.00.08.00.00.08.00.00.00.00.00.00.00.00.00.00</v>
      </c>
      <c r="AX127" t="str">
        <f t="shared" si="79"/>
        <v>00.08.F8.02.FF.00.00.00.00.00.00.00.FF.08.00.00.08.08.FF.00.00.00.00.00.BB.08.00.00.08.00.00.08.00.00.08.00.00.08.00.00.00.00.00.00.00.00.00.00.00</v>
      </c>
      <c r="AY127" t="str">
        <f t="shared" si="80"/>
        <v>00.08.F8.02.FF.00.00.00.00.00.00.00.FF.08.00.00.08.08.FF.00.00.00.00.00.BB.08.00.00.08.00.00.08.00.00.08.00.00.08.00.00.00.00.00.00.00.00.00.00.00.00</v>
      </c>
      <c r="AZ127" t="str">
        <f t="shared" si="81"/>
        <v>00.08.F8.02.FF.00.00.00.00.00.00.00.FF.08.00.00.08.08.FF.00.00.00.00.00.BB.08.00.00.08.00.00.08.00.00.08.00.00.08.00.00.00.00.00.00.00.00.00.00.00.00.00</v>
      </c>
      <c r="BA127" t="str">
        <f t="shared" si="82"/>
        <v>00.08.F8.02.FF.00.00.00.00.00.00.00.FF.08.00.00.08.08.FF.00.00.00.00.00.BB.08.00.00.08.00.00.08.00.00.08.00.00.08.00.00.00.00.00.00.00.00.00.00.00.00.00.00</v>
      </c>
      <c r="BB127" t="str">
        <f t="shared" si="83"/>
        <v>00.08.F8.02.FF.00.00.00.00.00.00.00.FF.08.00.00.08.08.FF.00.00.00.00.00.BB.08.00.00.08.00.00.08.00.00.08.00.00.08.00.00.00.00.00.00.00.00.00.00.00.00.00.00.00</v>
      </c>
      <c r="BC127" t="str">
        <f t="shared" si="84"/>
        <v>00.08.F8.02.FF.00.00.00.00.00.00.00.FF.08.00.00.08.08.FF.00.00.00.00.00.BB.08.00.00.08.00.00.08.00.00.08.00.00.08.00.00.00.00.00.00.00.00.00.00.00.00.00.00.00.00</v>
      </c>
      <c r="BD127" t="str">
        <f t="shared" si="85"/>
        <v>00.08.F8.02.FF.00.00.00.00.00.00.00.FF.08.00.00.08.08.FF.00.00.00.00.00.BB.08.00.00.08.00.00.08.00.00.08.00.00.08.00.00.00.00.00.00.00.00.00.00.00.00.00.00.00.00.00</v>
      </c>
      <c r="BE127" t="str">
        <f t="shared" si="86"/>
        <v>00.08.F8.02.FF.00.00.00.00.00.00.00.FF.08.00.00.08.08.FF.00.00.00.00.00.BB.08.00.00.08.00.00.08.00.00.08.00.00.08.00.00.00.00.00.00.00.00.00.00.00.00.00.00.00.00.00.00</v>
      </c>
      <c r="BF127" t="str">
        <f t="shared" si="87"/>
        <v>00.08.F8.02.FF.00.00.00.00.00.00.00.FF.08.00.00.08.08.FF.00.00.00.00.00.BB.08.00.00.08.00.00.08.00.00.08.00.00.08.00.00.00.00.00.00.00.00.00.00.00.00.00.00.00.00.00.00.00</v>
      </c>
      <c r="BG127" t="str">
        <f t="shared" si="88"/>
        <v>00.08.F8.02.FF.00.00.00.00.00.00.00.FF.08.00.00.08.08.FF.00.00.00.00.00.BB.08.00.00.08.00.00.08.00.00.08.00.00.08.00.00.00.00.00.00.00.00.00.00.00.00.00.00.00.00.00.00.00.00</v>
      </c>
      <c r="BH127" t="str">
        <f t="shared" si="89"/>
        <v>00.08.F8.02.FF.00.00.00.00.00.00.00.FF.08.00.00.08.08.FF.00.00.00.00.00.BB.08.00.00.08.00.00.08.00.00.08.00.00.08.00.00.00.00.00.00.00.00.00.00.00.00.00.00.00.00.00.00.00.00.00</v>
      </c>
      <c r="BI127" t="str">
        <f t="shared" si="90"/>
        <v>00.08.F8.02.FF.00.00.00.00.00.00.00.FF.08.00.00.08.08.FF.00.00.00.00.00.BB.08.00.00.08.00.00.08.00.00.08.00.00.08.00.00.00.00.00.00.00.00.00.00.00.00.00.00.00.00.00.00.00.00.00.00</v>
      </c>
      <c r="BJ127" t="str">
        <f t="shared" si="91"/>
        <v>00.08.F8.02.FF.00.00.00.00.00.00.00.FF.08.00.00.08.08.FF.00.00.00.00.00.BB.08.00.00.08.00.00.08.00.00.08.00.00.08.00.00.00.00.00.00.00.00.00.00.00.00.00.00.00.00.00.00.00.00.00.00.00</v>
      </c>
      <c r="BK127" t="str">
        <f t="shared" si="92"/>
        <v>00.08.F8.02.FF.00.00.00.00.00.00.00.FF.08.00.00.08.08.FF.00.00.00.00.00.BB.08.00.00.08.00.00.08.00.00.08.00.00.08.00.00.00.00.00.00.00.00.00.00.00.00.00.00.00.00.00.00.00.00.00.00.00.00</v>
      </c>
      <c r="BL127" t="str">
        <f t="shared" si="93"/>
        <v>00.08.F8.02.FF.00.00.00.00.00.00.00.FF.08.00.00.08.08.FF.00.00.00.00.00.BB.08.00.00.08.00.00.08.00.00.08.00.00.08.00.00.00.00.00.00.00.00.00.00.00.00.00.00.00.00.00.00.00.00.00.00.00.00.00</v>
      </c>
      <c r="BM127" t="str">
        <f t="shared" si="94"/>
        <v>00.08.F8.02.FF.00.00.00.00.00.00.00.FF.08.00.00.08.08.FF.00.00.00.00.00.BB.08.00.00.08.00.00.08.00.00.08.00.00.08.00.00.00.00.00.00.00.00.00.00.00.00.00.00.00.00.00.00.00.00.00.00.00.00.00.00</v>
      </c>
      <c r="BN127" t="str">
        <f t="shared" si="95"/>
        <v>00.08.F8.02.FF.00.00.00.00.00.00.00.FF.08.00.00.08.08.FF.00.00.00.00.00.BB.08.00.00.08.00.00.08.00.00.08.00.00.08.00.00.00.00.00.00.00.00.00.00.00.00.00.00.00.00.00.00.00.00.00.00.00.00.00.00.00</v>
      </c>
      <c r="BO127" t="str">
        <f t="shared" si="96"/>
        <v>00.08.F8.02.FF.00.00.00.00.00.00.00.FF.08.00.00.08.08.FF.00.00.00.00.00.BB.08.00.00.08.00.00.08.00.00.08.00.00.08.00.00.00.00.00.00.00.00.00.00.00.00.00.00.00.00.00.00.00.00.00.00.00.00.00.00.00.00</v>
      </c>
      <c r="BP127" t="str">
        <f t="shared" si="97"/>
        <v>00.08.F8.02.FF.00.00.00.00.00.00.00.FF.08.00.00.08.08.FF.00.00.00.00.00.BB.08.00.00.08.00.00.08.00.00.08.00.00.08.00.00.00.00.00.00.00.00.00.00.00.00.00.00.00.00.00.00.00.00.00.00.00.00.00.00.00.00.00</v>
      </c>
      <c r="BQ127" t="str">
        <f t="shared" si="98"/>
        <v>00.08.F8.02.FF.00.00.00.00.00.00.00.FF.08.00.00.08.08.FF.00.00.00.00.00.BB.08.00.00.08.00.00.08.00.00.08.00.00.08.00.00.00.00.00.00.00.00.00.00.00.00.00.00.00.00.00.00.00.00.00.00.00.00.00.00.00.00.00.00</v>
      </c>
      <c r="BR127" t="str">
        <f t="shared" si="99"/>
        <v>00.08.F8.02.FF.00.00.00.00.00.00.00.FF.08.00.00.08.08.FF.00.00.00.00.00.BB.08.00.00.08.00.00.08.00.00.08.00.00.08.00.00.00.00.00.00.00.00.00.00.00.00.00.00.00.00.00.00.00.00.00.00.00.00.00.00.00.00.00.00.00</v>
      </c>
      <c r="BS127" t="str">
        <f t="shared" si="100"/>
        <v>00.08.F8.02.FF.00.00.00.00.00.00.00.FF.08.00.00.08.08.FF.00.00.00.00.00.BB.08.00.00.08.00.00.08.00.00.08.00.00.08.00.00.00.00.00.00.00.00.00.00.00.00.00.00.00.00.00.00.00.00.00.00.00.00.00.00.00.00.00.00.00.00</v>
      </c>
      <c r="BT127" t="str">
        <f t="shared" si="101"/>
        <v>00.08.F8.02.FF.00.00.00.00.00.00.00.FF.08.00.00.08.08.FF.00.00.00.00.00.BB.08.00.00.08.00.00.08.00.00.08.00.00.08.00.00.00.00.00.00.00.00.00.00.00.00.00.00.00.00.00.00.00.00.00.00.00.00.00.00.00.00.00.00.00.00.00</v>
      </c>
      <c r="BU127" t="str">
        <f t="shared" si="102"/>
        <v>00.08.F8.02.FF.00.00.00.00.00.00.00.FF.08.00.00.08.08.FF.00.00.00.00.00.BB.08.00.00.08.00.00.08.00.00.08.00.00.08.00.00.00.00.00.00.00.00.00.00.00.00.00.00.00.00.00.00.00.00.00.00.00.00.00.00.00.00.00.00.00.00.00.00</v>
      </c>
      <c r="BV127" t="str">
        <f t="shared" si="103"/>
        <v>00.08.F8.02.FF.00.00.00.00.00.00.00.FF.08.00.00.08.08.FF.00.00.00.00.00.BB.08.00.00.08.00.00.08.00.00.08.00.00.08.00.00.00.00.00.00.00.00.00.00.00.00.00.00.00.00.00.00.00.00.00.00.00.00.00.00.00.00.00.00.00.00.00.00.F8</v>
      </c>
      <c r="BW127" t="str">
        <f t="shared" si="104"/>
        <v>00.08.F8.02.FF.00.00.00.00.00.00.00.FF.08.00.00.08.08.FF.00.00.00.00.00.BB.08.00.00.08.00.00.08.00.00.08.00.00.08.00.00.00.00.00.00.00.00.00.00.00.00.00.00.00.00.00.00.00.00.00.00.00.00.00.00.00.00.00.00.00.00.00.00.F8.02</v>
      </c>
      <c r="BX127" t="str">
        <f t="shared" si="104"/>
        <v>00.08.F8.02.FF.00.00.00.00.00.00.00.FF.08.00.00.08.08.FF.00.00.00.00.00.BB.08.00.00.08.00.00.08.00.00.08.00.00.08.00.00.00.00.00.00.00.00.00.00.00.00.00.00.00.00.00.00.00.00.00.00.00.00.00.00.00.00.00.00.00.00.00.00.F8.02.00</v>
      </c>
    </row>
    <row r="128" spans="1:77" hidden="1"/>
    <row r="130" spans="1:20">
      <c r="C130" t="s">
        <v>73</v>
      </c>
      <c r="D130" t="s">
        <v>245</v>
      </c>
    </row>
    <row r="132" spans="1:20" ht="21">
      <c r="A132" s="31" t="s">
        <v>210</v>
      </c>
      <c r="B132" s="26"/>
      <c r="C132" s="18"/>
    </row>
    <row r="133" spans="1:20">
      <c r="B133" t="s">
        <v>246</v>
      </c>
    </row>
    <row r="134" spans="1:20">
      <c r="B134" t="str">
        <f t="shared" ref="B134:B139" si="115">CONCATENATE($D$130,".",B148)</f>
        <v>CHR_SHEET.PC.READIED_EQUIP.PC_01</v>
      </c>
      <c r="C134" t="s">
        <v>66</v>
      </c>
      <c r="D134" t="str">
        <f t="shared" ref="D134:D139" si="116">Q178</f>
        <v>00.01.03.00.01.09.01.01.01.0A.01.0B.02.40.02.41</v>
      </c>
    </row>
    <row r="135" spans="1:20">
      <c r="B135" t="str">
        <f t="shared" si="115"/>
        <v>CHR_SHEET.PC.READIED_EQUIP.PC_02</v>
      </c>
      <c r="C135" t="s">
        <v>66</v>
      </c>
      <c r="D135" t="str">
        <f t="shared" si="116"/>
        <v>00.02.03.00.01.09.01.02.01.0A.01.0B.02.40.02.41</v>
      </c>
    </row>
    <row r="136" spans="1:20">
      <c r="B136" t="str">
        <f t="shared" si="115"/>
        <v>CHR_SHEET.PC.READIED_EQUIP.PC_03</v>
      </c>
      <c r="C136" t="s">
        <v>66</v>
      </c>
      <c r="D136" t="str">
        <f t="shared" si="116"/>
        <v>00.03.03.00.01.09.01.03.01.0A.01.0B.02.40.02.41</v>
      </c>
    </row>
    <row r="137" spans="1:20">
      <c r="B137" t="str">
        <f t="shared" si="115"/>
        <v>CHR_SHEET.PC.READIED_EQUIP.PC_04</v>
      </c>
      <c r="C137" t="s">
        <v>66</v>
      </c>
      <c r="D137" t="str">
        <f t="shared" si="116"/>
        <v>00.04.03.00.01.09.01.04.01.0A.01.0B.02.40.02.41</v>
      </c>
    </row>
    <row r="138" spans="1:20">
      <c r="B138" t="str">
        <f t="shared" si="115"/>
        <v>CHR_SHEET.PC.READIED_EQUIP.PC_05</v>
      </c>
      <c r="C138" t="s">
        <v>66</v>
      </c>
      <c r="D138" t="str">
        <f t="shared" si="116"/>
        <v>00.05.03.00.01.09.01.05.01.0A.01.0B.02.40.02.41</v>
      </c>
    </row>
    <row r="139" spans="1:20">
      <c r="B139" t="str">
        <f t="shared" si="115"/>
        <v>CHR_SHEET.PC.READIED_EQUIP.PC_06</v>
      </c>
      <c r="C139" t="s">
        <v>66</v>
      </c>
      <c r="D139" t="str">
        <f t="shared" si="116"/>
        <v>00.06.03.00.01.09.01.06.01.0A.01.0B.02.40.02.41</v>
      </c>
    </row>
    <row r="140" spans="1:20">
      <c r="B140" t="s">
        <v>247</v>
      </c>
    </row>
    <row r="142" spans="1:20">
      <c r="D142">
        <v>1</v>
      </c>
      <c r="F142">
        <v>0</v>
      </c>
      <c r="G142">
        <v>1</v>
      </c>
      <c r="J142">
        <v>16</v>
      </c>
      <c r="L142">
        <v>1</v>
      </c>
      <c r="N142">
        <v>1</v>
      </c>
      <c r="P142">
        <v>1</v>
      </c>
      <c r="R142">
        <v>1</v>
      </c>
      <c r="T142">
        <f>SUM(D142:R142)</f>
        <v>22</v>
      </c>
    </row>
    <row r="143" spans="1:20">
      <c r="H143" t="s">
        <v>440</v>
      </c>
      <c r="J143" t="s">
        <v>440</v>
      </c>
      <c r="L143" t="s">
        <v>440</v>
      </c>
      <c r="N143" t="s">
        <v>440</v>
      </c>
      <c r="P143" t="s">
        <v>440</v>
      </c>
      <c r="R143" t="s">
        <v>440</v>
      </c>
    </row>
    <row r="144" spans="1:20">
      <c r="C144" t="s">
        <v>132</v>
      </c>
      <c r="D144" t="s">
        <v>132</v>
      </c>
      <c r="E144" t="s">
        <v>132</v>
      </c>
      <c r="F144" t="s">
        <v>132</v>
      </c>
      <c r="G144" t="s">
        <v>132</v>
      </c>
      <c r="H144" t="s">
        <v>132</v>
      </c>
      <c r="I144" t="s">
        <v>132</v>
      </c>
      <c r="J144" t="s">
        <v>132</v>
      </c>
      <c r="K144" t="s">
        <v>132</v>
      </c>
      <c r="L144" t="s">
        <v>132</v>
      </c>
      <c r="M144" t="s">
        <v>132</v>
      </c>
      <c r="N144" t="s">
        <v>132</v>
      </c>
      <c r="O144" t="s">
        <v>132</v>
      </c>
      <c r="P144" t="s">
        <v>132</v>
      </c>
      <c r="Q144" t="s">
        <v>132</v>
      </c>
      <c r="R144" t="s">
        <v>132</v>
      </c>
    </row>
    <row r="145" spans="1:18">
      <c r="A145" s="5" t="s">
        <v>245</v>
      </c>
      <c r="D145" s="30"/>
    </row>
    <row r="146" spans="1:18">
      <c r="C146" t="s">
        <v>2</v>
      </c>
      <c r="D146" t="s">
        <v>3</v>
      </c>
      <c r="E146" t="s">
        <v>4</v>
      </c>
      <c r="F146" t="s">
        <v>5</v>
      </c>
      <c r="G146" t="s">
        <v>6</v>
      </c>
      <c r="H146" s="4" t="s">
        <v>7</v>
      </c>
      <c r="I146" s="4" t="s">
        <v>8</v>
      </c>
      <c r="J146" t="s">
        <v>9</v>
      </c>
      <c r="K146" t="s">
        <v>10</v>
      </c>
      <c r="L146" t="s">
        <v>11</v>
      </c>
      <c r="M146" t="s">
        <v>12</v>
      </c>
      <c r="N146" t="s">
        <v>13</v>
      </c>
      <c r="O146" t="s">
        <v>37</v>
      </c>
      <c r="P146" t="s">
        <v>38</v>
      </c>
      <c r="Q146" t="s">
        <v>39</v>
      </c>
      <c r="R146" t="s">
        <v>40</v>
      </c>
    </row>
    <row r="147" spans="1:18">
      <c r="B147" t="s">
        <v>74</v>
      </c>
      <c r="C147" s="30" t="s">
        <v>162</v>
      </c>
      <c r="D147" s="30" t="s">
        <v>163</v>
      </c>
      <c r="E147" s="30" t="s">
        <v>164</v>
      </c>
      <c r="F147" s="30" t="s">
        <v>165</v>
      </c>
      <c r="G147" s="30" t="s">
        <v>166</v>
      </c>
      <c r="H147" t="s">
        <v>167</v>
      </c>
      <c r="I147" t="s">
        <v>168</v>
      </c>
      <c r="J147" t="s">
        <v>169</v>
      </c>
      <c r="K147" t="s">
        <v>170</v>
      </c>
      <c r="L147" t="s">
        <v>171</v>
      </c>
      <c r="M147" t="s">
        <v>172</v>
      </c>
      <c r="N147" t="s">
        <v>173</v>
      </c>
      <c r="O147" s="47" t="s">
        <v>232</v>
      </c>
      <c r="P147" s="47" t="s">
        <v>233</v>
      </c>
      <c r="Q147" s="47" t="s">
        <v>234</v>
      </c>
      <c r="R147" s="47" t="s">
        <v>235</v>
      </c>
    </row>
    <row r="148" spans="1:18">
      <c r="B148" t="s">
        <v>200</v>
      </c>
      <c r="C148" s="18">
        <v>0</v>
      </c>
      <c r="D148" s="18">
        <v>1</v>
      </c>
      <c r="E148" s="18">
        <v>3</v>
      </c>
      <c r="F148" s="18">
        <v>0</v>
      </c>
      <c r="G148" s="18">
        <v>1</v>
      </c>
      <c r="H148" s="18">
        <v>9</v>
      </c>
      <c r="I148" s="18">
        <v>1</v>
      </c>
      <c r="J148" s="18">
        <v>1</v>
      </c>
      <c r="K148" s="18">
        <v>1</v>
      </c>
      <c r="L148" s="18" t="s">
        <v>446</v>
      </c>
      <c r="M148" s="18">
        <v>1</v>
      </c>
      <c r="N148" s="18" t="s">
        <v>590</v>
      </c>
      <c r="O148" s="18">
        <v>2</v>
      </c>
      <c r="P148" s="18">
        <v>40</v>
      </c>
      <c r="Q148" s="18">
        <v>2</v>
      </c>
      <c r="R148" s="18">
        <v>41</v>
      </c>
    </row>
    <row r="149" spans="1:18">
      <c r="B149" t="s">
        <v>201</v>
      </c>
      <c r="C149" s="18">
        <v>0</v>
      </c>
      <c r="D149" s="18">
        <v>2</v>
      </c>
      <c r="E149" s="18">
        <v>3</v>
      </c>
      <c r="F149" s="18">
        <v>0</v>
      </c>
      <c r="G149" s="18">
        <v>1</v>
      </c>
      <c r="H149" s="18">
        <v>9</v>
      </c>
      <c r="I149" s="18">
        <v>1</v>
      </c>
      <c r="J149" s="18">
        <v>2</v>
      </c>
      <c r="K149" s="18">
        <v>1</v>
      </c>
      <c r="L149" s="18" t="s">
        <v>446</v>
      </c>
      <c r="M149" s="18">
        <v>1</v>
      </c>
      <c r="N149" s="18" t="s">
        <v>590</v>
      </c>
      <c r="O149" s="18">
        <v>2</v>
      </c>
      <c r="P149" s="18">
        <v>40</v>
      </c>
      <c r="Q149" s="18">
        <v>2</v>
      </c>
      <c r="R149" s="18">
        <v>41</v>
      </c>
    </row>
    <row r="150" spans="1:18">
      <c r="B150" t="s">
        <v>202</v>
      </c>
      <c r="C150" s="18">
        <v>0</v>
      </c>
      <c r="D150" s="18">
        <v>3</v>
      </c>
      <c r="E150" s="18">
        <v>3</v>
      </c>
      <c r="F150" s="18">
        <v>0</v>
      </c>
      <c r="G150" s="18">
        <v>1</v>
      </c>
      <c r="H150" s="18">
        <v>9</v>
      </c>
      <c r="I150" s="18">
        <v>1</v>
      </c>
      <c r="J150" s="18">
        <v>3</v>
      </c>
      <c r="K150" s="18">
        <v>1</v>
      </c>
      <c r="L150" s="18" t="s">
        <v>446</v>
      </c>
      <c r="M150" s="18">
        <v>1</v>
      </c>
      <c r="N150" s="18" t="s">
        <v>590</v>
      </c>
      <c r="O150" s="18">
        <v>2</v>
      </c>
      <c r="P150" s="18">
        <v>40</v>
      </c>
      <c r="Q150" s="18">
        <v>2</v>
      </c>
      <c r="R150" s="18">
        <v>41</v>
      </c>
    </row>
    <row r="151" spans="1:18">
      <c r="B151" t="s">
        <v>141</v>
      </c>
      <c r="C151" s="18">
        <v>0</v>
      </c>
      <c r="D151" s="18">
        <v>4</v>
      </c>
      <c r="E151" s="18">
        <v>3</v>
      </c>
      <c r="F151" s="18">
        <v>0</v>
      </c>
      <c r="G151" s="18">
        <v>1</v>
      </c>
      <c r="H151" s="18">
        <v>9</v>
      </c>
      <c r="I151" s="18">
        <v>1</v>
      </c>
      <c r="J151" s="18">
        <v>4</v>
      </c>
      <c r="K151" s="18">
        <v>1</v>
      </c>
      <c r="L151" s="18" t="s">
        <v>446</v>
      </c>
      <c r="M151" s="18">
        <v>1</v>
      </c>
      <c r="N151" s="18" t="s">
        <v>590</v>
      </c>
      <c r="O151" s="18">
        <v>2</v>
      </c>
      <c r="P151" s="18">
        <v>40</v>
      </c>
      <c r="Q151" s="18">
        <v>2</v>
      </c>
      <c r="R151" s="18">
        <v>41</v>
      </c>
    </row>
    <row r="152" spans="1:18">
      <c r="B152" t="s">
        <v>203</v>
      </c>
      <c r="C152" s="18">
        <v>0</v>
      </c>
      <c r="D152" s="18">
        <v>5</v>
      </c>
      <c r="E152" s="18">
        <v>3</v>
      </c>
      <c r="F152" s="18">
        <v>0</v>
      </c>
      <c r="G152" s="18">
        <v>1</v>
      </c>
      <c r="H152" s="18">
        <v>9</v>
      </c>
      <c r="I152" s="18">
        <v>1</v>
      </c>
      <c r="J152" s="18">
        <v>5</v>
      </c>
      <c r="K152" s="18">
        <v>1</v>
      </c>
      <c r="L152" s="18" t="s">
        <v>446</v>
      </c>
      <c r="M152" s="18">
        <v>1</v>
      </c>
      <c r="N152" s="18" t="s">
        <v>590</v>
      </c>
      <c r="O152" s="18">
        <v>2</v>
      </c>
      <c r="P152" s="18">
        <v>40</v>
      </c>
      <c r="Q152" s="18">
        <v>2</v>
      </c>
      <c r="R152" s="18">
        <v>41</v>
      </c>
    </row>
    <row r="153" spans="1:18">
      <c r="B153" t="s">
        <v>204</v>
      </c>
      <c r="C153" s="18">
        <v>0</v>
      </c>
      <c r="D153" s="18">
        <v>6</v>
      </c>
      <c r="E153" s="18">
        <v>3</v>
      </c>
      <c r="F153" s="18">
        <v>0</v>
      </c>
      <c r="G153" s="18">
        <v>1</v>
      </c>
      <c r="H153" s="18">
        <v>9</v>
      </c>
      <c r="I153" s="18">
        <v>1</v>
      </c>
      <c r="J153" s="18">
        <v>6</v>
      </c>
      <c r="K153" s="18">
        <v>1</v>
      </c>
      <c r="L153" s="18" t="s">
        <v>446</v>
      </c>
      <c r="M153" s="18">
        <v>1</v>
      </c>
      <c r="N153" s="18" t="s">
        <v>590</v>
      </c>
      <c r="O153" s="18">
        <v>2</v>
      </c>
      <c r="P153" s="18">
        <v>40</v>
      </c>
      <c r="Q153" s="18">
        <v>2</v>
      </c>
      <c r="R153" s="18">
        <v>41</v>
      </c>
    </row>
    <row r="156" spans="1:18" ht="21">
      <c r="B156" s="19" t="s">
        <v>67</v>
      </c>
    </row>
    <row r="157" spans="1:18" ht="15" hidden="1" customHeight="1">
      <c r="C157" s="2"/>
    </row>
    <row r="158" spans="1:18" ht="15" hidden="1" customHeight="1">
      <c r="B158" s="1" t="s">
        <v>68</v>
      </c>
      <c r="C158" t="s">
        <v>133</v>
      </c>
      <c r="D158" t="s">
        <v>133</v>
      </c>
      <c r="E158" t="s">
        <v>133</v>
      </c>
      <c r="F158" t="s">
        <v>133</v>
      </c>
      <c r="G158" t="s">
        <v>133</v>
      </c>
      <c r="H158" t="s">
        <v>133</v>
      </c>
      <c r="I158" t="s">
        <v>133</v>
      </c>
      <c r="J158" t="s">
        <v>133</v>
      </c>
      <c r="K158" t="s">
        <v>133</v>
      </c>
      <c r="L158" t="s">
        <v>133</v>
      </c>
      <c r="M158" t="s">
        <v>133</v>
      </c>
      <c r="N158" t="s">
        <v>133</v>
      </c>
      <c r="O158" t="s">
        <v>133</v>
      </c>
      <c r="P158" t="s">
        <v>133</v>
      </c>
      <c r="Q158" t="s">
        <v>133</v>
      </c>
      <c r="R158" t="s">
        <v>133</v>
      </c>
    </row>
    <row r="159" spans="1:18" ht="15" hidden="1" customHeight="1">
      <c r="B159" t="str">
        <f t="shared" ref="B159:N159" si="117">B148</f>
        <v>PC_01</v>
      </c>
      <c r="C159" s="2">
        <f t="shared" si="117"/>
        <v>0</v>
      </c>
      <c r="D159" s="2">
        <f t="shared" si="117"/>
        <v>1</v>
      </c>
      <c r="E159" s="2">
        <f t="shared" si="117"/>
        <v>3</v>
      </c>
      <c r="F159" s="2">
        <f t="shared" si="117"/>
        <v>0</v>
      </c>
      <c r="G159" s="2">
        <f t="shared" si="117"/>
        <v>1</v>
      </c>
      <c r="H159" s="2">
        <f t="shared" si="117"/>
        <v>9</v>
      </c>
      <c r="I159" s="2">
        <f t="shared" si="117"/>
        <v>1</v>
      </c>
      <c r="J159" s="2">
        <f t="shared" si="117"/>
        <v>1</v>
      </c>
      <c r="K159" s="2">
        <f t="shared" si="117"/>
        <v>1</v>
      </c>
      <c r="L159" s="2" t="str">
        <f t="shared" si="117"/>
        <v>A</v>
      </c>
      <c r="M159" s="2">
        <f t="shared" si="117"/>
        <v>1</v>
      </c>
      <c r="N159" s="2" t="str">
        <f t="shared" si="117"/>
        <v>B</v>
      </c>
      <c r="O159" s="2">
        <f t="shared" ref="O159:R164" si="118">O148</f>
        <v>2</v>
      </c>
      <c r="P159" s="2">
        <f t="shared" si="118"/>
        <v>40</v>
      </c>
      <c r="Q159" s="2">
        <f t="shared" si="118"/>
        <v>2</v>
      </c>
      <c r="R159" s="2">
        <f t="shared" si="118"/>
        <v>41</v>
      </c>
    </row>
    <row r="160" spans="1:18" ht="15" hidden="1" customHeight="1">
      <c r="B160" t="str">
        <f t="shared" ref="B160:F164" si="119">B149</f>
        <v>PC_02</v>
      </c>
      <c r="C160" s="2">
        <f t="shared" si="119"/>
        <v>0</v>
      </c>
      <c r="D160" s="2">
        <f t="shared" si="119"/>
        <v>2</v>
      </c>
      <c r="E160" s="2">
        <f t="shared" si="119"/>
        <v>3</v>
      </c>
      <c r="F160" s="2">
        <f t="shared" si="119"/>
        <v>0</v>
      </c>
      <c r="G160" s="2">
        <f t="shared" ref="G160:N160" si="120">G149</f>
        <v>1</v>
      </c>
      <c r="H160" s="2">
        <f t="shared" si="120"/>
        <v>9</v>
      </c>
      <c r="I160" s="2">
        <f t="shared" si="120"/>
        <v>1</v>
      </c>
      <c r="J160" s="2">
        <f t="shared" si="120"/>
        <v>2</v>
      </c>
      <c r="K160" s="2">
        <f t="shared" si="120"/>
        <v>1</v>
      </c>
      <c r="L160" s="2" t="str">
        <f t="shared" si="120"/>
        <v>A</v>
      </c>
      <c r="M160" s="2">
        <f t="shared" si="120"/>
        <v>1</v>
      </c>
      <c r="N160" s="2" t="str">
        <f t="shared" si="120"/>
        <v>B</v>
      </c>
      <c r="O160" s="2">
        <f t="shared" si="118"/>
        <v>2</v>
      </c>
      <c r="P160" s="2">
        <f t="shared" si="118"/>
        <v>40</v>
      </c>
      <c r="Q160" s="2">
        <f t="shared" si="118"/>
        <v>2</v>
      </c>
      <c r="R160" s="2">
        <f t="shared" si="118"/>
        <v>41</v>
      </c>
    </row>
    <row r="161" spans="1:18" ht="15" hidden="1" customHeight="1">
      <c r="B161" t="str">
        <f t="shared" si="119"/>
        <v>PC_03</v>
      </c>
      <c r="C161" s="2">
        <f t="shared" si="119"/>
        <v>0</v>
      </c>
      <c r="D161" s="2">
        <f t="shared" si="119"/>
        <v>3</v>
      </c>
      <c r="E161" s="2">
        <f t="shared" si="119"/>
        <v>3</v>
      </c>
      <c r="F161" s="2">
        <f t="shared" si="119"/>
        <v>0</v>
      </c>
      <c r="G161" s="2">
        <f t="shared" ref="G161:N161" si="121">G150</f>
        <v>1</v>
      </c>
      <c r="H161" s="2">
        <f t="shared" si="121"/>
        <v>9</v>
      </c>
      <c r="I161" s="2">
        <f t="shared" si="121"/>
        <v>1</v>
      </c>
      <c r="J161" s="2">
        <f t="shared" si="121"/>
        <v>3</v>
      </c>
      <c r="K161" s="2">
        <f t="shared" si="121"/>
        <v>1</v>
      </c>
      <c r="L161" s="2" t="str">
        <f t="shared" si="121"/>
        <v>A</v>
      </c>
      <c r="M161" s="2">
        <f t="shared" si="121"/>
        <v>1</v>
      </c>
      <c r="N161" s="2" t="str">
        <f t="shared" si="121"/>
        <v>B</v>
      </c>
      <c r="O161" s="2">
        <f t="shared" si="118"/>
        <v>2</v>
      </c>
      <c r="P161" s="2">
        <f t="shared" si="118"/>
        <v>40</v>
      </c>
      <c r="Q161" s="2">
        <f t="shared" si="118"/>
        <v>2</v>
      </c>
      <c r="R161" s="2">
        <f t="shared" si="118"/>
        <v>41</v>
      </c>
    </row>
    <row r="162" spans="1:18" ht="15" hidden="1" customHeight="1">
      <c r="A162">
        <f>A140</f>
        <v>0</v>
      </c>
      <c r="B162" t="str">
        <f t="shared" si="119"/>
        <v>PC_04</v>
      </c>
      <c r="C162" s="2">
        <f t="shared" si="119"/>
        <v>0</v>
      </c>
      <c r="D162" s="2">
        <f t="shared" si="119"/>
        <v>4</v>
      </c>
      <c r="E162" s="2">
        <f t="shared" si="119"/>
        <v>3</v>
      </c>
      <c r="F162" s="2">
        <f t="shared" si="119"/>
        <v>0</v>
      </c>
      <c r="G162" s="2">
        <f t="shared" ref="G162:N162" si="122">G151</f>
        <v>1</v>
      </c>
      <c r="H162" s="2">
        <f t="shared" si="122"/>
        <v>9</v>
      </c>
      <c r="I162" s="2">
        <f t="shared" si="122"/>
        <v>1</v>
      </c>
      <c r="J162" s="2">
        <f t="shared" si="122"/>
        <v>4</v>
      </c>
      <c r="K162" s="2">
        <f t="shared" si="122"/>
        <v>1</v>
      </c>
      <c r="L162" s="2" t="str">
        <f t="shared" si="122"/>
        <v>A</v>
      </c>
      <c r="M162" s="2">
        <f t="shared" si="122"/>
        <v>1</v>
      </c>
      <c r="N162" s="2" t="str">
        <f t="shared" si="122"/>
        <v>B</v>
      </c>
      <c r="O162" s="2">
        <f t="shared" si="118"/>
        <v>2</v>
      </c>
      <c r="P162" s="2">
        <f t="shared" si="118"/>
        <v>40</v>
      </c>
      <c r="Q162" s="2">
        <f t="shared" si="118"/>
        <v>2</v>
      </c>
      <c r="R162" s="2">
        <f t="shared" si="118"/>
        <v>41</v>
      </c>
    </row>
    <row r="163" spans="1:18" ht="15" hidden="1" customHeight="1">
      <c r="A163">
        <f>A143</f>
        <v>0</v>
      </c>
      <c r="B163" t="str">
        <f t="shared" si="119"/>
        <v>PC_05</v>
      </c>
      <c r="C163" s="2">
        <f t="shared" si="119"/>
        <v>0</v>
      </c>
      <c r="D163" s="2">
        <f t="shared" si="119"/>
        <v>5</v>
      </c>
      <c r="E163" s="2">
        <f t="shared" si="119"/>
        <v>3</v>
      </c>
      <c r="F163" s="2">
        <f t="shared" si="119"/>
        <v>0</v>
      </c>
      <c r="G163" s="2">
        <f t="shared" ref="G163:N163" si="123">G152</f>
        <v>1</v>
      </c>
      <c r="H163" s="2">
        <f t="shared" si="123"/>
        <v>9</v>
      </c>
      <c r="I163" s="2">
        <f t="shared" si="123"/>
        <v>1</v>
      </c>
      <c r="J163" s="2">
        <f t="shared" si="123"/>
        <v>5</v>
      </c>
      <c r="K163" s="2">
        <f t="shared" si="123"/>
        <v>1</v>
      </c>
      <c r="L163" s="2" t="str">
        <f t="shared" si="123"/>
        <v>A</v>
      </c>
      <c r="M163" s="2">
        <f t="shared" si="123"/>
        <v>1</v>
      </c>
      <c r="N163" s="2" t="str">
        <f t="shared" si="123"/>
        <v>B</v>
      </c>
      <c r="O163" s="2">
        <f t="shared" si="118"/>
        <v>2</v>
      </c>
      <c r="P163" s="2">
        <f t="shared" si="118"/>
        <v>40</v>
      </c>
      <c r="Q163" s="2">
        <f t="shared" si="118"/>
        <v>2</v>
      </c>
      <c r="R163" s="2">
        <f t="shared" si="118"/>
        <v>41</v>
      </c>
    </row>
    <row r="164" spans="1:18" ht="15" hidden="1" customHeight="1">
      <c r="A164">
        <f>A144</f>
        <v>0</v>
      </c>
      <c r="B164" t="str">
        <f t="shared" si="119"/>
        <v>PC_06</v>
      </c>
      <c r="C164" s="2">
        <f t="shared" si="119"/>
        <v>0</v>
      </c>
      <c r="D164" s="2">
        <f t="shared" si="119"/>
        <v>6</v>
      </c>
      <c r="E164" s="2">
        <f t="shared" si="119"/>
        <v>3</v>
      </c>
      <c r="F164" s="2">
        <f t="shared" si="119"/>
        <v>0</v>
      </c>
      <c r="G164" s="2">
        <f t="shared" ref="G164:N164" si="124">G153</f>
        <v>1</v>
      </c>
      <c r="H164" s="2">
        <f t="shared" si="124"/>
        <v>9</v>
      </c>
      <c r="I164" s="2">
        <f t="shared" si="124"/>
        <v>1</v>
      </c>
      <c r="J164" s="2">
        <f t="shared" si="124"/>
        <v>6</v>
      </c>
      <c r="K164" s="2">
        <f t="shared" si="124"/>
        <v>1</v>
      </c>
      <c r="L164" s="2" t="str">
        <f t="shared" si="124"/>
        <v>A</v>
      </c>
      <c r="M164" s="2">
        <f t="shared" si="124"/>
        <v>1</v>
      </c>
      <c r="N164" s="2" t="str">
        <f t="shared" si="124"/>
        <v>B</v>
      </c>
      <c r="O164" s="2">
        <f t="shared" si="118"/>
        <v>2</v>
      </c>
      <c r="P164" s="2">
        <f t="shared" si="118"/>
        <v>40</v>
      </c>
      <c r="Q164" s="2">
        <f t="shared" si="118"/>
        <v>2</v>
      </c>
      <c r="R164" s="2">
        <f t="shared" si="118"/>
        <v>41</v>
      </c>
    </row>
    <row r="165" spans="1:18" ht="15" hidden="1" customHeight="1">
      <c r="A165" t="str">
        <f>A145</f>
        <v>CHR_SHEET.PC.READIED_EQUIP</v>
      </c>
      <c r="C165" s="18"/>
      <c r="D165" s="18"/>
      <c r="E165" s="18"/>
      <c r="F165" s="18"/>
      <c r="G165" s="18"/>
      <c r="H165" s="18"/>
      <c r="I165" s="18"/>
      <c r="J165" s="18"/>
      <c r="K165" s="18"/>
      <c r="L165" s="18"/>
      <c r="M165" s="18"/>
      <c r="N165" s="18"/>
      <c r="O165" s="18"/>
      <c r="P165" s="18"/>
      <c r="Q165" s="18"/>
      <c r="R165" s="18"/>
    </row>
    <row r="166" spans="1:18" ht="15" hidden="1" customHeight="1">
      <c r="A166">
        <f>A146</f>
        <v>0</v>
      </c>
      <c r="C166" s="18"/>
      <c r="D166" s="18"/>
      <c r="E166" s="18"/>
      <c r="F166" s="18"/>
      <c r="G166" s="18"/>
      <c r="H166" s="18"/>
      <c r="I166" s="18"/>
      <c r="J166" s="18"/>
      <c r="K166" s="18"/>
      <c r="L166" s="18"/>
      <c r="M166" s="18"/>
      <c r="N166" s="18"/>
      <c r="O166" s="18"/>
      <c r="P166" s="18"/>
      <c r="Q166" s="18"/>
      <c r="R166" s="18"/>
    </row>
    <row r="167" spans="1:18" ht="15" hidden="1" customHeight="1">
      <c r="A167">
        <f>A147</f>
        <v>0</v>
      </c>
      <c r="B167" s="1" t="s">
        <v>69</v>
      </c>
      <c r="C167" s="18"/>
      <c r="D167" s="18"/>
      <c r="E167" s="18"/>
      <c r="F167" s="18"/>
      <c r="G167" s="18"/>
      <c r="H167" s="18"/>
      <c r="I167" s="18"/>
      <c r="J167" s="18"/>
      <c r="K167" s="18"/>
      <c r="L167" s="18"/>
      <c r="M167" s="18"/>
      <c r="N167" s="18"/>
      <c r="O167" s="18"/>
      <c r="P167" s="18"/>
      <c r="Q167" s="18"/>
      <c r="R167" s="18"/>
    </row>
    <row r="168" spans="1:18" ht="15" hidden="1" customHeight="1">
      <c r="B168" t="str">
        <f t="shared" ref="B168:B173" si="125">B148</f>
        <v>PC_01</v>
      </c>
      <c r="C168" s="2" t="str">
        <f t="shared" ref="C168:N168" si="126">IF(HEX2DEC(C148)&lt;16,CONCATENATE("0",C159), C159)</f>
        <v>00</v>
      </c>
      <c r="D168" s="2" t="str">
        <f t="shared" si="126"/>
        <v>01</v>
      </c>
      <c r="E168" s="2" t="str">
        <f t="shared" si="126"/>
        <v>03</v>
      </c>
      <c r="F168" s="2" t="str">
        <f t="shared" si="126"/>
        <v>00</v>
      </c>
      <c r="G168" s="2" t="str">
        <f t="shared" si="126"/>
        <v>01</v>
      </c>
      <c r="H168" s="2" t="str">
        <f t="shared" si="126"/>
        <v>09</v>
      </c>
      <c r="I168" s="2" t="str">
        <f t="shared" si="126"/>
        <v>01</v>
      </c>
      <c r="J168" s="2" t="str">
        <f t="shared" si="126"/>
        <v>01</v>
      </c>
      <c r="K168" s="2" t="str">
        <f t="shared" si="126"/>
        <v>01</v>
      </c>
      <c r="L168" s="2" t="str">
        <f t="shared" si="126"/>
        <v>0A</v>
      </c>
      <c r="M168" s="2" t="str">
        <f t="shared" si="126"/>
        <v>01</v>
      </c>
      <c r="N168" s="2" t="str">
        <f t="shared" si="126"/>
        <v>0B</v>
      </c>
      <c r="O168" s="2" t="str">
        <f t="shared" ref="O168:R173" si="127">IF(HEX2DEC(O148)&lt;16,CONCATENATE("0",O159), O159)</f>
        <v>02</v>
      </c>
      <c r="P168" s="2">
        <f t="shared" si="127"/>
        <v>40</v>
      </c>
      <c r="Q168" s="2" t="str">
        <f t="shared" si="127"/>
        <v>02</v>
      </c>
      <c r="R168" s="2">
        <f t="shared" si="127"/>
        <v>41</v>
      </c>
    </row>
    <row r="169" spans="1:18" ht="15" hidden="1" customHeight="1">
      <c r="B169" t="str">
        <f t="shared" si="125"/>
        <v>PC_02</v>
      </c>
      <c r="C169" s="2" t="str">
        <f t="shared" ref="C169:D173" si="128">IF(HEX2DEC(C149)&lt;16,CONCATENATE("0",C160), C160)</f>
        <v>00</v>
      </c>
      <c r="D169" s="2" t="str">
        <f t="shared" si="128"/>
        <v>02</v>
      </c>
      <c r="E169" s="2" t="str">
        <f t="shared" ref="E169:F173" si="129">IF(HEX2DEC(E185)&lt;16,CONCATENATE("0",E160), E160)</f>
        <v>03</v>
      </c>
      <c r="F169" s="2" t="str">
        <f t="shared" si="129"/>
        <v>00</v>
      </c>
      <c r="G169" s="2" t="str">
        <f t="shared" ref="G169:N169" si="130">IF(HEX2DEC(G149)&lt;16,CONCATENATE("0",G160), G160)</f>
        <v>01</v>
      </c>
      <c r="H169" s="2" t="str">
        <f t="shared" si="130"/>
        <v>09</v>
      </c>
      <c r="I169" s="2" t="str">
        <f t="shared" si="130"/>
        <v>01</v>
      </c>
      <c r="J169" s="2" t="str">
        <f t="shared" si="130"/>
        <v>02</v>
      </c>
      <c r="K169" s="2" t="str">
        <f t="shared" si="130"/>
        <v>01</v>
      </c>
      <c r="L169" s="2" t="str">
        <f t="shared" si="130"/>
        <v>0A</v>
      </c>
      <c r="M169" s="2" t="str">
        <f t="shared" si="130"/>
        <v>01</v>
      </c>
      <c r="N169" s="2" t="str">
        <f t="shared" si="130"/>
        <v>0B</v>
      </c>
      <c r="O169" s="2" t="str">
        <f t="shared" si="127"/>
        <v>02</v>
      </c>
      <c r="P169" s="2">
        <f t="shared" si="127"/>
        <v>40</v>
      </c>
      <c r="Q169" s="2" t="str">
        <f t="shared" si="127"/>
        <v>02</v>
      </c>
      <c r="R169" s="2">
        <f t="shared" si="127"/>
        <v>41</v>
      </c>
    </row>
    <row r="170" spans="1:18" ht="15" hidden="1" customHeight="1">
      <c r="B170" t="str">
        <f t="shared" si="125"/>
        <v>PC_03</v>
      </c>
      <c r="C170" s="2" t="str">
        <f t="shared" si="128"/>
        <v>00</v>
      </c>
      <c r="D170" s="2" t="str">
        <f t="shared" si="128"/>
        <v>03</v>
      </c>
      <c r="E170" s="2" t="str">
        <f t="shared" si="129"/>
        <v>03</v>
      </c>
      <c r="F170" s="2" t="str">
        <f t="shared" si="129"/>
        <v>00</v>
      </c>
      <c r="G170" s="2" t="str">
        <f t="shared" ref="G170:N170" si="131">IF(HEX2DEC(G150)&lt;16,CONCATENATE("0",G161), G161)</f>
        <v>01</v>
      </c>
      <c r="H170" s="2" t="str">
        <f t="shared" si="131"/>
        <v>09</v>
      </c>
      <c r="I170" s="2" t="str">
        <f t="shared" si="131"/>
        <v>01</v>
      </c>
      <c r="J170" s="2" t="str">
        <f t="shared" si="131"/>
        <v>03</v>
      </c>
      <c r="K170" s="2" t="str">
        <f t="shared" si="131"/>
        <v>01</v>
      </c>
      <c r="L170" s="2" t="str">
        <f t="shared" si="131"/>
        <v>0A</v>
      </c>
      <c r="M170" s="2" t="str">
        <f t="shared" si="131"/>
        <v>01</v>
      </c>
      <c r="N170" s="2" t="str">
        <f t="shared" si="131"/>
        <v>0B</v>
      </c>
      <c r="O170" s="2" t="str">
        <f t="shared" si="127"/>
        <v>02</v>
      </c>
      <c r="P170" s="2">
        <f t="shared" si="127"/>
        <v>40</v>
      </c>
      <c r="Q170" s="2" t="str">
        <f t="shared" si="127"/>
        <v>02</v>
      </c>
      <c r="R170" s="2">
        <f t="shared" si="127"/>
        <v>41</v>
      </c>
    </row>
    <row r="171" spans="1:18" ht="15" hidden="1" customHeight="1">
      <c r="B171" t="str">
        <f t="shared" si="125"/>
        <v>PC_04</v>
      </c>
      <c r="C171" s="2" t="str">
        <f t="shared" si="128"/>
        <v>00</v>
      </c>
      <c r="D171" s="2" t="str">
        <f t="shared" si="128"/>
        <v>04</v>
      </c>
      <c r="E171" s="2" t="str">
        <f t="shared" si="129"/>
        <v>03</v>
      </c>
      <c r="F171" s="2" t="str">
        <f t="shared" si="129"/>
        <v>00</v>
      </c>
      <c r="G171" s="2" t="str">
        <f t="shared" ref="G171:N171" si="132">IF(HEX2DEC(G151)&lt;16,CONCATENATE("0",G162), G162)</f>
        <v>01</v>
      </c>
      <c r="H171" s="2" t="str">
        <f t="shared" si="132"/>
        <v>09</v>
      </c>
      <c r="I171" s="2" t="str">
        <f t="shared" si="132"/>
        <v>01</v>
      </c>
      <c r="J171" s="2" t="str">
        <f t="shared" si="132"/>
        <v>04</v>
      </c>
      <c r="K171" s="2" t="str">
        <f t="shared" si="132"/>
        <v>01</v>
      </c>
      <c r="L171" s="2" t="str">
        <f t="shared" si="132"/>
        <v>0A</v>
      </c>
      <c r="M171" s="2" t="str">
        <f t="shared" si="132"/>
        <v>01</v>
      </c>
      <c r="N171" s="2" t="str">
        <f t="shared" si="132"/>
        <v>0B</v>
      </c>
      <c r="O171" s="2" t="str">
        <f t="shared" si="127"/>
        <v>02</v>
      </c>
      <c r="P171" s="2">
        <f t="shared" si="127"/>
        <v>40</v>
      </c>
      <c r="Q171" s="2" t="str">
        <f t="shared" si="127"/>
        <v>02</v>
      </c>
      <c r="R171" s="2">
        <f t="shared" si="127"/>
        <v>41</v>
      </c>
    </row>
    <row r="172" spans="1:18" ht="15" hidden="1" customHeight="1">
      <c r="A172">
        <f>A140</f>
        <v>0</v>
      </c>
      <c r="B172" t="str">
        <f t="shared" si="125"/>
        <v>PC_05</v>
      </c>
      <c r="C172" s="2" t="str">
        <f t="shared" si="128"/>
        <v>00</v>
      </c>
      <c r="D172" s="2" t="str">
        <f t="shared" si="128"/>
        <v>05</v>
      </c>
      <c r="E172" s="2" t="str">
        <f t="shared" si="129"/>
        <v>03</v>
      </c>
      <c r="F172" s="2" t="str">
        <f t="shared" si="129"/>
        <v>00</v>
      </c>
      <c r="G172" s="2" t="str">
        <f t="shared" ref="G172:N172" si="133">IF(HEX2DEC(G152)&lt;16,CONCATENATE("0",G163), G163)</f>
        <v>01</v>
      </c>
      <c r="H172" s="2" t="str">
        <f t="shared" si="133"/>
        <v>09</v>
      </c>
      <c r="I172" s="2" t="str">
        <f t="shared" si="133"/>
        <v>01</v>
      </c>
      <c r="J172" s="2" t="str">
        <f t="shared" si="133"/>
        <v>05</v>
      </c>
      <c r="K172" s="2" t="str">
        <f t="shared" si="133"/>
        <v>01</v>
      </c>
      <c r="L172" s="2" t="str">
        <f t="shared" si="133"/>
        <v>0A</v>
      </c>
      <c r="M172" s="2" t="str">
        <f t="shared" si="133"/>
        <v>01</v>
      </c>
      <c r="N172" s="2" t="str">
        <f t="shared" si="133"/>
        <v>0B</v>
      </c>
      <c r="O172" s="2" t="str">
        <f t="shared" si="127"/>
        <v>02</v>
      </c>
      <c r="P172" s="2">
        <f t="shared" si="127"/>
        <v>40</v>
      </c>
      <c r="Q172" s="2" t="str">
        <f t="shared" si="127"/>
        <v>02</v>
      </c>
      <c r="R172" s="2">
        <f t="shared" si="127"/>
        <v>41</v>
      </c>
    </row>
    <row r="173" spans="1:18" ht="15" hidden="1" customHeight="1">
      <c r="A173">
        <f>A143</f>
        <v>0</v>
      </c>
      <c r="B173" t="str">
        <f t="shared" si="125"/>
        <v>PC_06</v>
      </c>
      <c r="C173" s="2" t="str">
        <f t="shared" si="128"/>
        <v>00</v>
      </c>
      <c r="D173" s="2" t="str">
        <f t="shared" si="128"/>
        <v>06</v>
      </c>
      <c r="E173" s="2" t="str">
        <f t="shared" si="129"/>
        <v>03</v>
      </c>
      <c r="F173" s="2" t="str">
        <f t="shared" si="129"/>
        <v>00</v>
      </c>
      <c r="G173" s="2" t="str">
        <f t="shared" ref="G173:N173" si="134">IF(HEX2DEC(G153)&lt;16,CONCATENATE("0",G164), G164)</f>
        <v>01</v>
      </c>
      <c r="H173" s="2" t="str">
        <f t="shared" si="134"/>
        <v>09</v>
      </c>
      <c r="I173" s="2" t="str">
        <f t="shared" si="134"/>
        <v>01</v>
      </c>
      <c r="J173" s="2" t="str">
        <f t="shared" si="134"/>
        <v>06</v>
      </c>
      <c r="K173" s="2" t="str">
        <f t="shared" si="134"/>
        <v>01</v>
      </c>
      <c r="L173" s="2" t="str">
        <f t="shared" si="134"/>
        <v>0A</v>
      </c>
      <c r="M173" s="2" t="str">
        <f t="shared" si="134"/>
        <v>01</v>
      </c>
      <c r="N173" s="2" t="str">
        <f t="shared" si="134"/>
        <v>0B</v>
      </c>
      <c r="O173" s="2" t="str">
        <f t="shared" si="127"/>
        <v>02</v>
      </c>
      <c r="P173" s="2">
        <f t="shared" si="127"/>
        <v>40</v>
      </c>
      <c r="Q173" s="2" t="str">
        <f t="shared" si="127"/>
        <v>02</v>
      </c>
      <c r="R173" s="2">
        <f t="shared" si="127"/>
        <v>41</v>
      </c>
    </row>
    <row r="174" spans="1:18" ht="15" hidden="1" customHeight="1">
      <c r="A174">
        <f>A144</f>
        <v>0</v>
      </c>
      <c r="E174" s="18"/>
      <c r="F174" s="18"/>
    </row>
    <row r="175" spans="1:18" ht="15" hidden="1" customHeight="1">
      <c r="A175" t="str">
        <f>A145</f>
        <v>CHR_SHEET.PC.READIED_EQUIP</v>
      </c>
    </row>
    <row r="176" spans="1:18" ht="15" hidden="1" customHeight="1">
      <c r="A176">
        <f>A146</f>
        <v>0</v>
      </c>
      <c r="C176" s="2"/>
    </row>
    <row r="177" spans="1:17" ht="15" hidden="1" customHeight="1">
      <c r="A177">
        <f>A147</f>
        <v>0</v>
      </c>
      <c r="B177" s="1" t="s">
        <v>70</v>
      </c>
      <c r="Q177" s="1" t="s">
        <v>114</v>
      </c>
    </row>
    <row r="178" spans="1:17" ht="15" hidden="1" customHeight="1">
      <c r="B178" t="str">
        <f t="shared" ref="B178:B183" si="135">B148</f>
        <v>PC_01</v>
      </c>
      <c r="C178" t="str">
        <f t="shared" ref="C178:C183" si="136">CONCATENATE(C168,".",D168)</f>
        <v>00.01</v>
      </c>
      <c r="D178" t="str">
        <f t="shared" ref="D178:D183" si="137">CONCATENATE(C178,".",E168)</f>
        <v>00.01.03</v>
      </c>
      <c r="E178" t="str">
        <f t="shared" ref="E178:E183" si="138">CONCATENATE(D178,".",F168)</f>
        <v>00.01.03.00</v>
      </c>
      <c r="F178" t="str">
        <f t="shared" ref="F178:F183" si="139">CONCATENATE(E178,".",G168)</f>
        <v>00.01.03.00.01</v>
      </c>
      <c r="G178" t="str">
        <f t="shared" ref="G178:G183" si="140">CONCATENATE(F178,".",H168)</f>
        <v>00.01.03.00.01.09</v>
      </c>
      <c r="H178" t="str">
        <f t="shared" ref="H178:H183" si="141">CONCATENATE(G178,".",I168)</f>
        <v>00.01.03.00.01.09.01</v>
      </c>
      <c r="I178" t="str">
        <f t="shared" ref="I178:I183" si="142">CONCATENATE(H178,".",J168)</f>
        <v>00.01.03.00.01.09.01.01</v>
      </c>
      <c r="J178" t="str">
        <f t="shared" ref="J178:J183" si="143">CONCATENATE(I178,".",K168)</f>
        <v>00.01.03.00.01.09.01.01.01</v>
      </c>
      <c r="K178" t="str">
        <f t="shared" ref="K178:K183" si="144">CONCATENATE(J178,".",L168)</f>
        <v>00.01.03.00.01.09.01.01.01.0A</v>
      </c>
      <c r="L178" t="str">
        <f t="shared" ref="L178:L183" si="145">CONCATENATE(K178,".",M168)</f>
        <v>00.01.03.00.01.09.01.01.01.0A.01</v>
      </c>
      <c r="M178" t="str">
        <f t="shared" ref="M178:Q183" si="146">CONCATENATE(L178,".",N168)</f>
        <v>00.01.03.00.01.09.01.01.01.0A.01.0B</v>
      </c>
      <c r="N178" t="str">
        <f t="shared" si="146"/>
        <v>00.01.03.00.01.09.01.01.01.0A.01.0B.02</v>
      </c>
      <c r="O178" t="str">
        <f t="shared" si="146"/>
        <v>00.01.03.00.01.09.01.01.01.0A.01.0B.02.40</v>
      </c>
      <c r="P178" t="str">
        <f t="shared" si="146"/>
        <v>00.01.03.00.01.09.01.01.01.0A.01.0B.02.40.02</v>
      </c>
      <c r="Q178" t="str">
        <f t="shared" si="146"/>
        <v>00.01.03.00.01.09.01.01.01.0A.01.0B.02.40.02.41</v>
      </c>
    </row>
    <row r="179" spans="1:17" ht="15" hidden="1" customHeight="1">
      <c r="B179" t="str">
        <f t="shared" si="135"/>
        <v>PC_02</v>
      </c>
      <c r="C179" t="str">
        <f t="shared" si="136"/>
        <v>00.02</v>
      </c>
      <c r="D179" t="str">
        <f t="shared" si="137"/>
        <v>00.02.03</v>
      </c>
      <c r="E179" t="str">
        <f t="shared" si="138"/>
        <v>00.02.03.00</v>
      </c>
      <c r="F179" t="str">
        <f t="shared" si="139"/>
        <v>00.02.03.00.01</v>
      </c>
      <c r="G179" t="str">
        <f t="shared" si="140"/>
        <v>00.02.03.00.01.09</v>
      </c>
      <c r="H179" t="str">
        <f t="shared" si="141"/>
        <v>00.02.03.00.01.09.01</v>
      </c>
      <c r="I179" t="str">
        <f t="shared" si="142"/>
        <v>00.02.03.00.01.09.01.02</v>
      </c>
      <c r="J179" t="str">
        <f t="shared" si="143"/>
        <v>00.02.03.00.01.09.01.02.01</v>
      </c>
      <c r="K179" t="str">
        <f t="shared" si="144"/>
        <v>00.02.03.00.01.09.01.02.01.0A</v>
      </c>
      <c r="L179" t="str">
        <f t="shared" si="145"/>
        <v>00.02.03.00.01.09.01.02.01.0A.01</v>
      </c>
      <c r="M179" t="str">
        <f t="shared" si="146"/>
        <v>00.02.03.00.01.09.01.02.01.0A.01.0B</v>
      </c>
      <c r="N179" t="str">
        <f t="shared" si="146"/>
        <v>00.02.03.00.01.09.01.02.01.0A.01.0B.02</v>
      </c>
      <c r="O179" t="str">
        <f t="shared" si="146"/>
        <v>00.02.03.00.01.09.01.02.01.0A.01.0B.02.40</v>
      </c>
      <c r="P179" t="str">
        <f t="shared" si="146"/>
        <v>00.02.03.00.01.09.01.02.01.0A.01.0B.02.40.02</v>
      </c>
      <c r="Q179" t="str">
        <f t="shared" si="146"/>
        <v>00.02.03.00.01.09.01.02.01.0A.01.0B.02.40.02.41</v>
      </c>
    </row>
    <row r="180" spans="1:17" ht="15" hidden="1" customHeight="1">
      <c r="B180" t="str">
        <f t="shared" si="135"/>
        <v>PC_03</v>
      </c>
      <c r="C180" t="str">
        <f t="shared" si="136"/>
        <v>00.03</v>
      </c>
      <c r="D180" t="str">
        <f t="shared" si="137"/>
        <v>00.03.03</v>
      </c>
      <c r="E180" t="str">
        <f t="shared" si="138"/>
        <v>00.03.03.00</v>
      </c>
      <c r="F180" t="str">
        <f t="shared" si="139"/>
        <v>00.03.03.00.01</v>
      </c>
      <c r="G180" t="str">
        <f t="shared" si="140"/>
        <v>00.03.03.00.01.09</v>
      </c>
      <c r="H180" t="str">
        <f t="shared" si="141"/>
        <v>00.03.03.00.01.09.01</v>
      </c>
      <c r="I180" t="str">
        <f t="shared" si="142"/>
        <v>00.03.03.00.01.09.01.03</v>
      </c>
      <c r="J180" t="str">
        <f t="shared" si="143"/>
        <v>00.03.03.00.01.09.01.03.01</v>
      </c>
      <c r="K180" t="str">
        <f t="shared" si="144"/>
        <v>00.03.03.00.01.09.01.03.01.0A</v>
      </c>
      <c r="L180" t="str">
        <f t="shared" si="145"/>
        <v>00.03.03.00.01.09.01.03.01.0A.01</v>
      </c>
      <c r="M180" t="str">
        <f t="shared" si="146"/>
        <v>00.03.03.00.01.09.01.03.01.0A.01.0B</v>
      </c>
      <c r="N180" t="str">
        <f t="shared" si="146"/>
        <v>00.03.03.00.01.09.01.03.01.0A.01.0B.02</v>
      </c>
      <c r="O180" t="str">
        <f t="shared" si="146"/>
        <v>00.03.03.00.01.09.01.03.01.0A.01.0B.02.40</v>
      </c>
      <c r="P180" t="str">
        <f t="shared" si="146"/>
        <v>00.03.03.00.01.09.01.03.01.0A.01.0B.02.40.02</v>
      </c>
      <c r="Q180" t="str">
        <f t="shared" si="146"/>
        <v>00.03.03.00.01.09.01.03.01.0A.01.0B.02.40.02.41</v>
      </c>
    </row>
    <row r="181" spans="1:17" ht="15" hidden="1" customHeight="1">
      <c r="B181" t="str">
        <f t="shared" si="135"/>
        <v>PC_04</v>
      </c>
      <c r="C181" t="str">
        <f t="shared" si="136"/>
        <v>00.04</v>
      </c>
      <c r="D181" t="str">
        <f t="shared" si="137"/>
        <v>00.04.03</v>
      </c>
      <c r="E181" t="str">
        <f t="shared" si="138"/>
        <v>00.04.03.00</v>
      </c>
      <c r="F181" t="str">
        <f t="shared" si="139"/>
        <v>00.04.03.00.01</v>
      </c>
      <c r="G181" t="str">
        <f t="shared" si="140"/>
        <v>00.04.03.00.01.09</v>
      </c>
      <c r="H181" t="str">
        <f t="shared" si="141"/>
        <v>00.04.03.00.01.09.01</v>
      </c>
      <c r="I181" t="str">
        <f t="shared" si="142"/>
        <v>00.04.03.00.01.09.01.04</v>
      </c>
      <c r="J181" t="str">
        <f t="shared" si="143"/>
        <v>00.04.03.00.01.09.01.04.01</v>
      </c>
      <c r="K181" t="str">
        <f t="shared" si="144"/>
        <v>00.04.03.00.01.09.01.04.01.0A</v>
      </c>
      <c r="L181" t="str">
        <f t="shared" si="145"/>
        <v>00.04.03.00.01.09.01.04.01.0A.01</v>
      </c>
      <c r="M181" t="str">
        <f t="shared" si="146"/>
        <v>00.04.03.00.01.09.01.04.01.0A.01.0B</v>
      </c>
      <c r="N181" t="str">
        <f t="shared" si="146"/>
        <v>00.04.03.00.01.09.01.04.01.0A.01.0B.02</v>
      </c>
      <c r="O181" t="str">
        <f t="shared" si="146"/>
        <v>00.04.03.00.01.09.01.04.01.0A.01.0B.02.40</v>
      </c>
      <c r="P181" t="str">
        <f t="shared" si="146"/>
        <v>00.04.03.00.01.09.01.04.01.0A.01.0B.02.40.02</v>
      </c>
      <c r="Q181" t="str">
        <f t="shared" si="146"/>
        <v>00.04.03.00.01.09.01.04.01.0A.01.0B.02.40.02.41</v>
      </c>
    </row>
    <row r="182" spans="1:17" ht="15" hidden="1" customHeight="1">
      <c r="B182" t="str">
        <f t="shared" si="135"/>
        <v>PC_05</v>
      </c>
      <c r="C182" t="str">
        <f t="shared" si="136"/>
        <v>00.05</v>
      </c>
      <c r="D182" t="str">
        <f t="shared" si="137"/>
        <v>00.05.03</v>
      </c>
      <c r="E182" t="str">
        <f t="shared" si="138"/>
        <v>00.05.03.00</v>
      </c>
      <c r="F182" t="str">
        <f t="shared" si="139"/>
        <v>00.05.03.00.01</v>
      </c>
      <c r="G182" t="str">
        <f t="shared" si="140"/>
        <v>00.05.03.00.01.09</v>
      </c>
      <c r="H182" t="str">
        <f t="shared" si="141"/>
        <v>00.05.03.00.01.09.01</v>
      </c>
      <c r="I182" t="str">
        <f t="shared" si="142"/>
        <v>00.05.03.00.01.09.01.05</v>
      </c>
      <c r="J182" t="str">
        <f t="shared" si="143"/>
        <v>00.05.03.00.01.09.01.05.01</v>
      </c>
      <c r="K182" t="str">
        <f t="shared" si="144"/>
        <v>00.05.03.00.01.09.01.05.01.0A</v>
      </c>
      <c r="L182" t="str">
        <f t="shared" si="145"/>
        <v>00.05.03.00.01.09.01.05.01.0A.01</v>
      </c>
      <c r="M182" t="str">
        <f t="shared" si="146"/>
        <v>00.05.03.00.01.09.01.05.01.0A.01.0B</v>
      </c>
      <c r="N182" t="str">
        <f t="shared" si="146"/>
        <v>00.05.03.00.01.09.01.05.01.0A.01.0B.02</v>
      </c>
      <c r="O182" t="str">
        <f t="shared" si="146"/>
        <v>00.05.03.00.01.09.01.05.01.0A.01.0B.02.40</v>
      </c>
      <c r="P182" t="str">
        <f t="shared" si="146"/>
        <v>00.05.03.00.01.09.01.05.01.0A.01.0B.02.40.02</v>
      </c>
      <c r="Q182" t="str">
        <f t="shared" si="146"/>
        <v>00.05.03.00.01.09.01.05.01.0A.01.0B.02.40.02.41</v>
      </c>
    </row>
    <row r="183" spans="1:17" ht="15" hidden="1" customHeight="1">
      <c r="A183">
        <f>A153</f>
        <v>0</v>
      </c>
      <c r="B183" t="str">
        <f t="shared" si="135"/>
        <v>PC_06</v>
      </c>
      <c r="C183" t="str">
        <f t="shared" si="136"/>
        <v>00.06</v>
      </c>
      <c r="D183" t="str">
        <f t="shared" si="137"/>
        <v>00.06.03</v>
      </c>
      <c r="E183" t="str">
        <f t="shared" si="138"/>
        <v>00.06.03.00</v>
      </c>
      <c r="F183" t="str">
        <f t="shared" si="139"/>
        <v>00.06.03.00.01</v>
      </c>
      <c r="G183" t="str">
        <f t="shared" si="140"/>
        <v>00.06.03.00.01.09</v>
      </c>
      <c r="H183" t="str">
        <f t="shared" si="141"/>
        <v>00.06.03.00.01.09.01</v>
      </c>
      <c r="I183" t="str">
        <f t="shared" si="142"/>
        <v>00.06.03.00.01.09.01.06</v>
      </c>
      <c r="J183" t="str">
        <f t="shared" si="143"/>
        <v>00.06.03.00.01.09.01.06.01</v>
      </c>
      <c r="K183" t="str">
        <f t="shared" si="144"/>
        <v>00.06.03.00.01.09.01.06.01.0A</v>
      </c>
      <c r="L183" t="str">
        <f t="shared" si="145"/>
        <v>00.06.03.00.01.09.01.06.01.0A.01</v>
      </c>
      <c r="M183" t="str">
        <f t="shared" si="146"/>
        <v>00.06.03.00.01.09.01.06.01.0A.01.0B</v>
      </c>
      <c r="N183" t="str">
        <f t="shared" si="146"/>
        <v>00.06.03.00.01.09.01.06.01.0A.01.0B.02</v>
      </c>
      <c r="O183" t="str">
        <f t="shared" si="146"/>
        <v>00.06.03.00.01.09.01.06.01.0A.01.0B.02.40</v>
      </c>
      <c r="P183" t="str">
        <f t="shared" si="146"/>
        <v>00.06.03.00.01.09.01.06.01.0A.01.0B.02.40.02</v>
      </c>
      <c r="Q183" t="str">
        <f t="shared" si="146"/>
        <v>00.06.03.00.01.09.01.06.01.0A.01.0B.02.40.02.41</v>
      </c>
    </row>
    <row r="184" spans="1:17" ht="15" hidden="1" customHeight="1"/>
  </sheetData>
  <pageMargins left="0.7" right="0.7" top="0.75" bottom="0.75" header="0.3" footer="0.3"/>
  <pageSetup scale="10" orientation="landscape" r:id="rId1"/>
  <legacyDrawing r:id="rId2"/>
</worksheet>
</file>

<file path=xl/worksheets/sheet7.xml><?xml version="1.0" encoding="utf-8"?>
<worksheet xmlns="http://schemas.openxmlformats.org/spreadsheetml/2006/main" xmlns:r="http://schemas.openxmlformats.org/officeDocument/2006/relationships">
  <dimension ref="A1:AK357"/>
  <sheetViews>
    <sheetView topLeftCell="A73" zoomScaleNormal="100" workbookViewId="0">
      <selection activeCell="Q78" sqref="Q78"/>
    </sheetView>
  </sheetViews>
  <sheetFormatPr defaultRowHeight="15"/>
  <cols>
    <col min="1" max="1" width="13.28515625" customWidth="1"/>
    <col min="2" max="2" width="44.85546875" customWidth="1"/>
    <col min="3" max="3" width="22.7109375" customWidth="1"/>
    <col min="4" max="4" width="29" customWidth="1"/>
    <col min="5" max="5" width="16.7109375" customWidth="1"/>
    <col min="6" max="6" width="11.28515625" customWidth="1"/>
    <col min="7" max="7" width="13.7109375" customWidth="1"/>
    <col min="8" max="8" width="11.85546875" customWidth="1"/>
    <col min="9" max="9" width="11" customWidth="1"/>
    <col min="10" max="10" width="13.7109375" customWidth="1"/>
    <col min="11" max="11" width="18.28515625" customWidth="1"/>
    <col min="12" max="12" width="19.5703125" customWidth="1"/>
    <col min="13" max="13" width="14.85546875" customWidth="1"/>
    <col min="14" max="14" width="19.7109375" customWidth="1"/>
    <col min="15" max="15" width="20.140625" customWidth="1"/>
    <col min="16" max="16" width="20.28515625" customWidth="1"/>
    <col min="17" max="17" width="18.85546875" customWidth="1"/>
    <col min="18" max="18" width="18.5703125" customWidth="1"/>
    <col min="19" max="19" width="25.42578125" customWidth="1"/>
    <col min="20" max="20" width="26.28515625" customWidth="1"/>
    <col min="21" max="21" width="13.7109375" customWidth="1"/>
    <col min="22" max="22" width="16.7109375" customWidth="1"/>
    <col min="23" max="23" width="21.7109375" customWidth="1"/>
    <col min="28" max="28" width="17" customWidth="1"/>
    <col min="29" max="29" width="12.140625" customWidth="1"/>
    <col min="30" max="31" width="18" customWidth="1"/>
    <col min="36" max="36" width="10.7109375" customWidth="1"/>
  </cols>
  <sheetData>
    <row r="1" spans="1:20">
      <c r="C1" t="s">
        <v>73</v>
      </c>
      <c r="D1" t="s">
        <v>574</v>
      </c>
    </row>
    <row r="2" spans="1:20">
      <c r="F2" t="s">
        <v>388</v>
      </c>
    </row>
    <row r="3" spans="1:20" ht="21">
      <c r="A3" s="31" t="s">
        <v>512</v>
      </c>
      <c r="B3" s="26"/>
      <c r="C3" s="65"/>
      <c r="D3" s="26"/>
      <c r="F3" t="s">
        <v>389</v>
      </c>
    </row>
    <row r="4" spans="1:20">
      <c r="B4" t="s">
        <v>572</v>
      </c>
    </row>
    <row r="5" spans="1:20">
      <c r="B5" t="str">
        <f>CONCATENATE($D$1,".",D91)</f>
        <v>.CHR_SHEET.MOB_0</v>
      </c>
      <c r="C5" t="s">
        <v>66</v>
      </c>
      <c r="D5" t="str">
        <f>T151</f>
        <v>00.08.90.01.00.32.00.50.50.50.00.00.FF.00.06.00.E5</v>
      </c>
    </row>
    <row r="6" spans="1:20">
      <c r="B6" t="str">
        <f>CONCATENATE(B5,".","NAME.START")</f>
        <v>.CHR_SHEET.MOB_0.NAME.START</v>
      </c>
      <c r="C6" t="s">
        <v>205</v>
      </c>
      <c r="D6" s="25" t="str">
        <f>CONCATENATE("-/",C91,"/")</f>
        <v>-/Bandit Fighter/</v>
      </c>
    </row>
    <row r="7" spans="1:20">
      <c r="B7" t="str">
        <f>CONCATENATE(B5,".","NAME.END")</f>
        <v>.CHR_SHEET.MOB_0.NAME.END</v>
      </c>
    </row>
    <row r="8" spans="1:20">
      <c r="B8" t="str">
        <f>CONCATENATE(B5,".","NAME.SIZE")</f>
        <v>.CHR_SHEET.MOB_0.NAME.SIZE</v>
      </c>
      <c r="C8" t="s">
        <v>208</v>
      </c>
      <c r="D8" t="str">
        <f>CONCATENATE(B7,"-",B6)</f>
        <v>.CHR_SHEET.MOB_0.NAME.END-.CHR_SHEET.MOB_0.NAME.START</v>
      </c>
    </row>
    <row r="9" spans="1:20">
      <c r="C9" t="s">
        <v>206</v>
      </c>
      <c r="D9" s="25" t="str">
        <f>CONCATENATE("CHR_SHEET.MOB.NAME.MAX_SIZE","-",B8,"+1",",$AA")</f>
        <v>CHR_SHEET.MOB.NAME.MAX_SIZE-.CHR_SHEET.MOB_0.NAME.SIZE+1,$AA</v>
      </c>
    </row>
    <row r="10" spans="1:20">
      <c r="B10" t="str">
        <f>CONCATENATE($D$1,".",D92)</f>
        <v>.CHR_SHEET.MOB_1</v>
      </c>
      <c r="C10" t="s">
        <v>66</v>
      </c>
      <c r="D10" t="str">
        <f>T152</f>
        <v>01.08.90.01.00.32.00.50.50.50.00.00.FF.00.06.00.E5</v>
      </c>
    </row>
    <row r="11" spans="1:20">
      <c r="B11" t="str">
        <f>CONCATENATE(B10,".","NAME.START")</f>
        <v>.CHR_SHEET.MOB_1.NAME.START</v>
      </c>
      <c r="C11" t="s">
        <v>205</v>
      </c>
      <c r="D11" s="25" t="str">
        <f>CONCATENATE("-/",C92,"/")</f>
        <v>-/Bandit Fighter/</v>
      </c>
    </row>
    <row r="12" spans="1:20">
      <c r="B12" t="str">
        <f>CONCATENATE(B10,".","NAME.END")</f>
        <v>.CHR_SHEET.MOB_1.NAME.END</v>
      </c>
    </row>
    <row r="13" spans="1:20">
      <c r="B13" t="str">
        <f>CONCATENATE(B10,".","NAME.SIZE")</f>
        <v>.CHR_SHEET.MOB_1.NAME.SIZE</v>
      </c>
      <c r="C13" t="s">
        <v>208</v>
      </c>
      <c r="D13" t="str">
        <f>CONCATENATE(B12,"-",B11)</f>
        <v>.CHR_SHEET.MOB_1.NAME.END-.CHR_SHEET.MOB_1.NAME.START</v>
      </c>
      <c r="M13">
        <f>256*0.2</f>
        <v>51.2</v>
      </c>
      <c r="T13" t="s">
        <v>250</v>
      </c>
    </row>
    <row r="14" spans="1:20">
      <c r="C14" t="s">
        <v>206</v>
      </c>
      <c r="D14" s="25" t="str">
        <f>CONCATENATE("CHR_SHEET.MOB.NAME.MAX_SIZE","-",B13,"+1",",$AA")</f>
        <v>CHR_SHEET.MOB.NAME.MAX_SIZE-.CHR_SHEET.MOB_1.NAME.SIZE+1,$AA</v>
      </c>
    </row>
    <row r="15" spans="1:20">
      <c r="B15" t="str">
        <f>CONCATENATE($D$1,".",D93)</f>
        <v>.CHR_SHEET.MOB_2</v>
      </c>
      <c r="C15" t="s">
        <v>66</v>
      </c>
      <c r="D15" t="str">
        <f>T153</f>
        <v>02.08.3D.01.00.32.00.28.50.3C.00.00.FF.00.06.30.94</v>
      </c>
    </row>
    <row r="16" spans="1:20">
      <c r="B16" t="str">
        <f>CONCATENATE(B15,".","NAME.START")</f>
        <v>.CHR_SHEET.MOB_2.NAME.START</v>
      </c>
      <c r="C16" t="s">
        <v>205</v>
      </c>
      <c r="D16" s="25" t="str">
        <f>CONCATENATE("-/",C93,"/")</f>
        <v>-/Bandit Archer/</v>
      </c>
    </row>
    <row r="17" spans="2:4">
      <c r="B17" t="str">
        <f>CONCATENATE(B15,".","NAME.END")</f>
        <v>.CHR_SHEET.MOB_2.NAME.END</v>
      </c>
    </row>
    <row r="18" spans="2:4">
      <c r="B18" t="str">
        <f>CONCATENATE(B15,".","NAME.SIZE")</f>
        <v>.CHR_SHEET.MOB_2.NAME.SIZE</v>
      </c>
      <c r="C18" t="s">
        <v>208</v>
      </c>
      <c r="D18" t="str">
        <f>CONCATENATE(B17,"-",B16)</f>
        <v>.CHR_SHEET.MOB_2.NAME.END-.CHR_SHEET.MOB_2.NAME.START</v>
      </c>
    </row>
    <row r="19" spans="2:4">
      <c r="C19" t="s">
        <v>206</v>
      </c>
      <c r="D19" s="25" t="str">
        <f>CONCATENATE("CHR_SHEET.MOB.NAME.MAX_SIZE","-",B18,"+1",",$AA")</f>
        <v>CHR_SHEET.MOB.NAME.MAX_SIZE-.CHR_SHEET.MOB_2.NAME.SIZE+1,$AA</v>
      </c>
    </row>
    <row r="20" spans="2:4">
      <c r="B20" t="str">
        <f>CONCATENATE($D$1,".",D94)</f>
        <v>.CHR_SHEET.MOB_3</v>
      </c>
      <c r="C20" t="s">
        <v>66</v>
      </c>
      <c r="D20" t="str">
        <f>T154</f>
        <v>03.08.3D.01.00.32.00.28.50.3C.00.00.FF.00.06.30.94</v>
      </c>
    </row>
    <row r="21" spans="2:4">
      <c r="B21" t="str">
        <f>CONCATENATE(B20,".","NAME.START")</f>
        <v>.CHR_SHEET.MOB_3.NAME.START</v>
      </c>
      <c r="C21" t="s">
        <v>205</v>
      </c>
      <c r="D21" s="25" t="str">
        <f>CONCATENATE("-/",C94,"/")</f>
        <v>-/Bandit Archer/</v>
      </c>
    </row>
    <row r="22" spans="2:4">
      <c r="B22" t="str">
        <f>CONCATENATE(B20,".","NAME.END")</f>
        <v>.CHR_SHEET.MOB_3.NAME.END</v>
      </c>
    </row>
    <row r="23" spans="2:4">
      <c r="B23" t="str">
        <f>CONCATENATE(B20,".","NAME.SIZE")</f>
        <v>.CHR_SHEET.MOB_3.NAME.SIZE</v>
      </c>
      <c r="C23" t="s">
        <v>208</v>
      </c>
      <c r="D23" t="str">
        <f>CONCATENATE(B22,"-",B21)</f>
        <v>.CHR_SHEET.MOB_3.NAME.END-.CHR_SHEET.MOB_3.NAME.START</v>
      </c>
    </row>
    <row r="24" spans="2:4">
      <c r="C24" t="s">
        <v>206</v>
      </c>
      <c r="D24" s="25" t="str">
        <f>CONCATENATE("CHR_SHEET.MOB.NAME.MAX_SIZE","-",B23,"+1",",$AA")</f>
        <v>CHR_SHEET.MOB.NAME.MAX_SIZE-.CHR_SHEET.MOB_3.NAME.SIZE+1,$AA</v>
      </c>
    </row>
    <row r="25" spans="2:4">
      <c r="B25" t="str">
        <f>CONCATENATE($D$1,".",D95)</f>
        <v>.CHR_SHEET.MOB_4</v>
      </c>
      <c r="C25" t="s">
        <v>66</v>
      </c>
      <c r="D25" t="str">
        <f>T155</f>
        <v>04.08.F8.00.48.32.00.14.50.14.00.00.FF.00.06.05.98</v>
      </c>
    </row>
    <row r="26" spans="2:4">
      <c r="B26" t="str">
        <f>CONCATENATE(B25,".","NAME.START")</f>
        <v>.CHR_SHEET.MOB_4.NAME.START</v>
      </c>
      <c r="C26" t="s">
        <v>205</v>
      </c>
      <c r="D26" s="25" t="str">
        <f>CONCATENATE("-/",C95,"/")</f>
        <v>-/Battle Mage/</v>
      </c>
    </row>
    <row r="27" spans="2:4">
      <c r="B27" t="str">
        <f>CONCATENATE(B25,".","NAME.END")</f>
        <v>.CHR_SHEET.MOB_4.NAME.END</v>
      </c>
    </row>
    <row r="28" spans="2:4">
      <c r="B28" t="str">
        <f>CONCATENATE(B25,".","NAME.SIZE")</f>
        <v>.CHR_SHEET.MOB_4.NAME.SIZE</v>
      </c>
      <c r="C28" t="s">
        <v>208</v>
      </c>
      <c r="D28" t="str">
        <f>CONCATENATE(B27,"-",B26)</f>
        <v>.CHR_SHEET.MOB_4.NAME.END-.CHR_SHEET.MOB_4.NAME.START</v>
      </c>
    </row>
    <row r="29" spans="2:4">
      <c r="C29" t="s">
        <v>206</v>
      </c>
      <c r="D29" s="25" t="str">
        <f>CONCATENATE("CHR_SHEET.MOB.NAME.MAX_SIZE","-",B28,"+1",",$AA")</f>
        <v>CHR_SHEET.MOB.NAME.MAX_SIZE-.CHR_SHEET.MOB_4.NAME.SIZE+1,$AA</v>
      </c>
    </row>
    <row r="30" spans="2:4">
      <c r="B30" t="str">
        <f>CONCATENATE($D$1,".",D96)</f>
        <v>.CHR_SHEET.MOB_5</v>
      </c>
      <c r="C30" t="s">
        <v>66</v>
      </c>
      <c r="D30" t="str">
        <f>T156</f>
        <v>05.08.F8.00.48.32.00.14.50.14.00.00.FF.00.06.05.98</v>
      </c>
    </row>
    <row r="31" spans="2:4">
      <c r="B31" t="str">
        <f>CONCATENATE(B30,".","NAME.START")</f>
        <v>.CHR_SHEET.MOB_5.NAME.START</v>
      </c>
      <c r="C31" t="s">
        <v>205</v>
      </c>
      <c r="D31" s="25" t="str">
        <f>CONCATENATE("-/",C96,"/")</f>
        <v>-/Battle Mage/</v>
      </c>
    </row>
    <row r="32" spans="2:4">
      <c r="B32" t="str">
        <f>CONCATENATE(B30,".","NAME.END")</f>
        <v>.CHR_SHEET.MOB_5.NAME.END</v>
      </c>
    </row>
    <row r="33" spans="2:4">
      <c r="B33" t="str">
        <f>CONCATENATE(B30,".","NAME.SIZE")</f>
        <v>.CHR_SHEET.MOB_5.NAME.SIZE</v>
      </c>
      <c r="C33" t="s">
        <v>208</v>
      </c>
      <c r="D33" t="str">
        <f>CONCATENATE(B32,"-",B31)</f>
        <v>.CHR_SHEET.MOB_5.NAME.END-.CHR_SHEET.MOB_5.NAME.START</v>
      </c>
    </row>
    <row r="34" spans="2:4">
      <c r="C34" t="s">
        <v>206</v>
      </c>
      <c r="D34" s="25" t="str">
        <f>CONCATENATE("CHR_SHEET.MOB.NAME.MAX_SIZE","-",B33,"+1",",$AA")</f>
        <v>CHR_SHEET.MOB.NAME.MAX_SIZE-.CHR_SHEET.MOB_5.NAME.SIZE+1,$AA</v>
      </c>
    </row>
    <row r="35" spans="2:4">
      <c r="B35" t="str">
        <f>CONCATENATE($D$1,".",D97)</f>
        <v>.CHR_SHEET.MOB_6</v>
      </c>
      <c r="C35" t="s">
        <v>66</v>
      </c>
      <c r="D35" t="str">
        <f>T157</f>
        <v>06.08.08.01.00.32.00.FF.50.FF.00.00.FF.00.06.00.00</v>
      </c>
    </row>
    <row r="36" spans="2:4">
      <c r="B36" t="str">
        <f>CONCATENATE(B35,".","NAME.START")</f>
        <v>.CHR_SHEET.MOB_6.NAME.START</v>
      </c>
      <c r="C36" t="s">
        <v>205</v>
      </c>
      <c r="D36" s="25" t="str">
        <f>CONCATENATE("-/",C97,"/")</f>
        <v>-/&lt;empty record&gt;/</v>
      </c>
    </row>
    <row r="37" spans="2:4">
      <c r="B37" t="str">
        <f>CONCATENATE(B35,".","NAME.END")</f>
        <v>.CHR_SHEET.MOB_6.NAME.END</v>
      </c>
    </row>
    <row r="38" spans="2:4">
      <c r="B38" t="str">
        <f>CONCATENATE(B35,".","NAME.SIZE")</f>
        <v>.CHR_SHEET.MOB_6.NAME.SIZE</v>
      </c>
      <c r="C38" t="s">
        <v>208</v>
      </c>
      <c r="D38" t="str">
        <f>CONCATENATE(B37,"-",B36)</f>
        <v>.CHR_SHEET.MOB_6.NAME.END-.CHR_SHEET.MOB_6.NAME.START</v>
      </c>
    </row>
    <row r="39" spans="2:4">
      <c r="C39" t="s">
        <v>206</v>
      </c>
      <c r="D39" s="25" t="str">
        <f>CONCATENATE("CHR_SHEET.MOB.NAME.MAX_SIZE","-",B38,"+1",",$AA")</f>
        <v>CHR_SHEET.MOB.NAME.MAX_SIZE-.CHR_SHEET.MOB_6.NAME.SIZE+1,$AA</v>
      </c>
    </row>
    <row r="40" spans="2:4">
      <c r="B40" t="str">
        <f>CONCATENATE($D$1,".",D98)</f>
        <v>.CHR_SHEET.MOB_7</v>
      </c>
      <c r="C40" t="s">
        <v>66</v>
      </c>
      <c r="D40" t="str">
        <f>T158</f>
        <v>07.08.08.01.00.32.00.FF.50.FF.00.00.FF.00.06.00.00</v>
      </c>
    </row>
    <row r="41" spans="2:4">
      <c r="B41" t="str">
        <f>CONCATENATE(B40,".","NAME.START")</f>
        <v>.CHR_SHEET.MOB_7.NAME.START</v>
      </c>
      <c r="C41" t="s">
        <v>205</v>
      </c>
      <c r="D41" s="25" t="str">
        <f>CONCATENATE("-/",C98,"/")</f>
        <v>-/&lt;empty record&gt;/</v>
      </c>
    </row>
    <row r="42" spans="2:4">
      <c r="B42" t="str">
        <f>CONCATENATE(B40,".","NAME.END")</f>
        <v>.CHR_SHEET.MOB_7.NAME.END</v>
      </c>
    </row>
    <row r="43" spans="2:4">
      <c r="B43" t="str">
        <f>CONCATENATE(B40,".","NAME.SIZE")</f>
        <v>.CHR_SHEET.MOB_7.NAME.SIZE</v>
      </c>
      <c r="C43" t="s">
        <v>208</v>
      </c>
      <c r="D43" t="str">
        <f>CONCATENATE(B42,"-",B41)</f>
        <v>.CHR_SHEET.MOB_7.NAME.END-.CHR_SHEET.MOB_7.NAME.START</v>
      </c>
    </row>
    <row r="44" spans="2:4">
      <c r="C44" t="s">
        <v>206</v>
      </c>
      <c r="D44" s="25" t="str">
        <f>CONCATENATE("CHR_SHEET.MOB.NAME.MAX_SIZE","-",B43,"+1",",$AA")</f>
        <v>CHR_SHEET.MOB.NAME.MAX_SIZE-.CHR_SHEET.MOB_7.NAME.SIZE+1,$AA</v>
      </c>
    </row>
    <row r="45" spans="2:4">
      <c r="B45" t="str">
        <f>CONCATENATE($D$1,".",D99)</f>
        <v>.CHR_SHEET.MOB_8</v>
      </c>
      <c r="C45" t="s">
        <v>66</v>
      </c>
      <c r="D45" t="str">
        <f>T159</f>
        <v>08.08.08.01.00.32.00.FF.50.FF.00.00.FF.00.06.00.00</v>
      </c>
    </row>
    <row r="46" spans="2:4">
      <c r="B46" t="str">
        <f>CONCATENATE(B45,".","NAME.START")</f>
        <v>.CHR_SHEET.MOB_8.NAME.START</v>
      </c>
      <c r="C46" t="s">
        <v>205</v>
      </c>
      <c r="D46" s="25" t="str">
        <f>CONCATENATE("-/",C99,"/")</f>
        <v>-/&lt;empty record&gt;/</v>
      </c>
    </row>
    <row r="47" spans="2:4">
      <c r="B47" t="str">
        <f>CONCATENATE(B45,".","NAME.END")</f>
        <v>.CHR_SHEET.MOB_8.NAME.END</v>
      </c>
    </row>
    <row r="48" spans="2:4">
      <c r="B48" t="str">
        <f>CONCATENATE(B45,".","NAME.SIZE")</f>
        <v>.CHR_SHEET.MOB_8.NAME.SIZE</v>
      </c>
      <c r="C48" t="s">
        <v>208</v>
      </c>
      <c r="D48" t="str">
        <f>CONCATENATE(B47,"-",B46)</f>
        <v>.CHR_SHEET.MOB_8.NAME.END-.CHR_SHEET.MOB_8.NAME.START</v>
      </c>
    </row>
    <row r="49" spans="2:4">
      <c r="C49" t="s">
        <v>206</v>
      </c>
      <c r="D49" s="25" t="str">
        <f>CONCATENATE("CHR_SHEET.MOB.NAME.MAX_SIZE","-",B48,"+1",",$AA")</f>
        <v>CHR_SHEET.MOB.NAME.MAX_SIZE-.CHR_SHEET.MOB_8.NAME.SIZE+1,$AA</v>
      </c>
    </row>
    <row r="50" spans="2:4">
      <c r="B50" t="str">
        <f>CONCATENATE($D$1,".",D100)</f>
        <v>.CHR_SHEET.MOB_9</v>
      </c>
      <c r="C50" t="s">
        <v>66</v>
      </c>
      <c r="D50" t="str">
        <f>T160</f>
        <v>09.08.08.01.00.32.00.FF.50.FF.00.00.FF.00.06.00.00</v>
      </c>
    </row>
    <row r="51" spans="2:4">
      <c r="B51" t="str">
        <f>CONCATENATE(B50,".","NAME.START")</f>
        <v>.CHR_SHEET.MOB_9.NAME.START</v>
      </c>
      <c r="C51" t="s">
        <v>205</v>
      </c>
      <c r="D51" s="25" t="str">
        <f>CONCATENATE("-/",C100,"/")</f>
        <v>-/&lt;empty record&gt;/</v>
      </c>
    </row>
    <row r="52" spans="2:4">
      <c r="B52" t="str">
        <f>CONCATENATE(B50,".","NAME.END")</f>
        <v>.CHR_SHEET.MOB_9.NAME.END</v>
      </c>
    </row>
    <row r="53" spans="2:4">
      <c r="B53" t="str">
        <f>CONCATENATE(B50,".","NAME.SIZE")</f>
        <v>.CHR_SHEET.MOB_9.NAME.SIZE</v>
      </c>
      <c r="C53" t="s">
        <v>208</v>
      </c>
      <c r="D53" t="str">
        <f>CONCATENATE(B52,"-",B51)</f>
        <v>.CHR_SHEET.MOB_9.NAME.END-.CHR_SHEET.MOB_9.NAME.START</v>
      </c>
    </row>
    <row r="54" spans="2:4">
      <c r="C54" t="s">
        <v>206</v>
      </c>
      <c r="D54" s="25" t="str">
        <f>CONCATENATE("CHR_SHEET.MOB.NAME.MAX_SIZE","-",B53,"+1",",$AA")</f>
        <v>CHR_SHEET.MOB.NAME.MAX_SIZE-.CHR_SHEET.MOB_9.NAME.SIZE+1,$AA</v>
      </c>
    </row>
    <row r="55" spans="2:4">
      <c r="B55" t="str">
        <f>CONCATENATE($D$1,".",D101)</f>
        <v>.CHR_SHEET.MOB_A</v>
      </c>
      <c r="C55" t="s">
        <v>66</v>
      </c>
      <c r="D55" t="str">
        <f>T161</f>
        <v>0A.08.08.01.00.32.00.FF.50.FF.00.00.FF.00.06.00.00</v>
      </c>
    </row>
    <row r="56" spans="2:4">
      <c r="B56" t="str">
        <f>CONCATENATE(B55,".","NAME.START")</f>
        <v>.CHR_SHEET.MOB_A.NAME.START</v>
      </c>
      <c r="C56" t="s">
        <v>205</v>
      </c>
      <c r="D56" s="25" t="str">
        <f>CONCATENATE("-/",C101,"/")</f>
        <v>-/&lt;empty record&gt;/</v>
      </c>
    </row>
    <row r="57" spans="2:4">
      <c r="B57" t="str">
        <f>CONCATENATE(B55,".","NAME.END")</f>
        <v>.CHR_SHEET.MOB_A.NAME.END</v>
      </c>
    </row>
    <row r="58" spans="2:4">
      <c r="B58" t="str">
        <f>CONCATENATE(B55,".","NAME.SIZE")</f>
        <v>.CHR_SHEET.MOB_A.NAME.SIZE</v>
      </c>
      <c r="C58" t="s">
        <v>208</v>
      </c>
      <c r="D58" t="str">
        <f>CONCATENATE(B57,"-",B56)</f>
        <v>.CHR_SHEET.MOB_A.NAME.END-.CHR_SHEET.MOB_A.NAME.START</v>
      </c>
    </row>
    <row r="59" spans="2:4">
      <c r="C59" t="s">
        <v>206</v>
      </c>
      <c r="D59" s="25" t="str">
        <f>CONCATENATE("CHR_SHEET.MOB.NAME.MAX_SIZE","-",B58,"+1",",$AA")</f>
        <v>CHR_SHEET.MOB.NAME.MAX_SIZE-.CHR_SHEET.MOB_A.NAME.SIZE+1,$AA</v>
      </c>
    </row>
    <row r="60" spans="2:4">
      <c r="B60" t="str">
        <f>CONCATENATE($D$1,".",D102)</f>
        <v>.CHR_SHEET.MOB_B</v>
      </c>
      <c r="C60" t="s">
        <v>66</v>
      </c>
      <c r="D60" t="str">
        <f>T162</f>
        <v>0B.08.08.01.00.32.00.FF.50.FF.00.00.FF.00.06.00.00</v>
      </c>
    </row>
    <row r="61" spans="2:4">
      <c r="B61" t="str">
        <f>CONCATENATE(B60,".","NAME.START")</f>
        <v>.CHR_SHEET.MOB_B.NAME.START</v>
      </c>
      <c r="C61" t="s">
        <v>205</v>
      </c>
      <c r="D61" s="25" t="str">
        <f>CONCATENATE("-/",C102,"/")</f>
        <v>-/&lt;empty record&gt;/</v>
      </c>
    </row>
    <row r="62" spans="2:4">
      <c r="B62" t="str">
        <f>CONCATENATE(B60,".","NAME.END")</f>
        <v>.CHR_SHEET.MOB_B.NAME.END</v>
      </c>
    </row>
    <row r="63" spans="2:4">
      <c r="B63" t="str">
        <f>CONCATENATE(B60,".","NAME.SIZE")</f>
        <v>.CHR_SHEET.MOB_B.NAME.SIZE</v>
      </c>
      <c r="C63" t="s">
        <v>208</v>
      </c>
      <c r="D63" t="str">
        <f>CONCATENATE(B62,"-",B61)</f>
        <v>.CHR_SHEET.MOB_B.NAME.END-.CHR_SHEET.MOB_B.NAME.START</v>
      </c>
    </row>
    <row r="64" spans="2:4">
      <c r="C64" t="s">
        <v>206</v>
      </c>
      <c r="D64" s="25" t="str">
        <f>CONCATENATE("CHR_SHEET.MOB.NAME.MAX_SIZE","-",B63,"+1",",$AA")</f>
        <v>CHR_SHEET.MOB.NAME.MAX_SIZE-.CHR_SHEET.MOB_B.NAME.SIZE+1,$AA</v>
      </c>
    </row>
    <row r="65" spans="2:4">
      <c r="B65" t="str">
        <f>CONCATENATE($D$1,".",D103)</f>
        <v>.CHR_SHEET.MOB_C</v>
      </c>
      <c r="C65" t="s">
        <v>66</v>
      </c>
      <c r="D65" t="str">
        <f>T163</f>
        <v>0C.08.1E.00.00.32.32.FF.50.FF.00.00.FF.00.06.00.00</v>
      </c>
    </row>
    <row r="66" spans="2:4">
      <c r="B66" t="str">
        <f>CONCATENATE(B65,".","NAME.START")</f>
        <v>.CHR_SHEET.MOB_C.NAME.START</v>
      </c>
      <c r="C66" t="s">
        <v>205</v>
      </c>
      <c r="D66" s="25" t="str">
        <f>CONCATENATE("-/",C103,"/")</f>
        <v>-/&lt;empty record&gt;/</v>
      </c>
    </row>
    <row r="67" spans="2:4">
      <c r="B67" t="str">
        <f>CONCATENATE(B65,".","NAME.END")</f>
        <v>.CHR_SHEET.MOB_C.NAME.END</v>
      </c>
    </row>
    <row r="68" spans="2:4">
      <c r="B68" t="str">
        <f>CONCATENATE(B65,".","NAME.SIZE")</f>
        <v>.CHR_SHEET.MOB_C.NAME.SIZE</v>
      </c>
      <c r="C68" t="s">
        <v>208</v>
      </c>
      <c r="D68" t="str">
        <f>CONCATENATE(B67,"-",B66)</f>
        <v>.CHR_SHEET.MOB_C.NAME.END-.CHR_SHEET.MOB_C.NAME.START</v>
      </c>
    </row>
    <row r="69" spans="2:4">
      <c r="C69" t="s">
        <v>206</v>
      </c>
      <c r="D69" s="25" t="str">
        <f>CONCATENATE("CHR_SHEET.MOB.NAME.MAX_SIZE","-",B68,"+1",",$AA")</f>
        <v>CHR_SHEET.MOB.NAME.MAX_SIZE-.CHR_SHEET.MOB_C.NAME.SIZE+1,$AA</v>
      </c>
    </row>
    <row r="70" spans="2:4">
      <c r="B70" t="str">
        <f>CONCATENATE($D$1,".",D104)</f>
        <v>.CHR_SHEET.MOB_D</v>
      </c>
      <c r="C70" t="s">
        <v>66</v>
      </c>
      <c r="D70" t="str">
        <f>T164</f>
        <v>0D.08.1E.00.00.32.32.FF.50.FF.00.00.FF.00.06.00.00</v>
      </c>
    </row>
    <row r="71" spans="2:4">
      <c r="B71" t="str">
        <f>CONCATENATE(B70,".","NAME.START")</f>
        <v>.CHR_SHEET.MOB_D.NAME.START</v>
      </c>
      <c r="C71" t="s">
        <v>205</v>
      </c>
      <c r="D71" s="25" t="str">
        <f>CONCATENATE("-/",C104,"/")</f>
        <v>-/&lt;empty record&gt;/</v>
      </c>
    </row>
    <row r="72" spans="2:4">
      <c r="B72" t="str">
        <f>CONCATENATE(B70,".","NAME.END")</f>
        <v>.CHR_SHEET.MOB_D.NAME.END</v>
      </c>
    </row>
    <row r="73" spans="2:4">
      <c r="B73" t="str">
        <f>CONCATENATE(B70,".","NAME.SIZE")</f>
        <v>.CHR_SHEET.MOB_D.NAME.SIZE</v>
      </c>
      <c r="C73" t="s">
        <v>208</v>
      </c>
      <c r="D73" t="str">
        <f>CONCATENATE(B72,"-",B71)</f>
        <v>.CHR_SHEET.MOB_D.NAME.END-.CHR_SHEET.MOB_D.NAME.START</v>
      </c>
    </row>
    <row r="74" spans="2:4">
      <c r="C74" t="s">
        <v>206</v>
      </c>
      <c r="D74" s="25" t="str">
        <f>CONCATENATE("CHR_SHEET.MOB.NAME.MAX_SIZE","-",B73,"+1",",$AA")</f>
        <v>CHR_SHEET.MOB.NAME.MAX_SIZE-.CHR_SHEET.MOB_D.NAME.SIZE+1,$AA</v>
      </c>
    </row>
    <row r="75" spans="2:4">
      <c r="B75" t="str">
        <f>CONCATENATE($D$1,".",D105)</f>
        <v>.CHR_SHEET.MOB_E</v>
      </c>
      <c r="C75" t="s">
        <v>66</v>
      </c>
      <c r="D75" t="str">
        <f>T165</f>
        <v>0E.08.1E.00.00.32.32.FF.50.FF.00.00.FF.00.06.00.00</v>
      </c>
    </row>
    <row r="76" spans="2:4">
      <c r="B76" t="str">
        <f>CONCATENATE(B75,".","NAME.START")</f>
        <v>.CHR_SHEET.MOB_E.NAME.START</v>
      </c>
      <c r="C76" t="s">
        <v>205</v>
      </c>
      <c r="D76" s="25" t="str">
        <f>CONCATENATE("-/",C104,"/")</f>
        <v>-/&lt;empty record&gt;/</v>
      </c>
    </row>
    <row r="77" spans="2:4">
      <c r="B77" t="str">
        <f>CONCATENATE(B75,".","NAME.END")</f>
        <v>.CHR_SHEET.MOB_E.NAME.END</v>
      </c>
    </row>
    <row r="78" spans="2:4">
      <c r="B78" t="str">
        <f>CONCATENATE(B75,".","NAME.SIZE")</f>
        <v>.CHR_SHEET.MOB_E.NAME.SIZE</v>
      </c>
      <c r="C78" t="s">
        <v>208</v>
      </c>
      <c r="D78" t="str">
        <f>CONCATENATE(B77,"-",B76)</f>
        <v>.CHR_SHEET.MOB_E.NAME.END-.CHR_SHEET.MOB_E.NAME.START</v>
      </c>
    </row>
    <row r="79" spans="2:4">
      <c r="C79" t="s">
        <v>206</v>
      </c>
      <c r="D79" s="25" t="str">
        <f>CONCATENATE("CHR_SHEET.MOB.NAME.MAX_SIZE","-",B78,"+1",",$AA")</f>
        <v>CHR_SHEET.MOB.NAME.MAX_SIZE-.CHR_SHEET.MOB_E.NAME.SIZE+1,$AA</v>
      </c>
    </row>
    <row r="80" spans="2:4">
      <c r="B80" t="str">
        <f>CONCATENATE($D$1,".",D106)</f>
        <v>.CHR_SHEET.MOB_F</v>
      </c>
      <c r="C80" t="s">
        <v>66</v>
      </c>
      <c r="D80" t="str">
        <f>T166</f>
        <v>0F.08.00.00.00.03.80.FF.50.FF.00.00.FF.00.00.10.00</v>
      </c>
    </row>
    <row r="81" spans="2:36">
      <c r="B81" t="str">
        <f>CONCATENATE(B80,".","NAME.START")</f>
        <v>.CHR_SHEET.MOB_F.NAME.START</v>
      </c>
      <c r="C81" t="s">
        <v>205</v>
      </c>
      <c r="D81" s="25" t="str">
        <f>CONCATENATE("-/",C105,"/")</f>
        <v>-/&lt;empty record&gt;/</v>
      </c>
    </row>
    <row r="82" spans="2:36">
      <c r="B82" t="str">
        <f>CONCATENATE(B80,".","NAME.END")</f>
        <v>.CHR_SHEET.MOB_F.NAME.END</v>
      </c>
    </row>
    <row r="83" spans="2:36">
      <c r="B83" t="str">
        <f>CONCATENATE(B80,".","NAME.SIZE")</f>
        <v>.CHR_SHEET.MOB_F.NAME.SIZE</v>
      </c>
      <c r="C83" t="s">
        <v>208</v>
      </c>
      <c r="D83" t="str">
        <f>CONCATENATE(B82,"-",B81)</f>
        <v>.CHR_SHEET.MOB_F.NAME.END-.CHR_SHEET.MOB_F.NAME.START</v>
      </c>
    </row>
    <row r="84" spans="2:36">
      <c r="C84" t="s">
        <v>206</v>
      </c>
      <c r="D84" s="25" t="str">
        <f>CONCATENATE("CHR_SHEET.MOB.NAME.MAX_SIZE","-",B83,"+1",",$AA")</f>
        <v>CHR_SHEET.MOB.NAME.MAX_SIZE-.CHR_SHEET.MOB_F.NAME.SIZE+1,$AA</v>
      </c>
    </row>
    <row r="85" spans="2:36">
      <c r="B85" t="s">
        <v>573</v>
      </c>
    </row>
    <row r="87" spans="2:36">
      <c r="E87" t="s">
        <v>132</v>
      </c>
      <c r="F87" t="s">
        <v>125</v>
      </c>
      <c r="G87" t="s">
        <v>132</v>
      </c>
      <c r="H87" t="s">
        <v>132</v>
      </c>
      <c r="I87" t="s">
        <v>125</v>
      </c>
      <c r="J87" t="s">
        <v>125</v>
      </c>
      <c r="K87" t="s">
        <v>125</v>
      </c>
      <c r="L87" t="s">
        <v>125</v>
      </c>
      <c r="M87" t="s">
        <v>219</v>
      </c>
      <c r="N87" t="s">
        <v>125</v>
      </c>
      <c r="O87" t="s">
        <v>125</v>
      </c>
      <c r="P87" t="s">
        <v>125</v>
      </c>
      <c r="Q87" t="s">
        <v>132</v>
      </c>
      <c r="R87" t="s">
        <v>125</v>
      </c>
      <c r="S87" t="s">
        <v>125</v>
      </c>
      <c r="T87" t="s">
        <v>132</v>
      </c>
      <c r="U87" t="s">
        <v>125</v>
      </c>
      <c r="V87" t="s">
        <v>125</v>
      </c>
    </row>
    <row r="88" spans="2:36">
      <c r="B88" s="5" t="s">
        <v>242</v>
      </c>
      <c r="C88" s="5"/>
      <c r="L88" s="10" t="s">
        <v>63</v>
      </c>
      <c r="M88" s="11"/>
      <c r="N88" s="12"/>
      <c r="O88" s="22" t="s">
        <v>240</v>
      </c>
      <c r="P88" s="11"/>
      <c r="Q88" s="11"/>
      <c r="R88" s="12"/>
      <c r="S88" s="64"/>
      <c r="T88" s="12"/>
      <c r="U88" s="23"/>
      <c r="V88" s="22" t="s">
        <v>276</v>
      </c>
      <c r="W88" s="11"/>
      <c r="X88" s="11"/>
      <c r="Y88" s="11"/>
      <c r="Z88" s="11"/>
      <c r="AA88" s="11"/>
      <c r="AB88" s="11"/>
      <c r="AC88" s="11"/>
      <c r="AD88" s="11"/>
      <c r="AE88" s="11"/>
      <c r="AF88" s="11"/>
      <c r="AG88" s="11"/>
      <c r="AH88" s="11"/>
      <c r="AI88" s="11"/>
      <c r="AJ88" s="12"/>
    </row>
    <row r="89" spans="2:36">
      <c r="E89" t="s">
        <v>2</v>
      </c>
      <c r="F89" t="s">
        <v>3</v>
      </c>
      <c r="G89" t="s">
        <v>4</v>
      </c>
      <c r="H89" t="s">
        <v>5</v>
      </c>
      <c r="I89" t="s">
        <v>6</v>
      </c>
      <c r="J89" s="4" t="s">
        <v>7</v>
      </c>
      <c r="K89" s="4" t="s">
        <v>8</v>
      </c>
      <c r="L89" s="13" t="s">
        <v>9</v>
      </c>
      <c r="M89" s="6" t="s">
        <v>10</v>
      </c>
      <c r="N89" s="7" t="s">
        <v>11</v>
      </c>
      <c r="O89" s="13" t="s">
        <v>12</v>
      </c>
      <c r="P89" s="6" t="s">
        <v>13</v>
      </c>
      <c r="Q89" s="6" t="s">
        <v>37</v>
      </c>
      <c r="R89" s="7" t="s">
        <v>38</v>
      </c>
      <c r="S89" s="13" t="s">
        <v>39</v>
      </c>
      <c r="T89" s="7" t="s">
        <v>40</v>
      </c>
      <c r="U89" s="16" t="s">
        <v>49</v>
      </c>
      <c r="V89" s="6" t="s">
        <v>50</v>
      </c>
      <c r="W89" s="6" t="s">
        <v>126</v>
      </c>
      <c r="X89" s="6" t="s">
        <v>127</v>
      </c>
      <c r="Y89" s="6" t="s">
        <v>128</v>
      </c>
      <c r="Z89" s="6" t="s">
        <v>129</v>
      </c>
      <c r="AA89" s="6" t="s">
        <v>130</v>
      </c>
      <c r="AB89" s="6" t="s">
        <v>64</v>
      </c>
      <c r="AC89" s="6" t="s">
        <v>58</v>
      </c>
      <c r="AD89" s="6" t="s">
        <v>59</v>
      </c>
      <c r="AE89" s="6" t="s">
        <v>53</v>
      </c>
      <c r="AF89" s="6" t="s">
        <v>54</v>
      </c>
      <c r="AG89" s="6" t="s">
        <v>131</v>
      </c>
      <c r="AH89" s="6" t="s">
        <v>55</v>
      </c>
      <c r="AI89" s="6" t="s">
        <v>57</v>
      </c>
      <c r="AJ89" s="7" t="s">
        <v>56</v>
      </c>
    </row>
    <row r="90" spans="2:36">
      <c r="C90" t="s">
        <v>542</v>
      </c>
      <c r="D90" t="s">
        <v>511</v>
      </c>
      <c r="E90" t="s">
        <v>430</v>
      </c>
      <c r="F90" t="s">
        <v>35</v>
      </c>
      <c r="G90" t="s">
        <v>400</v>
      </c>
      <c r="H90" t="s">
        <v>401</v>
      </c>
      <c r="I90" t="s">
        <v>404</v>
      </c>
      <c r="J90" t="s">
        <v>405</v>
      </c>
      <c r="K90" s="4" t="s">
        <v>407</v>
      </c>
      <c r="L90" s="58" t="s">
        <v>238</v>
      </c>
      <c r="M90" s="48" t="s">
        <v>36</v>
      </c>
      <c r="N90" s="46" t="s">
        <v>239</v>
      </c>
      <c r="O90" s="58" t="s">
        <v>47</v>
      </c>
      <c r="P90" s="60" t="s">
        <v>65</v>
      </c>
      <c r="Q90" s="48" t="s">
        <v>251</v>
      </c>
      <c r="R90" s="46" t="s">
        <v>46</v>
      </c>
      <c r="S90" s="58" t="s">
        <v>229</v>
      </c>
      <c r="T90" s="46" t="s">
        <v>412</v>
      </c>
      <c r="U90" s="76" t="s">
        <v>548</v>
      </c>
      <c r="V90" s="14" t="s">
        <v>515</v>
      </c>
      <c r="W90" s="14"/>
      <c r="X90" s="14"/>
      <c r="Y90" s="14"/>
      <c r="Z90" s="14"/>
      <c r="AA90" s="14"/>
      <c r="AB90" s="14"/>
      <c r="AC90" s="14"/>
      <c r="AD90" s="14"/>
      <c r="AE90" s="14"/>
      <c r="AF90" s="14"/>
      <c r="AG90" s="14"/>
      <c r="AH90" s="14"/>
      <c r="AI90" s="14"/>
      <c r="AJ90" s="53" t="s">
        <v>514</v>
      </c>
    </row>
    <row r="91" spans="2:36">
      <c r="C91" t="s">
        <v>543</v>
      </c>
      <c r="D91" t="s">
        <v>76</v>
      </c>
      <c r="E91">
        <v>0</v>
      </c>
      <c r="F91">
        <v>8</v>
      </c>
      <c r="G91" s="2">
        <v>90</v>
      </c>
      <c r="H91">
        <v>1</v>
      </c>
      <c r="I91">
        <v>0</v>
      </c>
      <c r="J91">
        <v>50</v>
      </c>
      <c r="K91" s="45">
        <v>0</v>
      </c>
      <c r="L91">
        <v>80</v>
      </c>
      <c r="M91">
        <v>50</v>
      </c>
      <c r="N91" s="2">
        <f>L91</f>
        <v>80</v>
      </c>
      <c r="O91">
        <v>0</v>
      </c>
      <c r="P91">
        <v>0</v>
      </c>
      <c r="Q91" s="2" t="s">
        <v>19</v>
      </c>
      <c r="R91">
        <v>0</v>
      </c>
      <c r="S91">
        <v>6</v>
      </c>
      <c r="T91" s="2">
        <v>0</v>
      </c>
      <c r="U91" s="2" t="s">
        <v>566</v>
      </c>
    </row>
    <row r="92" spans="2:36">
      <c r="C92" t="s">
        <v>543</v>
      </c>
      <c r="D92" t="s">
        <v>77</v>
      </c>
      <c r="E92">
        <v>1</v>
      </c>
      <c r="F92">
        <v>8</v>
      </c>
      <c r="G92" s="2">
        <v>90</v>
      </c>
      <c r="H92">
        <v>1</v>
      </c>
      <c r="I92">
        <v>0</v>
      </c>
      <c r="J92">
        <v>50</v>
      </c>
      <c r="K92" s="45">
        <v>0</v>
      </c>
      <c r="L92">
        <v>80</v>
      </c>
      <c r="M92">
        <v>50</v>
      </c>
      <c r="N92" s="2">
        <f t="shared" ref="N92:N106" si="0">L92</f>
        <v>80</v>
      </c>
      <c r="O92">
        <v>0</v>
      </c>
      <c r="P92">
        <v>0</v>
      </c>
      <c r="Q92" s="2" t="s">
        <v>19</v>
      </c>
      <c r="R92">
        <v>0</v>
      </c>
      <c r="S92">
        <v>6</v>
      </c>
      <c r="T92" s="2">
        <v>0</v>
      </c>
      <c r="U92" s="2" t="s">
        <v>566</v>
      </c>
    </row>
    <row r="93" spans="2:36">
      <c r="C93" t="s">
        <v>544</v>
      </c>
      <c r="D93" t="s">
        <v>78</v>
      </c>
      <c r="E93">
        <v>2</v>
      </c>
      <c r="F93">
        <v>8</v>
      </c>
      <c r="G93" s="2" t="s">
        <v>524</v>
      </c>
      <c r="H93">
        <v>1</v>
      </c>
      <c r="I93">
        <v>0</v>
      </c>
      <c r="J93">
        <v>50</v>
      </c>
      <c r="K93" s="45">
        <v>0</v>
      </c>
      <c r="L93">
        <v>40</v>
      </c>
      <c r="M93">
        <v>50</v>
      </c>
      <c r="N93" s="2">
        <v>60</v>
      </c>
      <c r="O93">
        <v>0</v>
      </c>
      <c r="P93">
        <v>0</v>
      </c>
      <c r="Q93" s="2" t="s">
        <v>19</v>
      </c>
      <c r="R93">
        <v>0</v>
      </c>
      <c r="S93">
        <v>6</v>
      </c>
      <c r="T93" s="2">
        <v>30</v>
      </c>
      <c r="U93">
        <v>94</v>
      </c>
    </row>
    <row r="94" spans="2:36">
      <c r="C94" t="s">
        <v>544</v>
      </c>
      <c r="D94" t="s">
        <v>79</v>
      </c>
      <c r="E94">
        <v>3</v>
      </c>
      <c r="F94">
        <v>8</v>
      </c>
      <c r="G94" s="2" t="s">
        <v>524</v>
      </c>
      <c r="H94">
        <v>1</v>
      </c>
      <c r="I94">
        <v>0</v>
      </c>
      <c r="J94">
        <v>50</v>
      </c>
      <c r="K94" s="45">
        <v>0</v>
      </c>
      <c r="L94">
        <v>40</v>
      </c>
      <c r="M94">
        <v>50</v>
      </c>
      <c r="N94" s="2">
        <v>60</v>
      </c>
      <c r="O94">
        <v>0</v>
      </c>
      <c r="P94">
        <v>0</v>
      </c>
      <c r="Q94" s="2" t="s">
        <v>19</v>
      </c>
      <c r="R94">
        <v>0</v>
      </c>
      <c r="S94">
        <v>6</v>
      </c>
      <c r="T94" s="2">
        <v>30</v>
      </c>
      <c r="U94">
        <v>94</v>
      </c>
    </row>
    <row r="95" spans="2:36">
      <c r="C95" t="s">
        <v>545</v>
      </c>
      <c r="D95" t="s">
        <v>80</v>
      </c>
      <c r="E95">
        <v>4</v>
      </c>
      <c r="F95">
        <v>8</v>
      </c>
      <c r="G95" s="2" t="s">
        <v>525</v>
      </c>
      <c r="H95">
        <v>0</v>
      </c>
      <c r="I95">
        <v>72</v>
      </c>
      <c r="J95">
        <v>50</v>
      </c>
      <c r="K95" s="45">
        <v>0</v>
      </c>
      <c r="L95">
        <v>20</v>
      </c>
      <c r="M95">
        <v>50</v>
      </c>
      <c r="N95" s="2">
        <f t="shared" si="0"/>
        <v>20</v>
      </c>
      <c r="O95">
        <v>0</v>
      </c>
      <c r="P95">
        <v>0</v>
      </c>
      <c r="Q95" s="2" t="s">
        <v>19</v>
      </c>
      <c r="R95">
        <v>0</v>
      </c>
      <c r="S95">
        <v>6</v>
      </c>
      <c r="T95" s="2">
        <v>5</v>
      </c>
      <c r="U95">
        <v>98</v>
      </c>
    </row>
    <row r="96" spans="2:36">
      <c r="C96" t="s">
        <v>545</v>
      </c>
      <c r="D96" t="s">
        <v>82</v>
      </c>
      <c r="E96" s="2">
        <v>5</v>
      </c>
      <c r="F96">
        <v>8</v>
      </c>
      <c r="G96" s="2" t="s">
        <v>525</v>
      </c>
      <c r="H96">
        <v>0</v>
      </c>
      <c r="I96">
        <v>72</v>
      </c>
      <c r="J96">
        <v>50</v>
      </c>
      <c r="K96" s="45">
        <v>0</v>
      </c>
      <c r="L96">
        <v>20</v>
      </c>
      <c r="M96">
        <v>50</v>
      </c>
      <c r="N96" s="2">
        <f t="shared" si="0"/>
        <v>20</v>
      </c>
      <c r="O96">
        <v>0</v>
      </c>
      <c r="P96">
        <v>0</v>
      </c>
      <c r="Q96" s="2" t="s">
        <v>19</v>
      </c>
      <c r="R96">
        <v>0</v>
      </c>
      <c r="S96">
        <v>6</v>
      </c>
      <c r="T96" s="2">
        <v>5</v>
      </c>
      <c r="U96">
        <v>98</v>
      </c>
    </row>
    <row r="97" spans="2:22">
      <c r="C97" t="s">
        <v>546</v>
      </c>
      <c r="D97" t="s">
        <v>81</v>
      </c>
      <c r="E97">
        <v>6</v>
      </c>
      <c r="F97">
        <v>8</v>
      </c>
      <c r="G97" s="2">
        <v>8</v>
      </c>
      <c r="H97" s="2">
        <v>1</v>
      </c>
      <c r="I97">
        <v>0</v>
      </c>
      <c r="J97">
        <v>50</v>
      </c>
      <c r="K97" s="45">
        <v>0</v>
      </c>
      <c r="L97" s="2">
        <v>255</v>
      </c>
      <c r="M97">
        <v>50</v>
      </c>
      <c r="N97" s="2">
        <f t="shared" si="0"/>
        <v>255</v>
      </c>
      <c r="O97">
        <v>0</v>
      </c>
      <c r="P97">
        <v>0</v>
      </c>
      <c r="Q97" s="2" t="s">
        <v>19</v>
      </c>
      <c r="R97">
        <v>0</v>
      </c>
      <c r="S97">
        <v>6</v>
      </c>
      <c r="T97" s="2">
        <v>0</v>
      </c>
    </row>
    <row r="98" spans="2:22">
      <c r="C98" t="s">
        <v>546</v>
      </c>
      <c r="D98" t="s">
        <v>83</v>
      </c>
      <c r="E98">
        <v>7</v>
      </c>
      <c r="F98">
        <v>8</v>
      </c>
      <c r="G98" s="2">
        <v>8</v>
      </c>
      <c r="H98" s="2">
        <v>1</v>
      </c>
      <c r="I98">
        <v>0</v>
      </c>
      <c r="J98">
        <v>50</v>
      </c>
      <c r="K98" s="45">
        <v>0</v>
      </c>
      <c r="L98" s="2">
        <v>255</v>
      </c>
      <c r="M98">
        <v>50</v>
      </c>
      <c r="N98" s="2">
        <f t="shared" si="0"/>
        <v>255</v>
      </c>
      <c r="O98">
        <v>0</v>
      </c>
      <c r="P98">
        <v>0</v>
      </c>
      <c r="Q98" s="2" t="s">
        <v>19</v>
      </c>
      <c r="R98">
        <v>0</v>
      </c>
      <c r="S98">
        <v>6</v>
      </c>
      <c r="T98" s="2">
        <v>0</v>
      </c>
    </row>
    <row r="99" spans="2:22">
      <c r="C99" t="s">
        <v>546</v>
      </c>
      <c r="D99" t="s">
        <v>84</v>
      </c>
      <c r="E99">
        <v>8</v>
      </c>
      <c r="F99">
        <v>8</v>
      </c>
      <c r="G99" s="2">
        <v>8</v>
      </c>
      <c r="H99" s="2">
        <v>1</v>
      </c>
      <c r="I99">
        <v>0</v>
      </c>
      <c r="J99">
        <v>50</v>
      </c>
      <c r="K99" s="45">
        <v>0</v>
      </c>
      <c r="L99" s="2">
        <v>255</v>
      </c>
      <c r="M99">
        <v>50</v>
      </c>
      <c r="N99" s="2">
        <f t="shared" si="0"/>
        <v>255</v>
      </c>
      <c r="O99">
        <v>0</v>
      </c>
      <c r="P99">
        <v>0</v>
      </c>
      <c r="Q99" s="2" t="s">
        <v>19</v>
      </c>
      <c r="R99">
        <v>0</v>
      </c>
      <c r="S99">
        <v>6</v>
      </c>
      <c r="T99" s="2">
        <v>0</v>
      </c>
    </row>
    <row r="100" spans="2:22">
      <c r="C100" t="s">
        <v>546</v>
      </c>
      <c r="D100" t="s">
        <v>85</v>
      </c>
      <c r="E100">
        <v>9</v>
      </c>
      <c r="F100">
        <v>8</v>
      </c>
      <c r="G100" s="2">
        <v>8</v>
      </c>
      <c r="H100" s="2">
        <v>1</v>
      </c>
      <c r="I100">
        <v>0</v>
      </c>
      <c r="J100">
        <v>50</v>
      </c>
      <c r="K100" s="45">
        <v>0</v>
      </c>
      <c r="L100" s="2">
        <v>255</v>
      </c>
      <c r="M100">
        <v>50</v>
      </c>
      <c r="N100" s="2">
        <f t="shared" si="0"/>
        <v>255</v>
      </c>
      <c r="O100">
        <v>0</v>
      </c>
      <c r="P100">
        <v>0</v>
      </c>
      <c r="Q100" s="2" t="s">
        <v>19</v>
      </c>
      <c r="R100">
        <v>0</v>
      </c>
      <c r="S100">
        <v>6</v>
      </c>
      <c r="T100" s="2">
        <v>0</v>
      </c>
    </row>
    <row r="101" spans="2:22">
      <c r="C101" t="s">
        <v>546</v>
      </c>
      <c r="D101" t="s">
        <v>86</v>
      </c>
      <c r="E101" s="2" t="s">
        <v>446</v>
      </c>
      <c r="F101">
        <v>8</v>
      </c>
      <c r="G101" s="2">
        <v>8</v>
      </c>
      <c r="H101" s="2">
        <v>1</v>
      </c>
      <c r="I101">
        <v>0</v>
      </c>
      <c r="J101">
        <v>50</v>
      </c>
      <c r="K101" s="45">
        <v>0</v>
      </c>
      <c r="L101" s="2">
        <v>255</v>
      </c>
      <c r="M101">
        <v>50</v>
      </c>
      <c r="N101" s="2">
        <f t="shared" si="0"/>
        <v>255</v>
      </c>
      <c r="O101">
        <v>0</v>
      </c>
      <c r="P101">
        <v>0</v>
      </c>
      <c r="Q101" s="2" t="s">
        <v>19</v>
      </c>
      <c r="R101">
        <v>0</v>
      </c>
      <c r="S101">
        <v>6</v>
      </c>
      <c r="T101" s="2">
        <v>0</v>
      </c>
    </row>
    <row r="102" spans="2:22">
      <c r="C102" t="s">
        <v>546</v>
      </c>
      <c r="D102" t="s">
        <v>87</v>
      </c>
      <c r="E102" s="2" t="s">
        <v>590</v>
      </c>
      <c r="F102">
        <v>8</v>
      </c>
      <c r="G102" s="2">
        <v>8</v>
      </c>
      <c r="H102" s="2">
        <v>1</v>
      </c>
      <c r="I102">
        <v>0</v>
      </c>
      <c r="J102">
        <v>50</v>
      </c>
      <c r="K102" s="45">
        <v>0</v>
      </c>
      <c r="L102" s="2">
        <v>255</v>
      </c>
      <c r="M102">
        <v>50</v>
      </c>
      <c r="N102" s="2">
        <f t="shared" si="0"/>
        <v>255</v>
      </c>
      <c r="O102">
        <v>0</v>
      </c>
      <c r="P102">
        <v>0</v>
      </c>
      <c r="Q102" s="2" t="s">
        <v>19</v>
      </c>
      <c r="R102">
        <v>0</v>
      </c>
      <c r="S102">
        <v>6</v>
      </c>
      <c r="T102" s="2">
        <v>0</v>
      </c>
    </row>
    <row r="103" spans="2:22">
      <c r="C103" t="s">
        <v>546</v>
      </c>
      <c r="D103" t="s">
        <v>88</v>
      </c>
      <c r="E103" s="2" t="s">
        <v>442</v>
      </c>
      <c r="F103">
        <v>8</v>
      </c>
      <c r="G103" s="2" t="s">
        <v>157</v>
      </c>
      <c r="H103" s="2">
        <v>0</v>
      </c>
      <c r="I103">
        <v>0</v>
      </c>
      <c r="J103">
        <v>50</v>
      </c>
      <c r="K103" s="45">
        <v>50</v>
      </c>
      <c r="L103" s="2">
        <v>255</v>
      </c>
      <c r="M103">
        <v>50</v>
      </c>
      <c r="N103" s="2">
        <f t="shared" si="0"/>
        <v>255</v>
      </c>
      <c r="O103">
        <v>0</v>
      </c>
      <c r="P103">
        <v>0</v>
      </c>
      <c r="Q103" s="2" t="s">
        <v>19</v>
      </c>
      <c r="R103">
        <v>0</v>
      </c>
      <c r="S103">
        <v>6</v>
      </c>
      <c r="T103" s="2">
        <v>0</v>
      </c>
    </row>
    <row r="104" spans="2:22">
      <c r="C104" t="s">
        <v>546</v>
      </c>
      <c r="D104" t="s">
        <v>89</v>
      </c>
      <c r="E104" s="2" t="s">
        <v>445</v>
      </c>
      <c r="F104">
        <v>8</v>
      </c>
      <c r="G104" s="2" t="s">
        <v>157</v>
      </c>
      <c r="H104" s="2">
        <v>0</v>
      </c>
      <c r="I104">
        <v>0</v>
      </c>
      <c r="J104">
        <v>50</v>
      </c>
      <c r="K104" s="45">
        <v>50</v>
      </c>
      <c r="L104" s="2">
        <v>255</v>
      </c>
      <c r="M104">
        <v>50</v>
      </c>
      <c r="N104" s="2">
        <f t="shared" si="0"/>
        <v>255</v>
      </c>
      <c r="O104">
        <v>0</v>
      </c>
      <c r="P104">
        <v>0</v>
      </c>
      <c r="Q104" s="2" t="s">
        <v>19</v>
      </c>
      <c r="R104">
        <v>0</v>
      </c>
      <c r="S104">
        <v>6</v>
      </c>
      <c r="T104" s="2">
        <v>0</v>
      </c>
    </row>
    <row r="105" spans="2:22">
      <c r="C105" t="s">
        <v>546</v>
      </c>
      <c r="D105" t="s">
        <v>90</v>
      </c>
      <c r="E105" s="2" t="s">
        <v>591</v>
      </c>
      <c r="F105">
        <v>8</v>
      </c>
      <c r="G105" s="2" t="s">
        <v>157</v>
      </c>
      <c r="H105" s="2">
        <v>0</v>
      </c>
      <c r="I105">
        <v>0</v>
      </c>
      <c r="J105">
        <v>50</v>
      </c>
      <c r="K105" s="45">
        <v>50</v>
      </c>
      <c r="L105" s="2">
        <v>255</v>
      </c>
      <c r="M105">
        <v>50</v>
      </c>
      <c r="N105" s="2">
        <f t="shared" si="0"/>
        <v>255</v>
      </c>
      <c r="O105">
        <v>0</v>
      </c>
      <c r="P105">
        <v>0</v>
      </c>
      <c r="Q105" s="2" t="s">
        <v>19</v>
      </c>
      <c r="R105">
        <v>0</v>
      </c>
      <c r="S105">
        <v>6</v>
      </c>
      <c r="T105" s="2">
        <v>0</v>
      </c>
    </row>
    <row r="106" spans="2:22">
      <c r="C106" t="s">
        <v>546</v>
      </c>
      <c r="D106" t="s">
        <v>91</v>
      </c>
      <c r="E106" s="2" t="s">
        <v>212</v>
      </c>
      <c r="F106">
        <v>8</v>
      </c>
      <c r="G106" s="2">
        <v>0</v>
      </c>
      <c r="H106" s="2">
        <v>0</v>
      </c>
      <c r="I106">
        <v>0</v>
      </c>
      <c r="J106">
        <v>3</v>
      </c>
      <c r="K106" s="45">
        <v>128</v>
      </c>
      <c r="L106" s="2">
        <v>255</v>
      </c>
      <c r="M106">
        <v>50</v>
      </c>
      <c r="N106" s="2">
        <f t="shared" si="0"/>
        <v>255</v>
      </c>
      <c r="O106">
        <v>0</v>
      </c>
      <c r="P106">
        <v>0</v>
      </c>
      <c r="Q106" s="2" t="s">
        <v>19</v>
      </c>
      <c r="R106">
        <v>0</v>
      </c>
      <c r="S106">
        <v>0</v>
      </c>
      <c r="T106" s="2">
        <v>10</v>
      </c>
    </row>
    <row r="109" spans="2:22" ht="21">
      <c r="D109" s="19" t="s">
        <v>67</v>
      </c>
    </row>
    <row r="110" spans="2:22" hidden="1">
      <c r="E110" s="2"/>
      <c r="M110" t="s">
        <v>248</v>
      </c>
    </row>
    <row r="111" spans="2:22" hidden="1">
      <c r="D111" s="1" t="s">
        <v>68</v>
      </c>
      <c r="E111" t="s">
        <v>133</v>
      </c>
      <c r="G111" t="s">
        <v>133</v>
      </c>
      <c r="H111" t="s">
        <v>133</v>
      </c>
      <c r="M111" t="s">
        <v>133</v>
      </c>
      <c r="Q111" t="s">
        <v>133</v>
      </c>
      <c r="R111" s="2"/>
      <c r="S111" s="2"/>
      <c r="T111" t="s">
        <v>133</v>
      </c>
      <c r="U111" t="s">
        <v>133</v>
      </c>
      <c r="V111" s="2"/>
    </row>
    <row r="112" spans="2:22" hidden="1">
      <c r="B112" t="str">
        <f t="shared" ref="B112:B127" si="1">C91</f>
        <v>Bandit Fighter</v>
      </c>
      <c r="D112" t="str">
        <f t="shared" ref="D112:E127" si="2">D91</f>
        <v>MOB_0</v>
      </c>
      <c r="E112" s="18">
        <f t="shared" si="2"/>
        <v>0</v>
      </c>
      <c r="F112" t="str">
        <f t="shared" ref="F112:P112" si="3">DEC2HEX(F91)</f>
        <v>8</v>
      </c>
      <c r="G112" s="18">
        <f t="shared" ref="G112:H127" si="4">G91</f>
        <v>90</v>
      </c>
      <c r="H112" s="18">
        <f t="shared" si="4"/>
        <v>1</v>
      </c>
      <c r="I112" t="str">
        <f t="shared" si="3"/>
        <v>0</v>
      </c>
      <c r="J112" t="str">
        <f t="shared" si="3"/>
        <v>32</v>
      </c>
      <c r="K112" t="str">
        <f t="shared" si="3"/>
        <v>0</v>
      </c>
      <c r="L112" t="str">
        <f t="shared" si="3"/>
        <v>50</v>
      </c>
      <c r="M112" s="18">
        <f t="shared" ref="M112:M127" si="5">M91</f>
        <v>50</v>
      </c>
      <c r="N112" t="str">
        <f t="shared" ref="N112:N127" si="6">DEC2HEX(N91)</f>
        <v>50</v>
      </c>
      <c r="O112" t="str">
        <f t="shared" si="3"/>
        <v>0</v>
      </c>
      <c r="P112" t="str">
        <f t="shared" si="3"/>
        <v>0</v>
      </c>
      <c r="Q112" s="2" t="str">
        <f t="shared" ref="Q112:Q127" si="7">Q91</f>
        <v>FF</v>
      </c>
      <c r="R112" s="2" t="str">
        <f t="shared" ref="R112:S127" si="8">DEC2HEX(R91)</f>
        <v>0</v>
      </c>
      <c r="S112" s="2" t="str">
        <f t="shared" si="8"/>
        <v>6</v>
      </c>
      <c r="T112" s="2">
        <f t="shared" ref="T112:U127" si="9">T91</f>
        <v>0</v>
      </c>
      <c r="U112" s="2" t="str">
        <f t="shared" si="9"/>
        <v>E5</v>
      </c>
    </row>
    <row r="113" spans="2:21" hidden="1">
      <c r="B113" t="str">
        <f t="shared" si="1"/>
        <v>Bandit Fighter</v>
      </c>
      <c r="D113" t="str">
        <f t="shared" si="2"/>
        <v>MOB_1</v>
      </c>
      <c r="E113" s="18">
        <f t="shared" si="2"/>
        <v>1</v>
      </c>
      <c r="F113" t="str">
        <f t="shared" ref="F113:L113" si="10">DEC2HEX(F92)</f>
        <v>8</v>
      </c>
      <c r="G113" s="18">
        <f t="shared" si="4"/>
        <v>90</v>
      </c>
      <c r="H113" s="18">
        <f t="shared" si="4"/>
        <v>1</v>
      </c>
      <c r="I113" t="str">
        <f t="shared" si="10"/>
        <v>0</v>
      </c>
      <c r="J113" t="str">
        <f t="shared" si="10"/>
        <v>32</v>
      </c>
      <c r="K113" t="str">
        <f t="shared" si="10"/>
        <v>0</v>
      </c>
      <c r="L113" t="str">
        <f t="shared" si="10"/>
        <v>50</v>
      </c>
      <c r="M113" s="18">
        <f t="shared" si="5"/>
        <v>50</v>
      </c>
      <c r="N113" t="str">
        <f t="shared" si="6"/>
        <v>50</v>
      </c>
      <c r="O113" t="str">
        <f t="shared" ref="O113:P127" si="11">DEC2HEX(O92)</f>
        <v>0</v>
      </c>
      <c r="P113" t="str">
        <f t="shared" si="11"/>
        <v>0</v>
      </c>
      <c r="Q113" s="2" t="str">
        <f t="shared" si="7"/>
        <v>FF</v>
      </c>
      <c r="R113" s="2" t="str">
        <f t="shared" si="8"/>
        <v>0</v>
      </c>
      <c r="S113" s="2" t="str">
        <f t="shared" si="8"/>
        <v>6</v>
      </c>
      <c r="T113" s="2">
        <f t="shared" si="9"/>
        <v>0</v>
      </c>
      <c r="U113" s="2" t="str">
        <f t="shared" si="9"/>
        <v>E5</v>
      </c>
    </row>
    <row r="114" spans="2:21" hidden="1">
      <c r="B114" t="str">
        <f t="shared" si="1"/>
        <v>Bandit Archer</v>
      </c>
      <c r="D114" t="str">
        <f t="shared" si="2"/>
        <v>MOB_2</v>
      </c>
      <c r="E114" s="18">
        <f t="shared" si="2"/>
        <v>2</v>
      </c>
      <c r="F114" t="str">
        <f t="shared" ref="F114:L114" si="12">DEC2HEX(F93)</f>
        <v>8</v>
      </c>
      <c r="G114" s="18" t="str">
        <f t="shared" si="4"/>
        <v>3D</v>
      </c>
      <c r="H114" s="18">
        <f t="shared" si="4"/>
        <v>1</v>
      </c>
      <c r="I114" t="str">
        <f t="shared" si="12"/>
        <v>0</v>
      </c>
      <c r="J114" t="str">
        <f t="shared" si="12"/>
        <v>32</v>
      </c>
      <c r="K114" t="str">
        <f t="shared" si="12"/>
        <v>0</v>
      </c>
      <c r="L114" t="str">
        <f t="shared" si="12"/>
        <v>28</v>
      </c>
      <c r="M114" s="18">
        <f t="shared" si="5"/>
        <v>50</v>
      </c>
      <c r="N114" t="str">
        <f t="shared" si="6"/>
        <v>3C</v>
      </c>
      <c r="O114" t="str">
        <f t="shared" si="11"/>
        <v>0</v>
      </c>
      <c r="P114" t="str">
        <f t="shared" si="11"/>
        <v>0</v>
      </c>
      <c r="Q114" s="2" t="str">
        <f t="shared" si="7"/>
        <v>FF</v>
      </c>
      <c r="R114" s="2" t="str">
        <f t="shared" si="8"/>
        <v>0</v>
      </c>
      <c r="S114" s="2" t="str">
        <f t="shared" si="8"/>
        <v>6</v>
      </c>
      <c r="T114" s="2">
        <f t="shared" si="9"/>
        <v>30</v>
      </c>
      <c r="U114" s="2">
        <f t="shared" si="9"/>
        <v>94</v>
      </c>
    </row>
    <row r="115" spans="2:21" hidden="1">
      <c r="B115" t="str">
        <f t="shared" si="1"/>
        <v>Bandit Archer</v>
      </c>
      <c r="D115" t="str">
        <f t="shared" si="2"/>
        <v>MOB_3</v>
      </c>
      <c r="E115" s="18">
        <f t="shared" si="2"/>
        <v>3</v>
      </c>
      <c r="F115" t="str">
        <f t="shared" ref="F115:L115" si="13">DEC2HEX(F94)</f>
        <v>8</v>
      </c>
      <c r="G115" s="18" t="str">
        <f t="shared" si="4"/>
        <v>3D</v>
      </c>
      <c r="H115" s="18">
        <f t="shared" si="4"/>
        <v>1</v>
      </c>
      <c r="I115" t="str">
        <f t="shared" si="13"/>
        <v>0</v>
      </c>
      <c r="J115" t="str">
        <f t="shared" si="13"/>
        <v>32</v>
      </c>
      <c r="K115" t="str">
        <f t="shared" si="13"/>
        <v>0</v>
      </c>
      <c r="L115" t="str">
        <f t="shared" si="13"/>
        <v>28</v>
      </c>
      <c r="M115" s="18">
        <f t="shared" si="5"/>
        <v>50</v>
      </c>
      <c r="N115" t="str">
        <f t="shared" si="6"/>
        <v>3C</v>
      </c>
      <c r="O115" t="str">
        <f t="shared" si="11"/>
        <v>0</v>
      </c>
      <c r="P115" t="str">
        <f t="shared" si="11"/>
        <v>0</v>
      </c>
      <c r="Q115" s="2" t="str">
        <f t="shared" si="7"/>
        <v>FF</v>
      </c>
      <c r="R115" s="2" t="str">
        <f t="shared" si="8"/>
        <v>0</v>
      </c>
      <c r="S115" s="2" t="str">
        <f t="shared" si="8"/>
        <v>6</v>
      </c>
      <c r="T115" s="2">
        <f t="shared" si="9"/>
        <v>30</v>
      </c>
      <c r="U115" s="2">
        <f t="shared" si="9"/>
        <v>94</v>
      </c>
    </row>
    <row r="116" spans="2:21" hidden="1">
      <c r="B116" t="str">
        <f t="shared" si="1"/>
        <v>Battle Mage</v>
      </c>
      <c r="D116" t="str">
        <f t="shared" si="2"/>
        <v>MOB_4</v>
      </c>
      <c r="E116" s="18">
        <f t="shared" si="2"/>
        <v>4</v>
      </c>
      <c r="F116" t="str">
        <f t="shared" ref="F116:L116" si="14">DEC2HEX(F95)</f>
        <v>8</v>
      </c>
      <c r="G116" s="18" t="str">
        <f t="shared" si="4"/>
        <v>F8</v>
      </c>
      <c r="H116" s="18">
        <f t="shared" si="4"/>
        <v>0</v>
      </c>
      <c r="I116" t="str">
        <f t="shared" si="14"/>
        <v>48</v>
      </c>
      <c r="J116" t="str">
        <f t="shared" si="14"/>
        <v>32</v>
      </c>
      <c r="K116" t="str">
        <f t="shared" si="14"/>
        <v>0</v>
      </c>
      <c r="L116" t="str">
        <f t="shared" si="14"/>
        <v>14</v>
      </c>
      <c r="M116" s="18">
        <f t="shared" si="5"/>
        <v>50</v>
      </c>
      <c r="N116" t="str">
        <f t="shared" si="6"/>
        <v>14</v>
      </c>
      <c r="O116" t="str">
        <f t="shared" si="11"/>
        <v>0</v>
      </c>
      <c r="P116" t="str">
        <f t="shared" si="11"/>
        <v>0</v>
      </c>
      <c r="Q116" s="2" t="str">
        <f t="shared" si="7"/>
        <v>FF</v>
      </c>
      <c r="R116" s="2" t="str">
        <f t="shared" si="8"/>
        <v>0</v>
      </c>
      <c r="S116" s="2" t="str">
        <f t="shared" si="8"/>
        <v>6</v>
      </c>
      <c r="T116" s="2">
        <f t="shared" si="9"/>
        <v>5</v>
      </c>
      <c r="U116" s="2">
        <f t="shared" si="9"/>
        <v>98</v>
      </c>
    </row>
    <row r="117" spans="2:21" hidden="1">
      <c r="B117" t="str">
        <f t="shared" si="1"/>
        <v>Battle Mage</v>
      </c>
      <c r="D117" t="str">
        <f t="shared" si="2"/>
        <v>MOB_5</v>
      </c>
      <c r="E117" s="18">
        <f t="shared" si="2"/>
        <v>5</v>
      </c>
      <c r="F117" t="str">
        <f t="shared" ref="F117:L117" si="15">DEC2HEX(F96)</f>
        <v>8</v>
      </c>
      <c r="G117" s="18" t="str">
        <f t="shared" si="4"/>
        <v>F8</v>
      </c>
      <c r="H117" s="18">
        <f t="shared" si="4"/>
        <v>0</v>
      </c>
      <c r="I117" t="str">
        <f t="shared" si="15"/>
        <v>48</v>
      </c>
      <c r="J117" t="str">
        <f t="shared" si="15"/>
        <v>32</v>
      </c>
      <c r="K117" t="str">
        <f t="shared" si="15"/>
        <v>0</v>
      </c>
      <c r="L117" t="str">
        <f t="shared" si="15"/>
        <v>14</v>
      </c>
      <c r="M117" s="18">
        <f t="shared" si="5"/>
        <v>50</v>
      </c>
      <c r="N117" t="str">
        <f t="shared" si="6"/>
        <v>14</v>
      </c>
      <c r="O117" t="str">
        <f t="shared" si="11"/>
        <v>0</v>
      </c>
      <c r="P117" t="str">
        <f t="shared" si="11"/>
        <v>0</v>
      </c>
      <c r="Q117" s="2" t="str">
        <f t="shared" si="7"/>
        <v>FF</v>
      </c>
      <c r="R117" s="2" t="str">
        <f t="shared" si="8"/>
        <v>0</v>
      </c>
      <c r="S117" s="2" t="str">
        <f t="shared" si="8"/>
        <v>6</v>
      </c>
      <c r="T117" s="2">
        <f t="shared" si="9"/>
        <v>5</v>
      </c>
      <c r="U117" s="2">
        <f t="shared" si="9"/>
        <v>98</v>
      </c>
    </row>
    <row r="118" spans="2:21" hidden="1">
      <c r="B118" t="str">
        <f t="shared" si="1"/>
        <v>&lt;empty record&gt;</v>
      </c>
      <c r="D118" t="str">
        <f t="shared" si="2"/>
        <v>MOB_6</v>
      </c>
      <c r="E118" s="18">
        <f t="shared" si="2"/>
        <v>6</v>
      </c>
      <c r="F118" t="str">
        <f t="shared" ref="F118:L118" si="16">DEC2HEX(F97)</f>
        <v>8</v>
      </c>
      <c r="G118" s="18">
        <f t="shared" si="4"/>
        <v>8</v>
      </c>
      <c r="H118" s="18">
        <f t="shared" si="4"/>
        <v>1</v>
      </c>
      <c r="I118" t="str">
        <f t="shared" si="16"/>
        <v>0</v>
      </c>
      <c r="J118" t="str">
        <f t="shared" si="16"/>
        <v>32</v>
      </c>
      <c r="K118" t="str">
        <f t="shared" si="16"/>
        <v>0</v>
      </c>
      <c r="L118" t="str">
        <f t="shared" si="16"/>
        <v>FF</v>
      </c>
      <c r="M118" s="18">
        <f t="shared" si="5"/>
        <v>50</v>
      </c>
      <c r="N118" t="str">
        <f t="shared" si="6"/>
        <v>FF</v>
      </c>
      <c r="O118" t="str">
        <f t="shared" si="11"/>
        <v>0</v>
      </c>
      <c r="P118" t="str">
        <f t="shared" si="11"/>
        <v>0</v>
      </c>
      <c r="Q118" s="2" t="str">
        <f t="shared" si="7"/>
        <v>FF</v>
      </c>
      <c r="R118" s="2" t="str">
        <f t="shared" si="8"/>
        <v>0</v>
      </c>
      <c r="S118" s="2" t="str">
        <f t="shared" si="8"/>
        <v>6</v>
      </c>
      <c r="T118" s="2">
        <f t="shared" si="9"/>
        <v>0</v>
      </c>
      <c r="U118" s="2">
        <f t="shared" si="9"/>
        <v>0</v>
      </c>
    </row>
    <row r="119" spans="2:21" hidden="1">
      <c r="B119" t="str">
        <f t="shared" si="1"/>
        <v>&lt;empty record&gt;</v>
      </c>
      <c r="D119" t="str">
        <f t="shared" si="2"/>
        <v>MOB_7</v>
      </c>
      <c r="E119" s="18">
        <f t="shared" si="2"/>
        <v>7</v>
      </c>
      <c r="F119" t="str">
        <f t="shared" ref="F119:L119" si="17">DEC2HEX(F98)</f>
        <v>8</v>
      </c>
      <c r="G119" s="18">
        <f t="shared" si="4"/>
        <v>8</v>
      </c>
      <c r="H119" s="18">
        <f t="shared" si="4"/>
        <v>1</v>
      </c>
      <c r="I119" t="str">
        <f t="shared" si="17"/>
        <v>0</v>
      </c>
      <c r="J119" t="str">
        <f t="shared" si="17"/>
        <v>32</v>
      </c>
      <c r="K119" t="str">
        <f t="shared" si="17"/>
        <v>0</v>
      </c>
      <c r="L119" t="str">
        <f t="shared" si="17"/>
        <v>FF</v>
      </c>
      <c r="M119" s="18">
        <f t="shared" si="5"/>
        <v>50</v>
      </c>
      <c r="N119" t="str">
        <f t="shared" si="6"/>
        <v>FF</v>
      </c>
      <c r="O119" t="str">
        <f t="shared" si="11"/>
        <v>0</v>
      </c>
      <c r="P119" t="str">
        <f t="shared" si="11"/>
        <v>0</v>
      </c>
      <c r="Q119" s="2" t="str">
        <f t="shared" si="7"/>
        <v>FF</v>
      </c>
      <c r="R119" s="2" t="str">
        <f t="shared" si="8"/>
        <v>0</v>
      </c>
      <c r="S119" s="2" t="str">
        <f t="shared" si="8"/>
        <v>6</v>
      </c>
      <c r="T119" s="2">
        <f t="shared" si="9"/>
        <v>0</v>
      </c>
      <c r="U119" s="2">
        <f t="shared" si="9"/>
        <v>0</v>
      </c>
    </row>
    <row r="120" spans="2:21" hidden="1">
      <c r="B120" t="str">
        <f t="shared" si="1"/>
        <v>&lt;empty record&gt;</v>
      </c>
      <c r="D120" t="str">
        <f t="shared" si="2"/>
        <v>MOB_8</v>
      </c>
      <c r="E120" s="18">
        <f t="shared" si="2"/>
        <v>8</v>
      </c>
      <c r="F120" t="str">
        <f t="shared" ref="F120:L120" si="18">DEC2HEX(F99)</f>
        <v>8</v>
      </c>
      <c r="G120" s="18">
        <f t="shared" si="4"/>
        <v>8</v>
      </c>
      <c r="H120" s="18">
        <f t="shared" si="4"/>
        <v>1</v>
      </c>
      <c r="I120" t="str">
        <f t="shared" si="18"/>
        <v>0</v>
      </c>
      <c r="J120" t="str">
        <f t="shared" si="18"/>
        <v>32</v>
      </c>
      <c r="K120" t="str">
        <f t="shared" si="18"/>
        <v>0</v>
      </c>
      <c r="L120" t="str">
        <f t="shared" si="18"/>
        <v>FF</v>
      </c>
      <c r="M120" s="18">
        <f t="shared" si="5"/>
        <v>50</v>
      </c>
      <c r="N120" t="str">
        <f t="shared" si="6"/>
        <v>FF</v>
      </c>
      <c r="O120" t="str">
        <f t="shared" si="11"/>
        <v>0</v>
      </c>
      <c r="P120" t="str">
        <f t="shared" si="11"/>
        <v>0</v>
      </c>
      <c r="Q120" s="2" t="str">
        <f t="shared" si="7"/>
        <v>FF</v>
      </c>
      <c r="R120" s="2" t="str">
        <f t="shared" si="8"/>
        <v>0</v>
      </c>
      <c r="S120" s="2" t="str">
        <f t="shared" si="8"/>
        <v>6</v>
      </c>
      <c r="T120" s="2">
        <f t="shared" si="9"/>
        <v>0</v>
      </c>
      <c r="U120" s="2">
        <f t="shared" si="9"/>
        <v>0</v>
      </c>
    </row>
    <row r="121" spans="2:21" hidden="1">
      <c r="B121" t="str">
        <f t="shared" si="1"/>
        <v>&lt;empty record&gt;</v>
      </c>
      <c r="D121" t="str">
        <f t="shared" si="2"/>
        <v>MOB_9</v>
      </c>
      <c r="E121" s="18">
        <f t="shared" si="2"/>
        <v>9</v>
      </c>
      <c r="F121" t="str">
        <f t="shared" ref="F121:L121" si="19">DEC2HEX(F100)</f>
        <v>8</v>
      </c>
      <c r="G121" s="18">
        <f t="shared" si="4"/>
        <v>8</v>
      </c>
      <c r="H121" s="18">
        <f t="shared" si="4"/>
        <v>1</v>
      </c>
      <c r="I121" t="str">
        <f t="shared" si="19"/>
        <v>0</v>
      </c>
      <c r="J121" t="str">
        <f t="shared" si="19"/>
        <v>32</v>
      </c>
      <c r="K121" t="str">
        <f t="shared" si="19"/>
        <v>0</v>
      </c>
      <c r="L121" t="str">
        <f t="shared" si="19"/>
        <v>FF</v>
      </c>
      <c r="M121" s="18">
        <f t="shared" si="5"/>
        <v>50</v>
      </c>
      <c r="N121" t="str">
        <f t="shared" si="6"/>
        <v>FF</v>
      </c>
      <c r="O121" t="str">
        <f t="shared" si="11"/>
        <v>0</v>
      </c>
      <c r="P121" t="str">
        <f t="shared" si="11"/>
        <v>0</v>
      </c>
      <c r="Q121" s="2" t="str">
        <f t="shared" si="7"/>
        <v>FF</v>
      </c>
      <c r="R121" s="2" t="str">
        <f t="shared" si="8"/>
        <v>0</v>
      </c>
      <c r="S121" s="2" t="str">
        <f t="shared" si="8"/>
        <v>6</v>
      </c>
      <c r="T121" s="2">
        <f t="shared" si="9"/>
        <v>0</v>
      </c>
      <c r="U121" s="2">
        <f t="shared" si="9"/>
        <v>0</v>
      </c>
    </row>
    <row r="122" spans="2:21" hidden="1">
      <c r="B122" t="str">
        <f t="shared" si="1"/>
        <v>&lt;empty record&gt;</v>
      </c>
      <c r="D122" t="str">
        <f t="shared" si="2"/>
        <v>MOB_A</v>
      </c>
      <c r="E122" s="18" t="str">
        <f t="shared" si="2"/>
        <v>A</v>
      </c>
      <c r="F122" t="str">
        <f t="shared" ref="F122:L122" si="20">DEC2HEX(F101)</f>
        <v>8</v>
      </c>
      <c r="G122" s="18">
        <f t="shared" si="4"/>
        <v>8</v>
      </c>
      <c r="H122" s="18">
        <f t="shared" si="4"/>
        <v>1</v>
      </c>
      <c r="I122" t="str">
        <f t="shared" si="20"/>
        <v>0</v>
      </c>
      <c r="J122" t="str">
        <f t="shared" si="20"/>
        <v>32</v>
      </c>
      <c r="K122" t="str">
        <f t="shared" si="20"/>
        <v>0</v>
      </c>
      <c r="L122" t="str">
        <f t="shared" si="20"/>
        <v>FF</v>
      </c>
      <c r="M122" s="18">
        <f t="shared" si="5"/>
        <v>50</v>
      </c>
      <c r="N122" t="str">
        <f t="shared" si="6"/>
        <v>FF</v>
      </c>
      <c r="O122" t="str">
        <f t="shared" si="11"/>
        <v>0</v>
      </c>
      <c r="P122" t="str">
        <f t="shared" si="11"/>
        <v>0</v>
      </c>
      <c r="Q122" s="2" t="str">
        <f t="shared" si="7"/>
        <v>FF</v>
      </c>
      <c r="R122" s="2" t="str">
        <f t="shared" si="8"/>
        <v>0</v>
      </c>
      <c r="S122" s="2" t="str">
        <f t="shared" si="8"/>
        <v>6</v>
      </c>
      <c r="T122" s="2">
        <f t="shared" si="9"/>
        <v>0</v>
      </c>
      <c r="U122" s="2">
        <f t="shared" si="9"/>
        <v>0</v>
      </c>
    </row>
    <row r="123" spans="2:21" hidden="1">
      <c r="B123" t="str">
        <f t="shared" si="1"/>
        <v>&lt;empty record&gt;</v>
      </c>
      <c r="D123" t="str">
        <f t="shared" si="2"/>
        <v>MOB_B</v>
      </c>
      <c r="E123" s="18" t="str">
        <f t="shared" si="2"/>
        <v>B</v>
      </c>
      <c r="F123" t="str">
        <f t="shared" ref="F123:L123" si="21">DEC2HEX(F102)</f>
        <v>8</v>
      </c>
      <c r="G123" s="18">
        <f t="shared" si="4"/>
        <v>8</v>
      </c>
      <c r="H123" s="18">
        <f t="shared" si="4"/>
        <v>1</v>
      </c>
      <c r="I123" t="str">
        <f t="shared" si="21"/>
        <v>0</v>
      </c>
      <c r="J123" t="str">
        <f t="shared" si="21"/>
        <v>32</v>
      </c>
      <c r="K123" t="str">
        <f t="shared" si="21"/>
        <v>0</v>
      </c>
      <c r="L123" t="str">
        <f t="shared" si="21"/>
        <v>FF</v>
      </c>
      <c r="M123" s="18">
        <f t="shared" si="5"/>
        <v>50</v>
      </c>
      <c r="N123" t="str">
        <f t="shared" si="6"/>
        <v>FF</v>
      </c>
      <c r="O123" t="str">
        <f t="shared" si="11"/>
        <v>0</v>
      </c>
      <c r="P123" t="str">
        <f t="shared" si="11"/>
        <v>0</v>
      </c>
      <c r="Q123" s="2" t="str">
        <f t="shared" si="7"/>
        <v>FF</v>
      </c>
      <c r="R123" s="2" t="str">
        <f t="shared" si="8"/>
        <v>0</v>
      </c>
      <c r="S123" s="2" t="str">
        <f t="shared" si="8"/>
        <v>6</v>
      </c>
      <c r="T123" s="2">
        <f t="shared" si="9"/>
        <v>0</v>
      </c>
      <c r="U123" s="2">
        <f t="shared" si="9"/>
        <v>0</v>
      </c>
    </row>
    <row r="124" spans="2:21" hidden="1">
      <c r="B124" t="str">
        <f t="shared" si="1"/>
        <v>&lt;empty record&gt;</v>
      </c>
      <c r="D124" t="str">
        <f t="shared" si="2"/>
        <v>MOB_C</v>
      </c>
      <c r="E124" s="18" t="str">
        <f t="shared" si="2"/>
        <v>C</v>
      </c>
      <c r="F124" t="str">
        <f t="shared" ref="F124:L124" si="22">DEC2HEX(F103)</f>
        <v>8</v>
      </c>
      <c r="G124" s="18" t="str">
        <f t="shared" si="4"/>
        <v>1E</v>
      </c>
      <c r="H124" s="18">
        <f t="shared" si="4"/>
        <v>0</v>
      </c>
      <c r="I124" t="str">
        <f t="shared" si="22"/>
        <v>0</v>
      </c>
      <c r="J124" t="str">
        <f t="shared" si="22"/>
        <v>32</v>
      </c>
      <c r="K124" t="str">
        <f t="shared" si="22"/>
        <v>32</v>
      </c>
      <c r="L124" t="str">
        <f t="shared" si="22"/>
        <v>FF</v>
      </c>
      <c r="M124" s="18">
        <f t="shared" si="5"/>
        <v>50</v>
      </c>
      <c r="N124" t="str">
        <f t="shared" si="6"/>
        <v>FF</v>
      </c>
      <c r="O124" t="str">
        <f t="shared" si="11"/>
        <v>0</v>
      </c>
      <c r="P124" t="str">
        <f t="shared" si="11"/>
        <v>0</v>
      </c>
      <c r="Q124" s="2" t="str">
        <f t="shared" si="7"/>
        <v>FF</v>
      </c>
      <c r="R124" s="2" t="str">
        <f t="shared" si="8"/>
        <v>0</v>
      </c>
      <c r="S124" s="2" t="str">
        <f t="shared" si="8"/>
        <v>6</v>
      </c>
      <c r="T124" s="2">
        <f t="shared" si="9"/>
        <v>0</v>
      </c>
      <c r="U124" s="2">
        <f t="shared" si="9"/>
        <v>0</v>
      </c>
    </row>
    <row r="125" spans="2:21" hidden="1">
      <c r="B125" t="str">
        <f t="shared" si="1"/>
        <v>&lt;empty record&gt;</v>
      </c>
      <c r="D125" t="str">
        <f t="shared" si="2"/>
        <v>MOB_D</v>
      </c>
      <c r="E125" s="18" t="str">
        <f t="shared" si="2"/>
        <v>D</v>
      </c>
      <c r="F125" t="str">
        <f t="shared" ref="F125:L125" si="23">DEC2HEX(F104)</f>
        <v>8</v>
      </c>
      <c r="G125" s="18" t="str">
        <f t="shared" si="4"/>
        <v>1E</v>
      </c>
      <c r="H125" s="18">
        <f t="shared" si="4"/>
        <v>0</v>
      </c>
      <c r="I125" t="str">
        <f t="shared" si="23"/>
        <v>0</v>
      </c>
      <c r="J125" t="str">
        <f t="shared" si="23"/>
        <v>32</v>
      </c>
      <c r="K125" t="str">
        <f t="shared" si="23"/>
        <v>32</v>
      </c>
      <c r="L125" t="str">
        <f t="shared" si="23"/>
        <v>FF</v>
      </c>
      <c r="M125" s="18">
        <f t="shared" si="5"/>
        <v>50</v>
      </c>
      <c r="N125" t="str">
        <f t="shared" si="6"/>
        <v>FF</v>
      </c>
      <c r="O125" t="str">
        <f t="shared" si="11"/>
        <v>0</v>
      </c>
      <c r="P125" t="str">
        <f t="shared" si="11"/>
        <v>0</v>
      </c>
      <c r="Q125" s="2" t="str">
        <f t="shared" si="7"/>
        <v>FF</v>
      </c>
      <c r="R125" s="2" t="str">
        <f t="shared" si="8"/>
        <v>0</v>
      </c>
      <c r="S125" s="2" t="str">
        <f t="shared" si="8"/>
        <v>6</v>
      </c>
      <c r="T125" s="2">
        <f t="shared" si="9"/>
        <v>0</v>
      </c>
      <c r="U125" s="2">
        <f t="shared" si="9"/>
        <v>0</v>
      </c>
    </row>
    <row r="126" spans="2:21" hidden="1">
      <c r="B126" t="str">
        <f t="shared" si="1"/>
        <v>&lt;empty record&gt;</v>
      </c>
      <c r="D126" t="str">
        <f t="shared" si="2"/>
        <v>MOB_E</v>
      </c>
      <c r="E126" s="18" t="str">
        <f t="shared" si="2"/>
        <v>E</v>
      </c>
      <c r="F126" t="str">
        <f t="shared" ref="F126:L126" si="24">DEC2HEX(F105)</f>
        <v>8</v>
      </c>
      <c r="G126" s="18" t="str">
        <f t="shared" si="4"/>
        <v>1E</v>
      </c>
      <c r="H126" s="18">
        <f t="shared" si="4"/>
        <v>0</v>
      </c>
      <c r="I126" t="str">
        <f t="shared" si="24"/>
        <v>0</v>
      </c>
      <c r="J126" t="str">
        <f t="shared" si="24"/>
        <v>32</v>
      </c>
      <c r="K126" t="str">
        <f t="shared" si="24"/>
        <v>32</v>
      </c>
      <c r="L126" t="str">
        <f t="shared" si="24"/>
        <v>FF</v>
      </c>
      <c r="M126" s="18">
        <f t="shared" si="5"/>
        <v>50</v>
      </c>
      <c r="N126" t="str">
        <f t="shared" si="6"/>
        <v>FF</v>
      </c>
      <c r="O126" t="str">
        <f t="shared" si="11"/>
        <v>0</v>
      </c>
      <c r="P126" t="str">
        <f t="shared" si="11"/>
        <v>0</v>
      </c>
      <c r="Q126" s="2" t="str">
        <f t="shared" si="7"/>
        <v>FF</v>
      </c>
      <c r="R126" s="2" t="str">
        <f t="shared" si="8"/>
        <v>0</v>
      </c>
      <c r="S126" s="2" t="str">
        <f t="shared" si="8"/>
        <v>6</v>
      </c>
      <c r="T126" s="2">
        <f t="shared" si="9"/>
        <v>0</v>
      </c>
      <c r="U126" s="2">
        <f t="shared" si="9"/>
        <v>0</v>
      </c>
    </row>
    <row r="127" spans="2:21" hidden="1">
      <c r="B127" t="str">
        <f t="shared" si="1"/>
        <v>&lt;empty record&gt;</v>
      </c>
      <c r="D127" t="str">
        <f t="shared" si="2"/>
        <v>MOB_F</v>
      </c>
      <c r="E127" s="18" t="str">
        <f t="shared" si="2"/>
        <v>F</v>
      </c>
      <c r="F127" t="str">
        <f t="shared" ref="F127:L127" si="25">DEC2HEX(F106)</f>
        <v>8</v>
      </c>
      <c r="G127" s="18">
        <f t="shared" si="4"/>
        <v>0</v>
      </c>
      <c r="H127" s="18">
        <f t="shared" si="4"/>
        <v>0</v>
      </c>
      <c r="I127" t="str">
        <f t="shared" si="25"/>
        <v>0</v>
      </c>
      <c r="J127" t="str">
        <f t="shared" si="25"/>
        <v>3</v>
      </c>
      <c r="K127" t="str">
        <f t="shared" si="25"/>
        <v>80</v>
      </c>
      <c r="L127" t="str">
        <f t="shared" si="25"/>
        <v>FF</v>
      </c>
      <c r="M127" s="18">
        <f t="shared" si="5"/>
        <v>50</v>
      </c>
      <c r="N127" t="str">
        <f t="shared" si="6"/>
        <v>FF</v>
      </c>
      <c r="O127" t="str">
        <f t="shared" si="11"/>
        <v>0</v>
      </c>
      <c r="P127" t="str">
        <f t="shared" si="11"/>
        <v>0</v>
      </c>
      <c r="Q127" s="2" t="str">
        <f t="shared" si="7"/>
        <v>FF</v>
      </c>
      <c r="R127" s="2" t="str">
        <f t="shared" si="8"/>
        <v>0</v>
      </c>
      <c r="S127" s="2" t="str">
        <f t="shared" si="8"/>
        <v>0</v>
      </c>
      <c r="T127" s="2">
        <f t="shared" si="9"/>
        <v>10</v>
      </c>
      <c r="U127" s="2">
        <f t="shared" si="9"/>
        <v>0</v>
      </c>
    </row>
    <row r="128" spans="2:21" hidden="1"/>
    <row r="129" spans="2:21" hidden="1"/>
    <row r="130" spans="2:21" hidden="1">
      <c r="D130" s="1" t="s">
        <v>69</v>
      </c>
    </row>
    <row r="131" spans="2:21" hidden="1">
      <c r="B131" t="str">
        <f t="shared" ref="B131:B146" si="26">C91</f>
        <v>Bandit Fighter</v>
      </c>
      <c r="D131" t="str">
        <f t="shared" ref="D131:D146" si="27">D91</f>
        <v>MOB_0</v>
      </c>
      <c r="E131" s="18" t="str">
        <f>IF(HEX2DEC(E91)&lt;16,CONCATENATE("0",E112), E112)</f>
        <v>00</v>
      </c>
      <c r="F131" t="str">
        <f t="shared" ref="F131:R131" si="28">IF(F91&lt;16,CONCATENATE("0",F112), F112)</f>
        <v>08</v>
      </c>
      <c r="G131">
        <f>IF(HEX2DEC(G91)&lt;16,CONCATENATE("0",G112), G112)</f>
        <v>90</v>
      </c>
      <c r="H131" t="str">
        <f>IF(HEX2DEC(H91)&lt;16,CONCATENATE("0",H112), H112)</f>
        <v>01</v>
      </c>
      <c r="I131" t="str">
        <f t="shared" si="28"/>
        <v>00</v>
      </c>
      <c r="J131" t="str">
        <f t="shared" si="28"/>
        <v>32</v>
      </c>
      <c r="K131" t="str">
        <f t="shared" si="28"/>
        <v>00</v>
      </c>
      <c r="L131" t="str">
        <f t="shared" si="28"/>
        <v>50</v>
      </c>
      <c r="M131">
        <f>IF(HEX2DEC(M91)&lt;16,CONCATENATE("0",M112), M112)</f>
        <v>50</v>
      </c>
      <c r="N131" t="str">
        <f t="shared" si="28"/>
        <v>50</v>
      </c>
      <c r="O131" t="str">
        <f t="shared" si="28"/>
        <v>00</v>
      </c>
      <c r="P131" t="str">
        <f t="shared" si="28"/>
        <v>00</v>
      </c>
      <c r="Q131" t="str">
        <f>IF(HEX2DEC(Q91)&lt;16,CONCATENATE("0",Q112), Q112)</f>
        <v>FF</v>
      </c>
      <c r="R131" t="str">
        <f t="shared" si="28"/>
        <v>00</v>
      </c>
      <c r="S131" t="str">
        <f t="shared" ref="S131:S146" si="29">IF(S91&lt;16,CONCATENATE("0",S112), S112)</f>
        <v>06</v>
      </c>
      <c r="T131" s="18" t="str">
        <f>IF(HEX2DEC(T91)&lt;16,CONCATENATE("0",T112), T112)</f>
        <v>00</v>
      </c>
      <c r="U131" t="str">
        <f t="shared" ref="U131:U146" si="30">IF(U91&lt;16,CONCATENATE("0",U112), U112)</f>
        <v>E5</v>
      </c>
    </row>
    <row r="132" spans="2:21" hidden="1">
      <c r="B132" t="str">
        <f t="shared" si="26"/>
        <v>Bandit Fighter</v>
      </c>
      <c r="D132" t="str">
        <f t="shared" si="27"/>
        <v>MOB_1</v>
      </c>
      <c r="E132" s="18" t="str">
        <f t="shared" ref="E132:E146" si="31">IF(HEX2DEC(E92)&lt;16,CONCATENATE("0",E113), E113)</f>
        <v>01</v>
      </c>
      <c r="F132" t="str">
        <f t="shared" ref="F132:R132" si="32">IF(F92&lt;16,CONCATENATE("0",F113), F113)</f>
        <v>08</v>
      </c>
      <c r="G132">
        <f t="shared" ref="G132:G146" si="33">IF(HEX2DEC(G92)&lt;16,CONCATENATE("0",G113), G113)</f>
        <v>90</v>
      </c>
      <c r="H132" t="str">
        <f t="shared" ref="H132:H146" si="34">IF(HEX2DEC(H92)&lt;16,CONCATENATE("0",H113), H113)</f>
        <v>01</v>
      </c>
      <c r="I132" t="str">
        <f t="shared" si="32"/>
        <v>00</v>
      </c>
      <c r="J132" t="str">
        <f t="shared" si="32"/>
        <v>32</v>
      </c>
      <c r="K132" t="str">
        <f t="shared" si="32"/>
        <v>00</v>
      </c>
      <c r="L132" t="str">
        <f t="shared" si="32"/>
        <v>50</v>
      </c>
      <c r="M132">
        <f t="shared" ref="M132:M146" si="35">IF(HEX2DEC(M92)&lt;16,CONCATENATE("0",M113), M113)</f>
        <v>50</v>
      </c>
      <c r="N132" t="str">
        <f t="shared" si="32"/>
        <v>50</v>
      </c>
      <c r="O132" t="str">
        <f t="shared" si="32"/>
        <v>00</v>
      </c>
      <c r="P132" t="str">
        <f t="shared" si="32"/>
        <v>00</v>
      </c>
      <c r="Q132" t="str">
        <f t="shared" ref="Q132:Q146" si="36">IF(HEX2DEC(Q92)&lt;16,CONCATENATE("0",Q113), Q113)</f>
        <v>FF</v>
      </c>
      <c r="R132" t="str">
        <f t="shared" si="32"/>
        <v>00</v>
      </c>
      <c r="S132" t="str">
        <f t="shared" si="29"/>
        <v>06</v>
      </c>
      <c r="T132" s="18" t="str">
        <f t="shared" ref="T132:T146" si="37">IF(HEX2DEC(T92)&lt;16,CONCATENATE("0",T113), T113)</f>
        <v>00</v>
      </c>
      <c r="U132" t="str">
        <f t="shared" si="30"/>
        <v>E5</v>
      </c>
    </row>
    <row r="133" spans="2:21" hidden="1">
      <c r="B133" t="str">
        <f t="shared" si="26"/>
        <v>Bandit Archer</v>
      </c>
      <c r="D133" t="str">
        <f t="shared" si="27"/>
        <v>MOB_2</v>
      </c>
      <c r="E133" s="18" t="str">
        <f t="shared" si="31"/>
        <v>02</v>
      </c>
      <c r="F133" t="str">
        <f t="shared" ref="F133:R133" si="38">IF(F93&lt;16,CONCATENATE("0",F114), F114)</f>
        <v>08</v>
      </c>
      <c r="G133" t="str">
        <f t="shared" si="33"/>
        <v>3D</v>
      </c>
      <c r="H133" t="str">
        <f t="shared" si="34"/>
        <v>01</v>
      </c>
      <c r="I133" t="str">
        <f t="shared" si="38"/>
        <v>00</v>
      </c>
      <c r="J133" t="str">
        <f t="shared" si="38"/>
        <v>32</v>
      </c>
      <c r="K133" t="str">
        <f t="shared" si="38"/>
        <v>00</v>
      </c>
      <c r="L133" t="str">
        <f t="shared" si="38"/>
        <v>28</v>
      </c>
      <c r="M133">
        <f t="shared" si="35"/>
        <v>50</v>
      </c>
      <c r="N133" t="str">
        <f t="shared" si="38"/>
        <v>3C</v>
      </c>
      <c r="O133" t="str">
        <f t="shared" si="38"/>
        <v>00</v>
      </c>
      <c r="P133" t="str">
        <f t="shared" si="38"/>
        <v>00</v>
      </c>
      <c r="Q133" t="str">
        <f t="shared" si="36"/>
        <v>FF</v>
      </c>
      <c r="R133" t="str">
        <f t="shared" si="38"/>
        <v>00</v>
      </c>
      <c r="S133" t="str">
        <f t="shared" si="29"/>
        <v>06</v>
      </c>
      <c r="T133" s="18">
        <f t="shared" si="37"/>
        <v>30</v>
      </c>
      <c r="U133">
        <f t="shared" si="30"/>
        <v>94</v>
      </c>
    </row>
    <row r="134" spans="2:21" hidden="1">
      <c r="B134" t="str">
        <f t="shared" si="26"/>
        <v>Bandit Archer</v>
      </c>
      <c r="D134" t="str">
        <f t="shared" si="27"/>
        <v>MOB_3</v>
      </c>
      <c r="E134" s="18" t="str">
        <f t="shared" si="31"/>
        <v>03</v>
      </c>
      <c r="F134" t="str">
        <f t="shared" ref="F134:R134" si="39">IF(F94&lt;16,CONCATENATE("0",F115), F115)</f>
        <v>08</v>
      </c>
      <c r="G134" t="str">
        <f t="shared" si="33"/>
        <v>3D</v>
      </c>
      <c r="H134" t="str">
        <f t="shared" si="34"/>
        <v>01</v>
      </c>
      <c r="I134" t="str">
        <f t="shared" si="39"/>
        <v>00</v>
      </c>
      <c r="J134" t="str">
        <f t="shared" si="39"/>
        <v>32</v>
      </c>
      <c r="K134" t="str">
        <f t="shared" si="39"/>
        <v>00</v>
      </c>
      <c r="L134" t="str">
        <f t="shared" si="39"/>
        <v>28</v>
      </c>
      <c r="M134">
        <f t="shared" si="35"/>
        <v>50</v>
      </c>
      <c r="N134" t="str">
        <f t="shared" si="39"/>
        <v>3C</v>
      </c>
      <c r="O134" t="str">
        <f t="shared" si="39"/>
        <v>00</v>
      </c>
      <c r="P134" t="str">
        <f t="shared" si="39"/>
        <v>00</v>
      </c>
      <c r="Q134" t="str">
        <f t="shared" si="36"/>
        <v>FF</v>
      </c>
      <c r="R134" t="str">
        <f t="shared" si="39"/>
        <v>00</v>
      </c>
      <c r="S134" t="str">
        <f t="shared" si="29"/>
        <v>06</v>
      </c>
      <c r="T134" s="18">
        <f t="shared" si="37"/>
        <v>30</v>
      </c>
      <c r="U134">
        <f t="shared" si="30"/>
        <v>94</v>
      </c>
    </row>
    <row r="135" spans="2:21" hidden="1">
      <c r="B135" t="str">
        <f t="shared" si="26"/>
        <v>Battle Mage</v>
      </c>
      <c r="D135" t="str">
        <f t="shared" si="27"/>
        <v>MOB_4</v>
      </c>
      <c r="E135" s="18" t="str">
        <f t="shared" si="31"/>
        <v>04</v>
      </c>
      <c r="F135" t="str">
        <f t="shared" ref="F135:R135" si="40">IF(F95&lt;16,CONCATENATE("0",F116), F116)</f>
        <v>08</v>
      </c>
      <c r="G135" t="str">
        <f t="shared" si="33"/>
        <v>F8</v>
      </c>
      <c r="H135" t="str">
        <f t="shared" si="34"/>
        <v>00</v>
      </c>
      <c r="I135" t="str">
        <f t="shared" si="40"/>
        <v>48</v>
      </c>
      <c r="J135" t="str">
        <f t="shared" si="40"/>
        <v>32</v>
      </c>
      <c r="K135" t="str">
        <f t="shared" si="40"/>
        <v>00</v>
      </c>
      <c r="L135" t="str">
        <f t="shared" si="40"/>
        <v>14</v>
      </c>
      <c r="M135">
        <f t="shared" si="35"/>
        <v>50</v>
      </c>
      <c r="N135" t="str">
        <f t="shared" si="40"/>
        <v>14</v>
      </c>
      <c r="O135" t="str">
        <f t="shared" si="40"/>
        <v>00</v>
      </c>
      <c r="P135" t="str">
        <f t="shared" si="40"/>
        <v>00</v>
      </c>
      <c r="Q135" t="str">
        <f t="shared" si="36"/>
        <v>FF</v>
      </c>
      <c r="R135" t="str">
        <f t="shared" si="40"/>
        <v>00</v>
      </c>
      <c r="S135" t="str">
        <f t="shared" si="29"/>
        <v>06</v>
      </c>
      <c r="T135" s="18" t="str">
        <f t="shared" si="37"/>
        <v>05</v>
      </c>
      <c r="U135">
        <f t="shared" si="30"/>
        <v>98</v>
      </c>
    </row>
    <row r="136" spans="2:21" hidden="1">
      <c r="B136" t="str">
        <f t="shared" si="26"/>
        <v>Battle Mage</v>
      </c>
      <c r="D136" t="str">
        <f t="shared" si="27"/>
        <v>MOB_5</v>
      </c>
      <c r="E136" s="18" t="str">
        <f t="shared" si="31"/>
        <v>05</v>
      </c>
      <c r="F136" t="str">
        <f t="shared" ref="F136:R136" si="41">IF(F96&lt;16,CONCATENATE("0",F117), F117)</f>
        <v>08</v>
      </c>
      <c r="G136" t="str">
        <f t="shared" si="33"/>
        <v>F8</v>
      </c>
      <c r="H136" t="str">
        <f t="shared" si="34"/>
        <v>00</v>
      </c>
      <c r="I136" t="str">
        <f t="shared" si="41"/>
        <v>48</v>
      </c>
      <c r="J136" t="str">
        <f t="shared" si="41"/>
        <v>32</v>
      </c>
      <c r="K136" t="str">
        <f t="shared" si="41"/>
        <v>00</v>
      </c>
      <c r="L136" t="str">
        <f t="shared" si="41"/>
        <v>14</v>
      </c>
      <c r="M136">
        <f t="shared" si="35"/>
        <v>50</v>
      </c>
      <c r="N136" t="str">
        <f t="shared" si="41"/>
        <v>14</v>
      </c>
      <c r="O136" t="str">
        <f t="shared" si="41"/>
        <v>00</v>
      </c>
      <c r="P136" t="str">
        <f t="shared" si="41"/>
        <v>00</v>
      </c>
      <c r="Q136" t="str">
        <f t="shared" si="36"/>
        <v>FF</v>
      </c>
      <c r="R136" t="str">
        <f t="shared" si="41"/>
        <v>00</v>
      </c>
      <c r="S136" t="str">
        <f t="shared" si="29"/>
        <v>06</v>
      </c>
      <c r="T136" s="18" t="str">
        <f t="shared" si="37"/>
        <v>05</v>
      </c>
      <c r="U136">
        <f t="shared" si="30"/>
        <v>98</v>
      </c>
    </row>
    <row r="137" spans="2:21" hidden="1">
      <c r="B137" t="str">
        <f t="shared" si="26"/>
        <v>&lt;empty record&gt;</v>
      </c>
      <c r="D137" t="str">
        <f t="shared" si="27"/>
        <v>MOB_6</v>
      </c>
      <c r="E137" s="18" t="str">
        <f t="shared" si="31"/>
        <v>06</v>
      </c>
      <c r="F137" t="str">
        <f t="shared" ref="F137:R137" si="42">IF(F97&lt;16,CONCATENATE("0",F118), F118)</f>
        <v>08</v>
      </c>
      <c r="G137" t="str">
        <f t="shared" si="33"/>
        <v>08</v>
      </c>
      <c r="H137" t="str">
        <f t="shared" si="34"/>
        <v>01</v>
      </c>
      <c r="I137" t="str">
        <f t="shared" si="42"/>
        <v>00</v>
      </c>
      <c r="J137" t="str">
        <f t="shared" si="42"/>
        <v>32</v>
      </c>
      <c r="K137" t="str">
        <f t="shared" si="42"/>
        <v>00</v>
      </c>
      <c r="L137" t="str">
        <f t="shared" si="42"/>
        <v>FF</v>
      </c>
      <c r="M137">
        <f t="shared" si="35"/>
        <v>50</v>
      </c>
      <c r="N137" t="str">
        <f t="shared" si="42"/>
        <v>FF</v>
      </c>
      <c r="O137" t="str">
        <f t="shared" si="42"/>
        <v>00</v>
      </c>
      <c r="P137" t="str">
        <f t="shared" si="42"/>
        <v>00</v>
      </c>
      <c r="Q137" t="str">
        <f t="shared" si="36"/>
        <v>FF</v>
      </c>
      <c r="R137" t="str">
        <f t="shared" si="42"/>
        <v>00</v>
      </c>
      <c r="S137" t="str">
        <f t="shared" si="29"/>
        <v>06</v>
      </c>
      <c r="T137" s="18" t="str">
        <f t="shared" si="37"/>
        <v>00</v>
      </c>
      <c r="U137" t="str">
        <f t="shared" si="30"/>
        <v>00</v>
      </c>
    </row>
    <row r="138" spans="2:21" hidden="1">
      <c r="B138" t="str">
        <f t="shared" si="26"/>
        <v>&lt;empty record&gt;</v>
      </c>
      <c r="D138" t="str">
        <f t="shared" si="27"/>
        <v>MOB_7</v>
      </c>
      <c r="E138" s="18" t="str">
        <f t="shared" si="31"/>
        <v>07</v>
      </c>
      <c r="F138" t="str">
        <f t="shared" ref="F138:R138" si="43">IF(F98&lt;16,CONCATENATE("0",F119), F119)</f>
        <v>08</v>
      </c>
      <c r="G138" t="str">
        <f t="shared" si="33"/>
        <v>08</v>
      </c>
      <c r="H138" t="str">
        <f t="shared" si="34"/>
        <v>01</v>
      </c>
      <c r="I138" t="str">
        <f t="shared" si="43"/>
        <v>00</v>
      </c>
      <c r="J138" t="str">
        <f t="shared" si="43"/>
        <v>32</v>
      </c>
      <c r="K138" t="str">
        <f t="shared" si="43"/>
        <v>00</v>
      </c>
      <c r="L138" t="str">
        <f t="shared" si="43"/>
        <v>FF</v>
      </c>
      <c r="M138">
        <f t="shared" si="35"/>
        <v>50</v>
      </c>
      <c r="N138" t="str">
        <f t="shared" si="43"/>
        <v>FF</v>
      </c>
      <c r="O138" t="str">
        <f t="shared" si="43"/>
        <v>00</v>
      </c>
      <c r="P138" t="str">
        <f t="shared" si="43"/>
        <v>00</v>
      </c>
      <c r="Q138" t="str">
        <f t="shared" si="36"/>
        <v>FF</v>
      </c>
      <c r="R138" t="str">
        <f t="shared" si="43"/>
        <v>00</v>
      </c>
      <c r="S138" t="str">
        <f t="shared" si="29"/>
        <v>06</v>
      </c>
      <c r="T138" s="18" t="str">
        <f t="shared" si="37"/>
        <v>00</v>
      </c>
      <c r="U138" t="str">
        <f t="shared" si="30"/>
        <v>00</v>
      </c>
    </row>
    <row r="139" spans="2:21" hidden="1">
      <c r="B139" t="str">
        <f t="shared" si="26"/>
        <v>&lt;empty record&gt;</v>
      </c>
      <c r="D139" t="str">
        <f t="shared" si="27"/>
        <v>MOB_8</v>
      </c>
      <c r="E139" s="18" t="str">
        <f t="shared" si="31"/>
        <v>08</v>
      </c>
      <c r="F139" t="str">
        <f t="shared" ref="F139:R139" si="44">IF(F99&lt;16,CONCATENATE("0",F120), F120)</f>
        <v>08</v>
      </c>
      <c r="G139" t="str">
        <f t="shared" si="33"/>
        <v>08</v>
      </c>
      <c r="H139" t="str">
        <f t="shared" si="34"/>
        <v>01</v>
      </c>
      <c r="I139" t="str">
        <f t="shared" si="44"/>
        <v>00</v>
      </c>
      <c r="J139" t="str">
        <f t="shared" si="44"/>
        <v>32</v>
      </c>
      <c r="K139" t="str">
        <f t="shared" si="44"/>
        <v>00</v>
      </c>
      <c r="L139" t="str">
        <f t="shared" si="44"/>
        <v>FF</v>
      </c>
      <c r="M139">
        <f t="shared" si="35"/>
        <v>50</v>
      </c>
      <c r="N139" t="str">
        <f t="shared" si="44"/>
        <v>FF</v>
      </c>
      <c r="O139" t="str">
        <f t="shared" si="44"/>
        <v>00</v>
      </c>
      <c r="P139" t="str">
        <f t="shared" si="44"/>
        <v>00</v>
      </c>
      <c r="Q139" t="str">
        <f t="shared" si="36"/>
        <v>FF</v>
      </c>
      <c r="R139" t="str">
        <f t="shared" si="44"/>
        <v>00</v>
      </c>
      <c r="S139" t="str">
        <f t="shared" si="29"/>
        <v>06</v>
      </c>
      <c r="T139" s="18" t="str">
        <f t="shared" si="37"/>
        <v>00</v>
      </c>
      <c r="U139" t="str">
        <f t="shared" si="30"/>
        <v>00</v>
      </c>
    </row>
    <row r="140" spans="2:21" hidden="1">
      <c r="B140" t="str">
        <f t="shared" si="26"/>
        <v>&lt;empty record&gt;</v>
      </c>
      <c r="D140" t="str">
        <f t="shared" si="27"/>
        <v>MOB_9</v>
      </c>
      <c r="E140" s="18" t="str">
        <f t="shared" si="31"/>
        <v>09</v>
      </c>
      <c r="F140" t="str">
        <f t="shared" ref="F140:R140" si="45">IF(F100&lt;16,CONCATENATE("0",F121), F121)</f>
        <v>08</v>
      </c>
      <c r="G140" t="str">
        <f t="shared" si="33"/>
        <v>08</v>
      </c>
      <c r="H140" t="str">
        <f t="shared" si="34"/>
        <v>01</v>
      </c>
      <c r="I140" t="str">
        <f t="shared" si="45"/>
        <v>00</v>
      </c>
      <c r="J140" t="str">
        <f t="shared" si="45"/>
        <v>32</v>
      </c>
      <c r="K140" t="str">
        <f t="shared" si="45"/>
        <v>00</v>
      </c>
      <c r="L140" t="str">
        <f t="shared" si="45"/>
        <v>FF</v>
      </c>
      <c r="M140">
        <f t="shared" si="35"/>
        <v>50</v>
      </c>
      <c r="N140" t="str">
        <f t="shared" si="45"/>
        <v>FF</v>
      </c>
      <c r="O140" t="str">
        <f t="shared" si="45"/>
        <v>00</v>
      </c>
      <c r="P140" t="str">
        <f t="shared" si="45"/>
        <v>00</v>
      </c>
      <c r="Q140" t="str">
        <f t="shared" si="36"/>
        <v>FF</v>
      </c>
      <c r="R140" t="str">
        <f t="shared" si="45"/>
        <v>00</v>
      </c>
      <c r="S140" t="str">
        <f t="shared" si="29"/>
        <v>06</v>
      </c>
      <c r="T140" s="18" t="str">
        <f t="shared" si="37"/>
        <v>00</v>
      </c>
      <c r="U140" t="str">
        <f t="shared" si="30"/>
        <v>00</v>
      </c>
    </row>
    <row r="141" spans="2:21" hidden="1">
      <c r="B141" t="str">
        <f t="shared" si="26"/>
        <v>&lt;empty record&gt;</v>
      </c>
      <c r="D141" t="str">
        <f t="shared" si="27"/>
        <v>MOB_A</v>
      </c>
      <c r="E141" s="18" t="str">
        <f t="shared" si="31"/>
        <v>0A</v>
      </c>
      <c r="F141" t="str">
        <f t="shared" ref="F141:R141" si="46">IF(F101&lt;16,CONCATENATE("0",F122), F122)</f>
        <v>08</v>
      </c>
      <c r="G141" t="str">
        <f t="shared" si="33"/>
        <v>08</v>
      </c>
      <c r="H141" t="str">
        <f t="shared" si="34"/>
        <v>01</v>
      </c>
      <c r="I141" t="str">
        <f t="shared" si="46"/>
        <v>00</v>
      </c>
      <c r="J141" t="str">
        <f t="shared" si="46"/>
        <v>32</v>
      </c>
      <c r="K141" t="str">
        <f t="shared" si="46"/>
        <v>00</v>
      </c>
      <c r="L141" t="str">
        <f t="shared" si="46"/>
        <v>FF</v>
      </c>
      <c r="M141">
        <f t="shared" si="35"/>
        <v>50</v>
      </c>
      <c r="N141" t="str">
        <f t="shared" si="46"/>
        <v>FF</v>
      </c>
      <c r="O141" t="str">
        <f t="shared" si="46"/>
        <v>00</v>
      </c>
      <c r="P141" t="str">
        <f t="shared" si="46"/>
        <v>00</v>
      </c>
      <c r="Q141" t="str">
        <f t="shared" si="36"/>
        <v>FF</v>
      </c>
      <c r="R141" t="str">
        <f t="shared" si="46"/>
        <v>00</v>
      </c>
      <c r="S141" t="str">
        <f t="shared" si="29"/>
        <v>06</v>
      </c>
      <c r="T141" s="18" t="str">
        <f t="shared" si="37"/>
        <v>00</v>
      </c>
      <c r="U141" t="str">
        <f t="shared" si="30"/>
        <v>00</v>
      </c>
    </row>
    <row r="142" spans="2:21" hidden="1">
      <c r="B142" t="str">
        <f t="shared" si="26"/>
        <v>&lt;empty record&gt;</v>
      </c>
      <c r="D142" t="str">
        <f t="shared" si="27"/>
        <v>MOB_B</v>
      </c>
      <c r="E142" s="18" t="str">
        <f t="shared" si="31"/>
        <v>0B</v>
      </c>
      <c r="F142" t="str">
        <f t="shared" ref="F142:R142" si="47">IF(F102&lt;16,CONCATENATE("0",F123), F123)</f>
        <v>08</v>
      </c>
      <c r="G142" t="str">
        <f t="shared" si="33"/>
        <v>08</v>
      </c>
      <c r="H142" t="str">
        <f t="shared" si="34"/>
        <v>01</v>
      </c>
      <c r="I142" t="str">
        <f t="shared" si="47"/>
        <v>00</v>
      </c>
      <c r="J142" t="str">
        <f t="shared" si="47"/>
        <v>32</v>
      </c>
      <c r="K142" t="str">
        <f t="shared" si="47"/>
        <v>00</v>
      </c>
      <c r="L142" t="str">
        <f t="shared" si="47"/>
        <v>FF</v>
      </c>
      <c r="M142">
        <f t="shared" si="35"/>
        <v>50</v>
      </c>
      <c r="N142" t="str">
        <f t="shared" si="47"/>
        <v>FF</v>
      </c>
      <c r="O142" t="str">
        <f t="shared" si="47"/>
        <v>00</v>
      </c>
      <c r="P142" t="str">
        <f t="shared" si="47"/>
        <v>00</v>
      </c>
      <c r="Q142" t="str">
        <f t="shared" si="36"/>
        <v>FF</v>
      </c>
      <c r="R142" t="str">
        <f t="shared" si="47"/>
        <v>00</v>
      </c>
      <c r="S142" t="str">
        <f t="shared" si="29"/>
        <v>06</v>
      </c>
      <c r="T142" s="18" t="str">
        <f t="shared" si="37"/>
        <v>00</v>
      </c>
      <c r="U142" t="str">
        <f t="shared" si="30"/>
        <v>00</v>
      </c>
    </row>
    <row r="143" spans="2:21" hidden="1">
      <c r="B143" t="str">
        <f t="shared" si="26"/>
        <v>&lt;empty record&gt;</v>
      </c>
      <c r="D143" t="str">
        <f t="shared" si="27"/>
        <v>MOB_C</v>
      </c>
      <c r="E143" s="18" t="str">
        <f t="shared" si="31"/>
        <v>0C</v>
      </c>
      <c r="F143" t="str">
        <f t="shared" ref="F143:R143" si="48">IF(F103&lt;16,CONCATENATE("0",F124), F124)</f>
        <v>08</v>
      </c>
      <c r="G143" t="str">
        <f t="shared" si="33"/>
        <v>1E</v>
      </c>
      <c r="H143" t="str">
        <f t="shared" si="34"/>
        <v>00</v>
      </c>
      <c r="I143" t="str">
        <f t="shared" si="48"/>
        <v>00</v>
      </c>
      <c r="J143" t="str">
        <f t="shared" si="48"/>
        <v>32</v>
      </c>
      <c r="K143" t="str">
        <f t="shared" si="48"/>
        <v>32</v>
      </c>
      <c r="L143" t="str">
        <f t="shared" si="48"/>
        <v>FF</v>
      </c>
      <c r="M143">
        <f t="shared" si="35"/>
        <v>50</v>
      </c>
      <c r="N143" t="str">
        <f t="shared" si="48"/>
        <v>FF</v>
      </c>
      <c r="O143" t="str">
        <f t="shared" si="48"/>
        <v>00</v>
      </c>
      <c r="P143" t="str">
        <f t="shared" si="48"/>
        <v>00</v>
      </c>
      <c r="Q143" t="str">
        <f t="shared" si="36"/>
        <v>FF</v>
      </c>
      <c r="R143" t="str">
        <f t="shared" si="48"/>
        <v>00</v>
      </c>
      <c r="S143" t="str">
        <f t="shared" si="29"/>
        <v>06</v>
      </c>
      <c r="T143" s="18" t="str">
        <f t="shared" si="37"/>
        <v>00</v>
      </c>
      <c r="U143" t="str">
        <f t="shared" si="30"/>
        <v>00</v>
      </c>
    </row>
    <row r="144" spans="2:21" hidden="1">
      <c r="B144" t="str">
        <f t="shared" si="26"/>
        <v>&lt;empty record&gt;</v>
      </c>
      <c r="D144" t="str">
        <f t="shared" si="27"/>
        <v>MOB_D</v>
      </c>
      <c r="E144" s="18" t="str">
        <f t="shared" si="31"/>
        <v>0D</v>
      </c>
      <c r="F144" t="str">
        <f t="shared" ref="F144:R144" si="49">IF(F104&lt;16,CONCATENATE("0",F125), F125)</f>
        <v>08</v>
      </c>
      <c r="G144" t="str">
        <f t="shared" si="33"/>
        <v>1E</v>
      </c>
      <c r="H144" t="str">
        <f t="shared" si="34"/>
        <v>00</v>
      </c>
      <c r="I144" t="str">
        <f t="shared" si="49"/>
        <v>00</v>
      </c>
      <c r="J144" t="str">
        <f t="shared" si="49"/>
        <v>32</v>
      </c>
      <c r="K144" t="str">
        <f t="shared" si="49"/>
        <v>32</v>
      </c>
      <c r="L144" t="str">
        <f t="shared" si="49"/>
        <v>FF</v>
      </c>
      <c r="M144">
        <f t="shared" si="35"/>
        <v>50</v>
      </c>
      <c r="N144" t="str">
        <f t="shared" si="49"/>
        <v>FF</v>
      </c>
      <c r="O144" t="str">
        <f t="shared" si="49"/>
        <v>00</v>
      </c>
      <c r="P144" t="str">
        <f t="shared" si="49"/>
        <v>00</v>
      </c>
      <c r="Q144" t="str">
        <f t="shared" si="36"/>
        <v>FF</v>
      </c>
      <c r="R144" t="str">
        <f t="shared" si="49"/>
        <v>00</v>
      </c>
      <c r="S144" t="str">
        <f t="shared" si="29"/>
        <v>06</v>
      </c>
      <c r="T144" s="18" t="str">
        <f t="shared" si="37"/>
        <v>00</v>
      </c>
      <c r="U144" t="str">
        <f t="shared" si="30"/>
        <v>00</v>
      </c>
    </row>
    <row r="145" spans="2:21" hidden="1">
      <c r="B145" t="str">
        <f t="shared" si="26"/>
        <v>&lt;empty record&gt;</v>
      </c>
      <c r="D145" t="str">
        <f t="shared" si="27"/>
        <v>MOB_E</v>
      </c>
      <c r="E145" s="18" t="str">
        <f t="shared" si="31"/>
        <v>0E</v>
      </c>
      <c r="F145" t="str">
        <f t="shared" ref="F145:R145" si="50">IF(F105&lt;16,CONCATENATE("0",F126), F126)</f>
        <v>08</v>
      </c>
      <c r="G145" t="str">
        <f t="shared" si="33"/>
        <v>1E</v>
      </c>
      <c r="H145" t="str">
        <f t="shared" si="34"/>
        <v>00</v>
      </c>
      <c r="I145" t="str">
        <f t="shared" si="50"/>
        <v>00</v>
      </c>
      <c r="J145" t="str">
        <f t="shared" si="50"/>
        <v>32</v>
      </c>
      <c r="K145" t="str">
        <f t="shared" si="50"/>
        <v>32</v>
      </c>
      <c r="L145" t="str">
        <f t="shared" si="50"/>
        <v>FF</v>
      </c>
      <c r="M145">
        <f t="shared" si="35"/>
        <v>50</v>
      </c>
      <c r="N145" t="str">
        <f t="shared" si="50"/>
        <v>FF</v>
      </c>
      <c r="O145" t="str">
        <f t="shared" si="50"/>
        <v>00</v>
      </c>
      <c r="P145" t="str">
        <f t="shared" si="50"/>
        <v>00</v>
      </c>
      <c r="Q145" t="str">
        <f t="shared" si="36"/>
        <v>FF</v>
      </c>
      <c r="R145" t="str">
        <f t="shared" si="50"/>
        <v>00</v>
      </c>
      <c r="S145" t="str">
        <f t="shared" si="29"/>
        <v>06</v>
      </c>
      <c r="T145" s="18" t="str">
        <f t="shared" si="37"/>
        <v>00</v>
      </c>
      <c r="U145" t="str">
        <f t="shared" si="30"/>
        <v>00</v>
      </c>
    </row>
    <row r="146" spans="2:21" hidden="1">
      <c r="B146" t="str">
        <f t="shared" si="26"/>
        <v>&lt;empty record&gt;</v>
      </c>
      <c r="D146" t="str">
        <f t="shared" si="27"/>
        <v>MOB_F</v>
      </c>
      <c r="E146" s="18" t="str">
        <f t="shared" si="31"/>
        <v>0F</v>
      </c>
      <c r="F146" t="str">
        <f t="shared" ref="F146:R146" si="51">IF(F106&lt;16,CONCATENATE("0",F127), F127)</f>
        <v>08</v>
      </c>
      <c r="G146" t="str">
        <f t="shared" si="33"/>
        <v>00</v>
      </c>
      <c r="H146" t="str">
        <f t="shared" si="34"/>
        <v>00</v>
      </c>
      <c r="I146" t="str">
        <f t="shared" si="51"/>
        <v>00</v>
      </c>
      <c r="J146" t="str">
        <f t="shared" si="51"/>
        <v>03</v>
      </c>
      <c r="K146" t="str">
        <f t="shared" si="51"/>
        <v>80</v>
      </c>
      <c r="L146" t="str">
        <f t="shared" si="51"/>
        <v>FF</v>
      </c>
      <c r="M146">
        <f t="shared" si="35"/>
        <v>50</v>
      </c>
      <c r="N146" t="str">
        <f t="shared" si="51"/>
        <v>FF</v>
      </c>
      <c r="O146" t="str">
        <f t="shared" si="51"/>
        <v>00</v>
      </c>
      <c r="P146" t="str">
        <f t="shared" si="51"/>
        <v>00</v>
      </c>
      <c r="Q146" t="str">
        <f t="shared" si="36"/>
        <v>FF</v>
      </c>
      <c r="R146" t="str">
        <f t="shared" si="51"/>
        <v>00</v>
      </c>
      <c r="S146" t="str">
        <f t="shared" si="29"/>
        <v>00</v>
      </c>
      <c r="T146" s="18">
        <f t="shared" si="37"/>
        <v>10</v>
      </c>
      <c r="U146" t="str">
        <f t="shared" si="30"/>
        <v>00</v>
      </c>
    </row>
    <row r="147" spans="2:21" hidden="1"/>
    <row r="149" spans="2:21">
      <c r="E149" s="2"/>
    </row>
    <row r="150" spans="2:21">
      <c r="D150" s="1" t="s">
        <v>70</v>
      </c>
      <c r="T150" s="1" t="s">
        <v>71</v>
      </c>
    </row>
    <row r="151" spans="2:21">
      <c r="B151" t="str">
        <f t="shared" ref="B151:B166" si="52">C91</f>
        <v>Bandit Fighter</v>
      </c>
      <c r="D151" t="str">
        <f t="shared" ref="D151:D166" si="53">D91</f>
        <v>MOB_0</v>
      </c>
      <c r="E151" t="str">
        <f>CONCATENATE(E131,".",F131)</f>
        <v>00.08</v>
      </c>
      <c r="F151" t="str">
        <f>CONCATENATE(E151,".",G131)</f>
        <v>00.08.90</v>
      </c>
      <c r="G151" t="str">
        <f t="shared" ref="G151:S151" si="54">CONCATENATE(F151,".",H131)</f>
        <v>00.08.90.01</v>
      </c>
      <c r="H151" t="str">
        <f t="shared" si="54"/>
        <v>00.08.90.01.00</v>
      </c>
      <c r="I151" t="str">
        <f t="shared" si="54"/>
        <v>00.08.90.01.00.32</v>
      </c>
      <c r="J151" t="str">
        <f t="shared" si="54"/>
        <v>00.08.90.01.00.32.00</v>
      </c>
      <c r="K151" t="str">
        <f t="shared" si="54"/>
        <v>00.08.90.01.00.32.00.50</v>
      </c>
      <c r="L151" t="str">
        <f t="shared" si="54"/>
        <v>00.08.90.01.00.32.00.50.50</v>
      </c>
      <c r="M151" t="str">
        <f t="shared" si="54"/>
        <v>00.08.90.01.00.32.00.50.50.50</v>
      </c>
      <c r="N151" t="str">
        <f t="shared" si="54"/>
        <v>00.08.90.01.00.32.00.50.50.50.00</v>
      </c>
      <c r="O151" t="str">
        <f t="shared" si="54"/>
        <v>00.08.90.01.00.32.00.50.50.50.00.00</v>
      </c>
      <c r="P151" t="str">
        <f t="shared" si="54"/>
        <v>00.08.90.01.00.32.00.50.50.50.00.00.FF</v>
      </c>
      <c r="Q151" t="str">
        <f t="shared" si="54"/>
        <v>00.08.90.01.00.32.00.50.50.50.00.00.FF.00</v>
      </c>
      <c r="R151" t="str">
        <f t="shared" si="54"/>
        <v>00.08.90.01.00.32.00.50.50.50.00.00.FF.00.06</v>
      </c>
      <c r="S151" t="str">
        <f t="shared" si="54"/>
        <v>00.08.90.01.00.32.00.50.50.50.00.00.FF.00.06.00</v>
      </c>
      <c r="T151" t="str">
        <f t="shared" ref="T151:T166" si="55">CONCATENATE(S151,".",U131)</f>
        <v>00.08.90.01.00.32.00.50.50.50.00.00.FF.00.06.00.E5</v>
      </c>
    </row>
    <row r="152" spans="2:21">
      <c r="B152" t="str">
        <f t="shared" si="52"/>
        <v>Bandit Fighter</v>
      </c>
      <c r="D152" t="str">
        <f t="shared" si="53"/>
        <v>MOB_1</v>
      </c>
      <c r="E152" t="str">
        <f t="shared" ref="E152:E166" si="56">CONCATENATE(E132,".",F132)</f>
        <v>01.08</v>
      </c>
      <c r="F152" t="str">
        <f t="shared" ref="F152:S152" si="57">CONCATENATE(E152,".",G132)</f>
        <v>01.08.90</v>
      </c>
      <c r="G152" t="str">
        <f t="shared" si="57"/>
        <v>01.08.90.01</v>
      </c>
      <c r="H152" t="str">
        <f t="shared" si="57"/>
        <v>01.08.90.01.00</v>
      </c>
      <c r="I152" t="str">
        <f t="shared" si="57"/>
        <v>01.08.90.01.00.32</v>
      </c>
      <c r="J152" t="str">
        <f t="shared" si="57"/>
        <v>01.08.90.01.00.32.00</v>
      </c>
      <c r="K152" t="str">
        <f t="shared" si="57"/>
        <v>01.08.90.01.00.32.00.50</v>
      </c>
      <c r="L152" t="str">
        <f t="shared" si="57"/>
        <v>01.08.90.01.00.32.00.50.50</v>
      </c>
      <c r="M152" t="str">
        <f t="shared" si="57"/>
        <v>01.08.90.01.00.32.00.50.50.50</v>
      </c>
      <c r="N152" t="str">
        <f t="shared" si="57"/>
        <v>01.08.90.01.00.32.00.50.50.50.00</v>
      </c>
      <c r="O152" t="str">
        <f t="shared" si="57"/>
        <v>01.08.90.01.00.32.00.50.50.50.00.00</v>
      </c>
      <c r="P152" t="str">
        <f t="shared" si="57"/>
        <v>01.08.90.01.00.32.00.50.50.50.00.00.FF</v>
      </c>
      <c r="Q152" t="str">
        <f t="shared" si="57"/>
        <v>01.08.90.01.00.32.00.50.50.50.00.00.FF.00</v>
      </c>
      <c r="R152" t="str">
        <f t="shared" si="57"/>
        <v>01.08.90.01.00.32.00.50.50.50.00.00.FF.00.06</v>
      </c>
      <c r="S152" t="str">
        <f t="shared" si="57"/>
        <v>01.08.90.01.00.32.00.50.50.50.00.00.FF.00.06.00</v>
      </c>
      <c r="T152" t="str">
        <f t="shared" si="55"/>
        <v>01.08.90.01.00.32.00.50.50.50.00.00.FF.00.06.00.E5</v>
      </c>
    </row>
    <row r="153" spans="2:21">
      <c r="B153" t="str">
        <f t="shared" si="52"/>
        <v>Bandit Archer</v>
      </c>
      <c r="D153" t="str">
        <f t="shared" si="53"/>
        <v>MOB_2</v>
      </c>
      <c r="E153" t="str">
        <f t="shared" si="56"/>
        <v>02.08</v>
      </c>
      <c r="F153" t="str">
        <f t="shared" ref="F153:S153" si="58">CONCATENATE(E153,".",G133)</f>
        <v>02.08.3D</v>
      </c>
      <c r="G153" t="str">
        <f t="shared" si="58"/>
        <v>02.08.3D.01</v>
      </c>
      <c r="H153" t="str">
        <f t="shared" si="58"/>
        <v>02.08.3D.01.00</v>
      </c>
      <c r="I153" t="str">
        <f t="shared" si="58"/>
        <v>02.08.3D.01.00.32</v>
      </c>
      <c r="J153" t="str">
        <f t="shared" si="58"/>
        <v>02.08.3D.01.00.32.00</v>
      </c>
      <c r="K153" t="str">
        <f t="shared" si="58"/>
        <v>02.08.3D.01.00.32.00.28</v>
      </c>
      <c r="L153" t="str">
        <f t="shared" si="58"/>
        <v>02.08.3D.01.00.32.00.28.50</v>
      </c>
      <c r="M153" t="str">
        <f t="shared" si="58"/>
        <v>02.08.3D.01.00.32.00.28.50.3C</v>
      </c>
      <c r="N153" t="str">
        <f t="shared" si="58"/>
        <v>02.08.3D.01.00.32.00.28.50.3C.00</v>
      </c>
      <c r="O153" t="str">
        <f t="shared" si="58"/>
        <v>02.08.3D.01.00.32.00.28.50.3C.00.00</v>
      </c>
      <c r="P153" t="str">
        <f t="shared" si="58"/>
        <v>02.08.3D.01.00.32.00.28.50.3C.00.00.FF</v>
      </c>
      <c r="Q153" t="str">
        <f t="shared" si="58"/>
        <v>02.08.3D.01.00.32.00.28.50.3C.00.00.FF.00</v>
      </c>
      <c r="R153" t="str">
        <f t="shared" si="58"/>
        <v>02.08.3D.01.00.32.00.28.50.3C.00.00.FF.00.06</v>
      </c>
      <c r="S153" t="str">
        <f t="shared" si="58"/>
        <v>02.08.3D.01.00.32.00.28.50.3C.00.00.FF.00.06.30</v>
      </c>
      <c r="T153" t="str">
        <f t="shared" si="55"/>
        <v>02.08.3D.01.00.32.00.28.50.3C.00.00.FF.00.06.30.94</v>
      </c>
    </row>
    <row r="154" spans="2:21">
      <c r="B154" t="str">
        <f t="shared" si="52"/>
        <v>Bandit Archer</v>
      </c>
      <c r="D154" t="str">
        <f t="shared" si="53"/>
        <v>MOB_3</v>
      </c>
      <c r="E154" t="str">
        <f t="shared" si="56"/>
        <v>03.08</v>
      </c>
      <c r="F154" t="str">
        <f t="shared" ref="F154:S154" si="59">CONCATENATE(E154,".",G134)</f>
        <v>03.08.3D</v>
      </c>
      <c r="G154" t="str">
        <f t="shared" si="59"/>
        <v>03.08.3D.01</v>
      </c>
      <c r="H154" t="str">
        <f t="shared" si="59"/>
        <v>03.08.3D.01.00</v>
      </c>
      <c r="I154" t="str">
        <f t="shared" si="59"/>
        <v>03.08.3D.01.00.32</v>
      </c>
      <c r="J154" t="str">
        <f t="shared" si="59"/>
        <v>03.08.3D.01.00.32.00</v>
      </c>
      <c r="K154" t="str">
        <f t="shared" si="59"/>
        <v>03.08.3D.01.00.32.00.28</v>
      </c>
      <c r="L154" t="str">
        <f t="shared" si="59"/>
        <v>03.08.3D.01.00.32.00.28.50</v>
      </c>
      <c r="M154" t="str">
        <f t="shared" si="59"/>
        <v>03.08.3D.01.00.32.00.28.50.3C</v>
      </c>
      <c r="N154" t="str">
        <f t="shared" si="59"/>
        <v>03.08.3D.01.00.32.00.28.50.3C.00</v>
      </c>
      <c r="O154" t="str">
        <f t="shared" si="59"/>
        <v>03.08.3D.01.00.32.00.28.50.3C.00.00</v>
      </c>
      <c r="P154" t="str">
        <f t="shared" si="59"/>
        <v>03.08.3D.01.00.32.00.28.50.3C.00.00.FF</v>
      </c>
      <c r="Q154" t="str">
        <f t="shared" si="59"/>
        <v>03.08.3D.01.00.32.00.28.50.3C.00.00.FF.00</v>
      </c>
      <c r="R154" t="str">
        <f t="shared" si="59"/>
        <v>03.08.3D.01.00.32.00.28.50.3C.00.00.FF.00.06</v>
      </c>
      <c r="S154" t="str">
        <f t="shared" si="59"/>
        <v>03.08.3D.01.00.32.00.28.50.3C.00.00.FF.00.06.30</v>
      </c>
      <c r="T154" t="str">
        <f t="shared" si="55"/>
        <v>03.08.3D.01.00.32.00.28.50.3C.00.00.FF.00.06.30.94</v>
      </c>
    </row>
    <row r="155" spans="2:21">
      <c r="B155" t="str">
        <f t="shared" si="52"/>
        <v>Battle Mage</v>
      </c>
      <c r="D155" t="str">
        <f t="shared" si="53"/>
        <v>MOB_4</v>
      </c>
      <c r="E155" t="str">
        <f t="shared" si="56"/>
        <v>04.08</v>
      </c>
      <c r="F155" t="str">
        <f t="shared" ref="F155:S155" si="60">CONCATENATE(E155,".",G135)</f>
        <v>04.08.F8</v>
      </c>
      <c r="G155" t="str">
        <f t="shared" si="60"/>
        <v>04.08.F8.00</v>
      </c>
      <c r="H155" t="str">
        <f t="shared" si="60"/>
        <v>04.08.F8.00.48</v>
      </c>
      <c r="I155" t="str">
        <f t="shared" si="60"/>
        <v>04.08.F8.00.48.32</v>
      </c>
      <c r="J155" t="str">
        <f t="shared" si="60"/>
        <v>04.08.F8.00.48.32.00</v>
      </c>
      <c r="K155" t="str">
        <f t="shared" si="60"/>
        <v>04.08.F8.00.48.32.00.14</v>
      </c>
      <c r="L155" t="str">
        <f t="shared" si="60"/>
        <v>04.08.F8.00.48.32.00.14.50</v>
      </c>
      <c r="M155" t="str">
        <f t="shared" si="60"/>
        <v>04.08.F8.00.48.32.00.14.50.14</v>
      </c>
      <c r="N155" t="str">
        <f t="shared" si="60"/>
        <v>04.08.F8.00.48.32.00.14.50.14.00</v>
      </c>
      <c r="O155" t="str">
        <f t="shared" si="60"/>
        <v>04.08.F8.00.48.32.00.14.50.14.00.00</v>
      </c>
      <c r="P155" t="str">
        <f t="shared" si="60"/>
        <v>04.08.F8.00.48.32.00.14.50.14.00.00.FF</v>
      </c>
      <c r="Q155" t="str">
        <f t="shared" si="60"/>
        <v>04.08.F8.00.48.32.00.14.50.14.00.00.FF.00</v>
      </c>
      <c r="R155" t="str">
        <f t="shared" si="60"/>
        <v>04.08.F8.00.48.32.00.14.50.14.00.00.FF.00.06</v>
      </c>
      <c r="S155" t="str">
        <f t="shared" si="60"/>
        <v>04.08.F8.00.48.32.00.14.50.14.00.00.FF.00.06.05</v>
      </c>
      <c r="T155" t="str">
        <f t="shared" si="55"/>
        <v>04.08.F8.00.48.32.00.14.50.14.00.00.FF.00.06.05.98</v>
      </c>
    </row>
    <row r="156" spans="2:21">
      <c r="B156" t="str">
        <f t="shared" si="52"/>
        <v>Battle Mage</v>
      </c>
      <c r="D156" t="str">
        <f t="shared" si="53"/>
        <v>MOB_5</v>
      </c>
      <c r="E156" t="str">
        <f t="shared" si="56"/>
        <v>05.08</v>
      </c>
      <c r="F156" t="str">
        <f t="shared" ref="F156:S156" si="61">CONCATENATE(E156,".",G136)</f>
        <v>05.08.F8</v>
      </c>
      <c r="G156" t="str">
        <f t="shared" si="61"/>
        <v>05.08.F8.00</v>
      </c>
      <c r="H156" t="str">
        <f t="shared" si="61"/>
        <v>05.08.F8.00.48</v>
      </c>
      <c r="I156" t="str">
        <f t="shared" si="61"/>
        <v>05.08.F8.00.48.32</v>
      </c>
      <c r="J156" t="str">
        <f t="shared" si="61"/>
        <v>05.08.F8.00.48.32.00</v>
      </c>
      <c r="K156" t="str">
        <f t="shared" si="61"/>
        <v>05.08.F8.00.48.32.00.14</v>
      </c>
      <c r="L156" t="str">
        <f t="shared" si="61"/>
        <v>05.08.F8.00.48.32.00.14.50</v>
      </c>
      <c r="M156" t="str">
        <f t="shared" si="61"/>
        <v>05.08.F8.00.48.32.00.14.50.14</v>
      </c>
      <c r="N156" t="str">
        <f t="shared" si="61"/>
        <v>05.08.F8.00.48.32.00.14.50.14.00</v>
      </c>
      <c r="O156" t="str">
        <f t="shared" si="61"/>
        <v>05.08.F8.00.48.32.00.14.50.14.00.00</v>
      </c>
      <c r="P156" t="str">
        <f t="shared" si="61"/>
        <v>05.08.F8.00.48.32.00.14.50.14.00.00.FF</v>
      </c>
      <c r="Q156" t="str">
        <f t="shared" si="61"/>
        <v>05.08.F8.00.48.32.00.14.50.14.00.00.FF.00</v>
      </c>
      <c r="R156" t="str">
        <f t="shared" si="61"/>
        <v>05.08.F8.00.48.32.00.14.50.14.00.00.FF.00.06</v>
      </c>
      <c r="S156" t="str">
        <f t="shared" si="61"/>
        <v>05.08.F8.00.48.32.00.14.50.14.00.00.FF.00.06.05</v>
      </c>
      <c r="T156" t="str">
        <f t="shared" si="55"/>
        <v>05.08.F8.00.48.32.00.14.50.14.00.00.FF.00.06.05.98</v>
      </c>
    </row>
    <row r="157" spans="2:21">
      <c r="B157" t="str">
        <f t="shared" si="52"/>
        <v>&lt;empty record&gt;</v>
      </c>
      <c r="D157" t="str">
        <f t="shared" si="53"/>
        <v>MOB_6</v>
      </c>
      <c r="E157" t="str">
        <f t="shared" si="56"/>
        <v>06.08</v>
      </c>
      <c r="F157" t="str">
        <f t="shared" ref="F157:S157" si="62">CONCATENATE(E157,".",G137)</f>
        <v>06.08.08</v>
      </c>
      <c r="G157" t="str">
        <f t="shared" si="62"/>
        <v>06.08.08.01</v>
      </c>
      <c r="H157" t="str">
        <f t="shared" si="62"/>
        <v>06.08.08.01.00</v>
      </c>
      <c r="I157" t="str">
        <f t="shared" si="62"/>
        <v>06.08.08.01.00.32</v>
      </c>
      <c r="J157" t="str">
        <f t="shared" si="62"/>
        <v>06.08.08.01.00.32.00</v>
      </c>
      <c r="K157" t="str">
        <f t="shared" si="62"/>
        <v>06.08.08.01.00.32.00.FF</v>
      </c>
      <c r="L157" t="str">
        <f t="shared" si="62"/>
        <v>06.08.08.01.00.32.00.FF.50</v>
      </c>
      <c r="M157" t="str">
        <f t="shared" si="62"/>
        <v>06.08.08.01.00.32.00.FF.50.FF</v>
      </c>
      <c r="N157" t="str">
        <f t="shared" si="62"/>
        <v>06.08.08.01.00.32.00.FF.50.FF.00</v>
      </c>
      <c r="O157" t="str">
        <f t="shared" si="62"/>
        <v>06.08.08.01.00.32.00.FF.50.FF.00.00</v>
      </c>
      <c r="P157" t="str">
        <f t="shared" si="62"/>
        <v>06.08.08.01.00.32.00.FF.50.FF.00.00.FF</v>
      </c>
      <c r="Q157" t="str">
        <f t="shared" si="62"/>
        <v>06.08.08.01.00.32.00.FF.50.FF.00.00.FF.00</v>
      </c>
      <c r="R157" t="str">
        <f t="shared" si="62"/>
        <v>06.08.08.01.00.32.00.FF.50.FF.00.00.FF.00.06</v>
      </c>
      <c r="S157" t="str">
        <f t="shared" si="62"/>
        <v>06.08.08.01.00.32.00.FF.50.FF.00.00.FF.00.06.00</v>
      </c>
      <c r="T157" t="str">
        <f t="shared" si="55"/>
        <v>06.08.08.01.00.32.00.FF.50.FF.00.00.FF.00.06.00.00</v>
      </c>
    </row>
    <row r="158" spans="2:21">
      <c r="B158" t="str">
        <f t="shared" si="52"/>
        <v>&lt;empty record&gt;</v>
      </c>
      <c r="D158" t="str">
        <f t="shared" si="53"/>
        <v>MOB_7</v>
      </c>
      <c r="E158" t="str">
        <f t="shared" si="56"/>
        <v>07.08</v>
      </c>
      <c r="F158" t="str">
        <f t="shared" ref="F158:S158" si="63">CONCATENATE(E158,".",G138)</f>
        <v>07.08.08</v>
      </c>
      <c r="G158" t="str">
        <f t="shared" si="63"/>
        <v>07.08.08.01</v>
      </c>
      <c r="H158" t="str">
        <f t="shared" si="63"/>
        <v>07.08.08.01.00</v>
      </c>
      <c r="I158" t="str">
        <f t="shared" si="63"/>
        <v>07.08.08.01.00.32</v>
      </c>
      <c r="J158" t="str">
        <f t="shared" si="63"/>
        <v>07.08.08.01.00.32.00</v>
      </c>
      <c r="K158" t="str">
        <f t="shared" si="63"/>
        <v>07.08.08.01.00.32.00.FF</v>
      </c>
      <c r="L158" t="str">
        <f t="shared" si="63"/>
        <v>07.08.08.01.00.32.00.FF.50</v>
      </c>
      <c r="M158" t="str">
        <f t="shared" si="63"/>
        <v>07.08.08.01.00.32.00.FF.50.FF</v>
      </c>
      <c r="N158" t="str">
        <f t="shared" si="63"/>
        <v>07.08.08.01.00.32.00.FF.50.FF.00</v>
      </c>
      <c r="O158" t="str">
        <f t="shared" si="63"/>
        <v>07.08.08.01.00.32.00.FF.50.FF.00.00</v>
      </c>
      <c r="P158" t="str">
        <f t="shared" si="63"/>
        <v>07.08.08.01.00.32.00.FF.50.FF.00.00.FF</v>
      </c>
      <c r="Q158" t="str">
        <f t="shared" si="63"/>
        <v>07.08.08.01.00.32.00.FF.50.FF.00.00.FF.00</v>
      </c>
      <c r="R158" t="str">
        <f t="shared" si="63"/>
        <v>07.08.08.01.00.32.00.FF.50.FF.00.00.FF.00.06</v>
      </c>
      <c r="S158" t="str">
        <f t="shared" si="63"/>
        <v>07.08.08.01.00.32.00.FF.50.FF.00.00.FF.00.06.00</v>
      </c>
      <c r="T158" t="str">
        <f t="shared" si="55"/>
        <v>07.08.08.01.00.32.00.FF.50.FF.00.00.FF.00.06.00.00</v>
      </c>
    </row>
    <row r="159" spans="2:21">
      <c r="B159" t="str">
        <f t="shared" si="52"/>
        <v>&lt;empty record&gt;</v>
      </c>
      <c r="D159" t="str">
        <f t="shared" si="53"/>
        <v>MOB_8</v>
      </c>
      <c r="E159" t="str">
        <f t="shared" si="56"/>
        <v>08.08</v>
      </c>
      <c r="F159" t="str">
        <f t="shared" ref="F159:S159" si="64">CONCATENATE(E159,".",G139)</f>
        <v>08.08.08</v>
      </c>
      <c r="G159" t="str">
        <f t="shared" si="64"/>
        <v>08.08.08.01</v>
      </c>
      <c r="H159" t="str">
        <f t="shared" si="64"/>
        <v>08.08.08.01.00</v>
      </c>
      <c r="I159" t="str">
        <f t="shared" si="64"/>
        <v>08.08.08.01.00.32</v>
      </c>
      <c r="J159" t="str">
        <f t="shared" si="64"/>
        <v>08.08.08.01.00.32.00</v>
      </c>
      <c r="K159" t="str">
        <f t="shared" si="64"/>
        <v>08.08.08.01.00.32.00.FF</v>
      </c>
      <c r="L159" t="str">
        <f t="shared" si="64"/>
        <v>08.08.08.01.00.32.00.FF.50</v>
      </c>
      <c r="M159" t="str">
        <f t="shared" si="64"/>
        <v>08.08.08.01.00.32.00.FF.50.FF</v>
      </c>
      <c r="N159" t="str">
        <f t="shared" si="64"/>
        <v>08.08.08.01.00.32.00.FF.50.FF.00</v>
      </c>
      <c r="O159" t="str">
        <f t="shared" si="64"/>
        <v>08.08.08.01.00.32.00.FF.50.FF.00.00</v>
      </c>
      <c r="P159" t="str">
        <f t="shared" si="64"/>
        <v>08.08.08.01.00.32.00.FF.50.FF.00.00.FF</v>
      </c>
      <c r="Q159" t="str">
        <f t="shared" si="64"/>
        <v>08.08.08.01.00.32.00.FF.50.FF.00.00.FF.00</v>
      </c>
      <c r="R159" t="str">
        <f t="shared" si="64"/>
        <v>08.08.08.01.00.32.00.FF.50.FF.00.00.FF.00.06</v>
      </c>
      <c r="S159" t="str">
        <f t="shared" si="64"/>
        <v>08.08.08.01.00.32.00.FF.50.FF.00.00.FF.00.06.00</v>
      </c>
      <c r="T159" t="str">
        <f t="shared" si="55"/>
        <v>08.08.08.01.00.32.00.FF.50.FF.00.00.FF.00.06.00.00</v>
      </c>
    </row>
    <row r="160" spans="2:21">
      <c r="B160" t="str">
        <f t="shared" si="52"/>
        <v>&lt;empty record&gt;</v>
      </c>
      <c r="D160" t="str">
        <f t="shared" si="53"/>
        <v>MOB_9</v>
      </c>
      <c r="E160" t="str">
        <f t="shared" si="56"/>
        <v>09.08</v>
      </c>
      <c r="F160" t="str">
        <f t="shared" ref="F160:S160" si="65">CONCATENATE(E160,".",G140)</f>
        <v>09.08.08</v>
      </c>
      <c r="G160" t="str">
        <f t="shared" si="65"/>
        <v>09.08.08.01</v>
      </c>
      <c r="H160" t="str">
        <f t="shared" si="65"/>
        <v>09.08.08.01.00</v>
      </c>
      <c r="I160" t="str">
        <f t="shared" si="65"/>
        <v>09.08.08.01.00.32</v>
      </c>
      <c r="J160" t="str">
        <f t="shared" si="65"/>
        <v>09.08.08.01.00.32.00</v>
      </c>
      <c r="K160" t="str">
        <f t="shared" si="65"/>
        <v>09.08.08.01.00.32.00.FF</v>
      </c>
      <c r="L160" t="str">
        <f t="shared" si="65"/>
        <v>09.08.08.01.00.32.00.FF.50</v>
      </c>
      <c r="M160" t="str">
        <f t="shared" si="65"/>
        <v>09.08.08.01.00.32.00.FF.50.FF</v>
      </c>
      <c r="N160" t="str">
        <f t="shared" si="65"/>
        <v>09.08.08.01.00.32.00.FF.50.FF.00</v>
      </c>
      <c r="O160" t="str">
        <f t="shared" si="65"/>
        <v>09.08.08.01.00.32.00.FF.50.FF.00.00</v>
      </c>
      <c r="P160" t="str">
        <f t="shared" si="65"/>
        <v>09.08.08.01.00.32.00.FF.50.FF.00.00.FF</v>
      </c>
      <c r="Q160" t="str">
        <f t="shared" si="65"/>
        <v>09.08.08.01.00.32.00.FF.50.FF.00.00.FF.00</v>
      </c>
      <c r="R160" t="str">
        <f t="shared" si="65"/>
        <v>09.08.08.01.00.32.00.FF.50.FF.00.00.FF.00.06</v>
      </c>
      <c r="S160" t="str">
        <f t="shared" si="65"/>
        <v>09.08.08.01.00.32.00.FF.50.FF.00.00.FF.00.06.00</v>
      </c>
      <c r="T160" t="str">
        <f t="shared" si="55"/>
        <v>09.08.08.01.00.32.00.FF.50.FF.00.00.FF.00.06.00.00</v>
      </c>
    </row>
    <row r="161" spans="2:20">
      <c r="B161" t="str">
        <f t="shared" si="52"/>
        <v>&lt;empty record&gt;</v>
      </c>
      <c r="D161" t="str">
        <f t="shared" si="53"/>
        <v>MOB_A</v>
      </c>
      <c r="E161" t="str">
        <f t="shared" si="56"/>
        <v>0A.08</v>
      </c>
      <c r="F161" t="str">
        <f t="shared" ref="F161:S161" si="66">CONCATENATE(E161,".",G141)</f>
        <v>0A.08.08</v>
      </c>
      <c r="G161" t="str">
        <f t="shared" si="66"/>
        <v>0A.08.08.01</v>
      </c>
      <c r="H161" t="str">
        <f t="shared" si="66"/>
        <v>0A.08.08.01.00</v>
      </c>
      <c r="I161" t="str">
        <f t="shared" si="66"/>
        <v>0A.08.08.01.00.32</v>
      </c>
      <c r="J161" t="str">
        <f t="shared" si="66"/>
        <v>0A.08.08.01.00.32.00</v>
      </c>
      <c r="K161" t="str">
        <f t="shared" si="66"/>
        <v>0A.08.08.01.00.32.00.FF</v>
      </c>
      <c r="L161" t="str">
        <f t="shared" si="66"/>
        <v>0A.08.08.01.00.32.00.FF.50</v>
      </c>
      <c r="M161" t="str">
        <f t="shared" si="66"/>
        <v>0A.08.08.01.00.32.00.FF.50.FF</v>
      </c>
      <c r="N161" t="str">
        <f t="shared" si="66"/>
        <v>0A.08.08.01.00.32.00.FF.50.FF.00</v>
      </c>
      <c r="O161" t="str">
        <f t="shared" si="66"/>
        <v>0A.08.08.01.00.32.00.FF.50.FF.00.00</v>
      </c>
      <c r="P161" t="str">
        <f t="shared" si="66"/>
        <v>0A.08.08.01.00.32.00.FF.50.FF.00.00.FF</v>
      </c>
      <c r="Q161" t="str">
        <f t="shared" si="66"/>
        <v>0A.08.08.01.00.32.00.FF.50.FF.00.00.FF.00</v>
      </c>
      <c r="R161" t="str">
        <f t="shared" si="66"/>
        <v>0A.08.08.01.00.32.00.FF.50.FF.00.00.FF.00.06</v>
      </c>
      <c r="S161" t="str">
        <f t="shared" si="66"/>
        <v>0A.08.08.01.00.32.00.FF.50.FF.00.00.FF.00.06.00</v>
      </c>
      <c r="T161" t="str">
        <f t="shared" si="55"/>
        <v>0A.08.08.01.00.32.00.FF.50.FF.00.00.FF.00.06.00.00</v>
      </c>
    </row>
    <row r="162" spans="2:20">
      <c r="B162" t="str">
        <f t="shared" si="52"/>
        <v>&lt;empty record&gt;</v>
      </c>
      <c r="D162" t="str">
        <f t="shared" si="53"/>
        <v>MOB_B</v>
      </c>
      <c r="E162" t="str">
        <f t="shared" si="56"/>
        <v>0B.08</v>
      </c>
      <c r="F162" t="str">
        <f t="shared" ref="F162:S162" si="67">CONCATENATE(E162,".",G142)</f>
        <v>0B.08.08</v>
      </c>
      <c r="G162" t="str">
        <f t="shared" si="67"/>
        <v>0B.08.08.01</v>
      </c>
      <c r="H162" t="str">
        <f t="shared" si="67"/>
        <v>0B.08.08.01.00</v>
      </c>
      <c r="I162" t="str">
        <f t="shared" si="67"/>
        <v>0B.08.08.01.00.32</v>
      </c>
      <c r="J162" t="str">
        <f t="shared" si="67"/>
        <v>0B.08.08.01.00.32.00</v>
      </c>
      <c r="K162" t="str">
        <f t="shared" si="67"/>
        <v>0B.08.08.01.00.32.00.FF</v>
      </c>
      <c r="L162" t="str">
        <f t="shared" si="67"/>
        <v>0B.08.08.01.00.32.00.FF.50</v>
      </c>
      <c r="M162" t="str">
        <f t="shared" si="67"/>
        <v>0B.08.08.01.00.32.00.FF.50.FF</v>
      </c>
      <c r="N162" t="str">
        <f t="shared" si="67"/>
        <v>0B.08.08.01.00.32.00.FF.50.FF.00</v>
      </c>
      <c r="O162" t="str">
        <f t="shared" si="67"/>
        <v>0B.08.08.01.00.32.00.FF.50.FF.00.00</v>
      </c>
      <c r="P162" t="str">
        <f t="shared" si="67"/>
        <v>0B.08.08.01.00.32.00.FF.50.FF.00.00.FF</v>
      </c>
      <c r="Q162" t="str">
        <f t="shared" si="67"/>
        <v>0B.08.08.01.00.32.00.FF.50.FF.00.00.FF.00</v>
      </c>
      <c r="R162" t="str">
        <f t="shared" si="67"/>
        <v>0B.08.08.01.00.32.00.FF.50.FF.00.00.FF.00.06</v>
      </c>
      <c r="S162" t="str">
        <f t="shared" si="67"/>
        <v>0B.08.08.01.00.32.00.FF.50.FF.00.00.FF.00.06.00</v>
      </c>
      <c r="T162" t="str">
        <f t="shared" si="55"/>
        <v>0B.08.08.01.00.32.00.FF.50.FF.00.00.FF.00.06.00.00</v>
      </c>
    </row>
    <row r="163" spans="2:20">
      <c r="B163" t="str">
        <f t="shared" si="52"/>
        <v>&lt;empty record&gt;</v>
      </c>
      <c r="D163" t="str">
        <f t="shared" si="53"/>
        <v>MOB_C</v>
      </c>
      <c r="E163" t="str">
        <f t="shared" si="56"/>
        <v>0C.08</v>
      </c>
      <c r="F163" t="str">
        <f t="shared" ref="F163:S163" si="68">CONCATENATE(E163,".",G143)</f>
        <v>0C.08.1E</v>
      </c>
      <c r="G163" t="str">
        <f t="shared" si="68"/>
        <v>0C.08.1E.00</v>
      </c>
      <c r="H163" t="str">
        <f t="shared" si="68"/>
        <v>0C.08.1E.00.00</v>
      </c>
      <c r="I163" t="str">
        <f t="shared" si="68"/>
        <v>0C.08.1E.00.00.32</v>
      </c>
      <c r="J163" t="str">
        <f t="shared" si="68"/>
        <v>0C.08.1E.00.00.32.32</v>
      </c>
      <c r="K163" t="str">
        <f t="shared" si="68"/>
        <v>0C.08.1E.00.00.32.32.FF</v>
      </c>
      <c r="L163" t="str">
        <f t="shared" si="68"/>
        <v>0C.08.1E.00.00.32.32.FF.50</v>
      </c>
      <c r="M163" t="str">
        <f t="shared" si="68"/>
        <v>0C.08.1E.00.00.32.32.FF.50.FF</v>
      </c>
      <c r="N163" t="str">
        <f t="shared" si="68"/>
        <v>0C.08.1E.00.00.32.32.FF.50.FF.00</v>
      </c>
      <c r="O163" t="str">
        <f t="shared" si="68"/>
        <v>0C.08.1E.00.00.32.32.FF.50.FF.00.00</v>
      </c>
      <c r="P163" t="str">
        <f t="shared" si="68"/>
        <v>0C.08.1E.00.00.32.32.FF.50.FF.00.00.FF</v>
      </c>
      <c r="Q163" t="str">
        <f t="shared" si="68"/>
        <v>0C.08.1E.00.00.32.32.FF.50.FF.00.00.FF.00</v>
      </c>
      <c r="R163" t="str">
        <f t="shared" si="68"/>
        <v>0C.08.1E.00.00.32.32.FF.50.FF.00.00.FF.00.06</v>
      </c>
      <c r="S163" t="str">
        <f t="shared" si="68"/>
        <v>0C.08.1E.00.00.32.32.FF.50.FF.00.00.FF.00.06.00</v>
      </c>
      <c r="T163" t="str">
        <f t="shared" si="55"/>
        <v>0C.08.1E.00.00.32.32.FF.50.FF.00.00.FF.00.06.00.00</v>
      </c>
    </row>
    <row r="164" spans="2:20">
      <c r="B164" t="str">
        <f t="shared" si="52"/>
        <v>&lt;empty record&gt;</v>
      </c>
      <c r="D164" t="str">
        <f t="shared" si="53"/>
        <v>MOB_D</v>
      </c>
      <c r="E164" t="str">
        <f t="shared" si="56"/>
        <v>0D.08</v>
      </c>
      <c r="F164" t="str">
        <f t="shared" ref="F164:S164" si="69">CONCATENATE(E164,".",G144)</f>
        <v>0D.08.1E</v>
      </c>
      <c r="G164" t="str">
        <f t="shared" si="69"/>
        <v>0D.08.1E.00</v>
      </c>
      <c r="H164" t="str">
        <f t="shared" si="69"/>
        <v>0D.08.1E.00.00</v>
      </c>
      <c r="I164" t="str">
        <f t="shared" si="69"/>
        <v>0D.08.1E.00.00.32</v>
      </c>
      <c r="J164" t="str">
        <f t="shared" si="69"/>
        <v>0D.08.1E.00.00.32.32</v>
      </c>
      <c r="K164" t="str">
        <f t="shared" si="69"/>
        <v>0D.08.1E.00.00.32.32.FF</v>
      </c>
      <c r="L164" t="str">
        <f t="shared" si="69"/>
        <v>0D.08.1E.00.00.32.32.FF.50</v>
      </c>
      <c r="M164" t="str">
        <f t="shared" si="69"/>
        <v>0D.08.1E.00.00.32.32.FF.50.FF</v>
      </c>
      <c r="N164" t="str">
        <f t="shared" si="69"/>
        <v>0D.08.1E.00.00.32.32.FF.50.FF.00</v>
      </c>
      <c r="O164" t="str">
        <f t="shared" si="69"/>
        <v>0D.08.1E.00.00.32.32.FF.50.FF.00.00</v>
      </c>
      <c r="P164" t="str">
        <f t="shared" si="69"/>
        <v>0D.08.1E.00.00.32.32.FF.50.FF.00.00.FF</v>
      </c>
      <c r="Q164" t="str">
        <f t="shared" si="69"/>
        <v>0D.08.1E.00.00.32.32.FF.50.FF.00.00.FF.00</v>
      </c>
      <c r="R164" t="str">
        <f t="shared" si="69"/>
        <v>0D.08.1E.00.00.32.32.FF.50.FF.00.00.FF.00.06</v>
      </c>
      <c r="S164" t="str">
        <f t="shared" si="69"/>
        <v>0D.08.1E.00.00.32.32.FF.50.FF.00.00.FF.00.06.00</v>
      </c>
      <c r="T164" t="str">
        <f t="shared" si="55"/>
        <v>0D.08.1E.00.00.32.32.FF.50.FF.00.00.FF.00.06.00.00</v>
      </c>
    </row>
    <row r="165" spans="2:20">
      <c r="B165" t="str">
        <f t="shared" si="52"/>
        <v>&lt;empty record&gt;</v>
      </c>
      <c r="D165" t="str">
        <f t="shared" si="53"/>
        <v>MOB_E</v>
      </c>
      <c r="E165" t="str">
        <f t="shared" si="56"/>
        <v>0E.08</v>
      </c>
      <c r="F165" t="str">
        <f t="shared" ref="F165:S165" si="70">CONCATENATE(E165,".",G145)</f>
        <v>0E.08.1E</v>
      </c>
      <c r="G165" t="str">
        <f t="shared" si="70"/>
        <v>0E.08.1E.00</v>
      </c>
      <c r="H165" t="str">
        <f t="shared" si="70"/>
        <v>0E.08.1E.00.00</v>
      </c>
      <c r="I165" t="str">
        <f t="shared" si="70"/>
        <v>0E.08.1E.00.00.32</v>
      </c>
      <c r="J165" t="str">
        <f t="shared" si="70"/>
        <v>0E.08.1E.00.00.32.32</v>
      </c>
      <c r="K165" t="str">
        <f t="shared" si="70"/>
        <v>0E.08.1E.00.00.32.32.FF</v>
      </c>
      <c r="L165" t="str">
        <f t="shared" si="70"/>
        <v>0E.08.1E.00.00.32.32.FF.50</v>
      </c>
      <c r="M165" t="str">
        <f t="shared" si="70"/>
        <v>0E.08.1E.00.00.32.32.FF.50.FF</v>
      </c>
      <c r="N165" t="str">
        <f t="shared" si="70"/>
        <v>0E.08.1E.00.00.32.32.FF.50.FF.00</v>
      </c>
      <c r="O165" t="str">
        <f t="shared" si="70"/>
        <v>0E.08.1E.00.00.32.32.FF.50.FF.00.00</v>
      </c>
      <c r="P165" t="str">
        <f t="shared" si="70"/>
        <v>0E.08.1E.00.00.32.32.FF.50.FF.00.00.FF</v>
      </c>
      <c r="Q165" t="str">
        <f t="shared" si="70"/>
        <v>0E.08.1E.00.00.32.32.FF.50.FF.00.00.FF.00</v>
      </c>
      <c r="R165" t="str">
        <f t="shared" si="70"/>
        <v>0E.08.1E.00.00.32.32.FF.50.FF.00.00.FF.00.06</v>
      </c>
      <c r="S165" t="str">
        <f t="shared" si="70"/>
        <v>0E.08.1E.00.00.32.32.FF.50.FF.00.00.FF.00.06.00</v>
      </c>
      <c r="T165" t="str">
        <f t="shared" si="55"/>
        <v>0E.08.1E.00.00.32.32.FF.50.FF.00.00.FF.00.06.00.00</v>
      </c>
    </row>
    <row r="166" spans="2:20">
      <c r="B166" t="str">
        <f t="shared" si="52"/>
        <v>&lt;empty record&gt;</v>
      </c>
      <c r="D166" t="str">
        <f t="shared" si="53"/>
        <v>MOB_F</v>
      </c>
      <c r="E166" t="str">
        <f t="shared" si="56"/>
        <v>0F.08</v>
      </c>
      <c r="F166" t="str">
        <f t="shared" ref="F166:S166" si="71">CONCATENATE(E166,".",G146)</f>
        <v>0F.08.00</v>
      </c>
      <c r="G166" t="str">
        <f t="shared" si="71"/>
        <v>0F.08.00.00</v>
      </c>
      <c r="H166" t="str">
        <f t="shared" si="71"/>
        <v>0F.08.00.00.00</v>
      </c>
      <c r="I166" t="str">
        <f t="shared" si="71"/>
        <v>0F.08.00.00.00.03</v>
      </c>
      <c r="J166" t="str">
        <f t="shared" si="71"/>
        <v>0F.08.00.00.00.03.80</v>
      </c>
      <c r="K166" t="str">
        <f t="shared" si="71"/>
        <v>0F.08.00.00.00.03.80.FF</v>
      </c>
      <c r="L166" t="str">
        <f t="shared" si="71"/>
        <v>0F.08.00.00.00.03.80.FF.50</v>
      </c>
      <c r="M166" t="str">
        <f t="shared" si="71"/>
        <v>0F.08.00.00.00.03.80.FF.50.FF</v>
      </c>
      <c r="N166" t="str">
        <f t="shared" si="71"/>
        <v>0F.08.00.00.00.03.80.FF.50.FF.00</v>
      </c>
      <c r="O166" t="str">
        <f t="shared" si="71"/>
        <v>0F.08.00.00.00.03.80.FF.50.FF.00.00</v>
      </c>
      <c r="P166" t="str">
        <f t="shared" si="71"/>
        <v>0F.08.00.00.00.03.80.FF.50.FF.00.00.FF</v>
      </c>
      <c r="Q166" t="str">
        <f t="shared" si="71"/>
        <v>0F.08.00.00.00.03.80.FF.50.FF.00.00.FF.00</v>
      </c>
      <c r="R166" t="str">
        <f t="shared" si="71"/>
        <v>0F.08.00.00.00.03.80.FF.50.FF.00.00.FF.00.00</v>
      </c>
      <c r="S166" t="str">
        <f t="shared" si="71"/>
        <v>0F.08.00.00.00.03.80.FF.50.FF.00.00.FF.00.00.10</v>
      </c>
      <c r="T166" t="str">
        <f t="shared" si="55"/>
        <v>0F.08.00.00.00.03.80.FF.50.FF.00.00.FF.00.00.10.00</v>
      </c>
    </row>
    <row r="169" spans="2:20">
      <c r="E169" s="25" t="s">
        <v>513</v>
      </c>
    </row>
    <row r="174" spans="2:20" ht="28.5">
      <c r="B174" s="61" t="s">
        <v>431</v>
      </c>
      <c r="C174" s="61"/>
    </row>
    <row r="175" spans="2:20">
      <c r="B175" t="s">
        <v>432</v>
      </c>
    </row>
    <row r="177" spans="1:18">
      <c r="E177" s="26" t="s">
        <v>437</v>
      </c>
      <c r="F177" s="26"/>
      <c r="G177" s="26"/>
      <c r="H177" s="26"/>
      <c r="I177" s="26"/>
      <c r="J177" s="26"/>
      <c r="K177" s="26"/>
      <c r="L177" s="26"/>
      <c r="M177" s="26"/>
      <c r="N177" s="26"/>
      <c r="O177" s="26"/>
      <c r="P177" s="26"/>
      <c r="Q177" s="26"/>
      <c r="R177" s="26"/>
    </row>
    <row r="180" spans="1:18">
      <c r="C180" t="s">
        <v>73</v>
      </c>
      <c r="D180" t="s">
        <v>436</v>
      </c>
    </row>
    <row r="182" spans="1:18">
      <c r="A182" s="66" t="s">
        <v>72</v>
      </c>
      <c r="B182" s="26"/>
      <c r="F182" t="s">
        <v>388</v>
      </c>
    </row>
    <row r="183" spans="1:18">
      <c r="A183" s="66" t="s">
        <v>433</v>
      </c>
      <c r="B183" s="26"/>
      <c r="C183" s="65"/>
      <c r="D183" s="26"/>
      <c r="F183" t="s">
        <v>389</v>
      </c>
    </row>
    <row r="184" spans="1:18" s="4" customFormat="1">
      <c r="A184" s="5"/>
      <c r="C184" s="67"/>
    </row>
    <row r="185" spans="1:18">
      <c r="B185" s="4"/>
    </row>
    <row r="186" spans="1:18">
      <c r="B186" t="str">
        <f>CONCATENATE($D$180,".",D274)</f>
        <v>.SPECIAL.TABLE.SPECIAL.ID_0</v>
      </c>
      <c r="C186" t="s">
        <v>66</v>
      </c>
      <c r="D186" t="str">
        <f>T334</f>
        <v>00.0A.58.02.00.00.80.78.50.78.00.00.FF.00.06.D0.00</v>
      </c>
    </row>
    <row r="187" spans="1:18">
      <c r="B187" t="str">
        <f>CONCATENATE(B186,".","NAME.START")</f>
        <v>.SPECIAL.TABLE.SPECIAL.ID_0.NAME.START</v>
      </c>
      <c r="C187" t="s">
        <v>205</v>
      </c>
      <c r="D187" s="25" t="str">
        <f>CONCATENATE("-/",C274,"/")</f>
        <v>-/Wyvern/</v>
      </c>
    </row>
    <row r="188" spans="1:18">
      <c r="B188" t="str">
        <f>CONCATENATE(B186,".","NAME.END")</f>
        <v>.SPECIAL.TABLE.SPECIAL.ID_0.NAME.END</v>
      </c>
    </row>
    <row r="189" spans="1:18">
      <c r="B189" t="str">
        <f>CONCATENATE(B186,".","NAME.SIZE")</f>
        <v>.SPECIAL.TABLE.SPECIAL.ID_0.NAME.SIZE</v>
      </c>
      <c r="C189" t="s">
        <v>208</v>
      </c>
      <c r="D189" t="str">
        <f>CONCATENATE(B188,"-",B187)</f>
        <v>.SPECIAL.TABLE.SPECIAL.ID_0.NAME.END-.SPECIAL.TABLE.SPECIAL.ID_0.NAME.START</v>
      </c>
    </row>
    <row r="190" spans="1:18">
      <c r="C190" t="s">
        <v>206</v>
      </c>
      <c r="D190" s="25" t="str">
        <f>CONCATENATE("CHR_SHEET.SPECIAL.NAME.MAX_SIZE","-",B189,"+1",",$AA")</f>
        <v>CHR_SHEET.SPECIAL.NAME.MAX_SIZE-.SPECIAL.TABLE.SPECIAL.ID_0.NAME.SIZE+1,$AA</v>
      </c>
    </row>
    <row r="191" spans="1:18">
      <c r="B191" t="str">
        <f>CONCATENATE($D$180,".",D275)</f>
        <v>.SPECIAL.TABLE.SPECIAL.ID_1</v>
      </c>
      <c r="C191" t="s">
        <v>66</v>
      </c>
      <c r="D191" t="str">
        <f>T335</f>
        <v>00.10.20.03.00.00.80.A0.50.A0.00.00.FF.00.06.C0.00</v>
      </c>
    </row>
    <row r="192" spans="1:18">
      <c r="B192" t="str">
        <f>CONCATENATE(B191,".","NAME.START")</f>
        <v>.SPECIAL.TABLE.SPECIAL.ID_1.NAME.START</v>
      </c>
      <c r="C192" t="s">
        <v>205</v>
      </c>
      <c r="D192" s="25" t="str">
        <f>CONCATENATE("-/",C275,"/")</f>
        <v>-/Demon Lord/</v>
      </c>
    </row>
    <row r="193" spans="2:20">
      <c r="B193" t="str">
        <f>CONCATENATE(B191,".","NAME.END")</f>
        <v>.SPECIAL.TABLE.SPECIAL.ID_1.NAME.END</v>
      </c>
    </row>
    <row r="194" spans="2:20">
      <c r="B194" t="str">
        <f>CONCATENATE(B191,".","NAME.SIZE")</f>
        <v>.SPECIAL.TABLE.SPECIAL.ID_1.NAME.SIZE</v>
      </c>
      <c r="C194" t="s">
        <v>208</v>
      </c>
      <c r="D194" t="str">
        <f>CONCATENATE(B193,"-",B192)</f>
        <v>.SPECIAL.TABLE.SPECIAL.ID_1.NAME.END-.SPECIAL.TABLE.SPECIAL.ID_1.NAME.START</v>
      </c>
    </row>
    <row r="195" spans="2:20">
      <c r="C195" t="s">
        <v>206</v>
      </c>
      <c r="D195" s="25" t="str">
        <f>CONCATENATE("CHR_SHEET.SPECIAL.NAME.MAX_SIZE","-",B194,"+1",",$AA")</f>
        <v>CHR_SHEET.SPECIAL.NAME.MAX_SIZE-.SPECIAL.TABLE.SPECIAL.ID_1.NAME.SIZE+1,$AA</v>
      </c>
    </row>
    <row r="196" spans="2:20">
      <c r="B196" t="str">
        <f>CONCATENATE($D$180,".",D276)</f>
        <v>.SPECIAL.TABLE.SPECIAL.ID_2</v>
      </c>
      <c r="C196" t="s">
        <v>66</v>
      </c>
      <c r="D196" t="str">
        <f>T336</f>
        <v>00.01.32.00.00.00.00.0A.50.0A.00.00.FF.00.06.00.00</v>
      </c>
    </row>
    <row r="197" spans="2:20">
      <c r="B197" t="str">
        <f>CONCATENATE(B196,".","NAME.START")</f>
        <v>.SPECIAL.TABLE.SPECIAL.ID_2.NAME.START</v>
      </c>
      <c r="C197" t="s">
        <v>205</v>
      </c>
      <c r="D197" s="25" t="str">
        <f>CONCATENATE("-/",C276,"/")</f>
        <v>-/Mad Cow/</v>
      </c>
    </row>
    <row r="198" spans="2:20">
      <c r="B198" t="str">
        <f>CONCATENATE(B196,".","NAME.END")</f>
        <v>.SPECIAL.TABLE.SPECIAL.ID_2.NAME.END</v>
      </c>
    </row>
    <row r="199" spans="2:20">
      <c r="B199" t="str">
        <f>CONCATENATE(B196,".","NAME.SIZE")</f>
        <v>.SPECIAL.TABLE.SPECIAL.ID_2.NAME.SIZE</v>
      </c>
      <c r="C199" t="s">
        <v>208</v>
      </c>
      <c r="D199" t="str">
        <f>CONCATENATE(B198,"-",B197)</f>
        <v>.SPECIAL.TABLE.SPECIAL.ID_2.NAME.END-.SPECIAL.TABLE.SPECIAL.ID_2.NAME.START</v>
      </c>
    </row>
    <row r="200" spans="2:20">
      <c r="C200" t="s">
        <v>206</v>
      </c>
      <c r="D200" s="25" t="str">
        <f>CONCATENATE("CHR_SHEET.SPECIAL.NAME.MAX_SIZE","-",B199,"+1",",$AA")</f>
        <v>CHR_SHEET.SPECIAL.NAME.MAX_SIZE-.SPECIAL.TABLE.SPECIAL.ID_2.NAME.SIZE+1,$AA</v>
      </c>
    </row>
    <row r="201" spans="2:20">
      <c r="B201" t="str">
        <f>CONCATENATE($D$180,".",D277)</f>
        <v>.SPECIAL.TABLE.SPECIAL.ID_3</v>
      </c>
      <c r="C201" t="s">
        <v>66</v>
      </c>
      <c r="D201" t="str">
        <f>T337</f>
        <v>00.03.96.00.00.00.00.1E.00.1E.00.00.FF.00.00.00.00</v>
      </c>
    </row>
    <row r="202" spans="2:20">
      <c r="B202" t="str">
        <f>CONCATENATE(B201,".","NAME.START")</f>
        <v>.SPECIAL.TABLE.SPECIAL.ID_3.NAME.START</v>
      </c>
      <c r="C202" t="s">
        <v>205</v>
      </c>
      <c r="D202" s="25" t="str">
        <f>CONCATENATE("-/",C277,"/")</f>
        <v>-/Skeleton/</v>
      </c>
    </row>
    <row r="203" spans="2:20">
      <c r="B203" t="str">
        <f>CONCATENATE(B201,".","NAME.END")</f>
        <v>.SPECIAL.TABLE.SPECIAL.ID_3.NAME.END</v>
      </c>
    </row>
    <row r="204" spans="2:20">
      <c r="B204" t="str">
        <f>CONCATENATE(B201,".","NAME.SIZE")</f>
        <v>.SPECIAL.TABLE.SPECIAL.ID_3.NAME.SIZE</v>
      </c>
      <c r="C204" t="s">
        <v>208</v>
      </c>
      <c r="D204" t="str">
        <f>CONCATENATE(B203,"-",B202)</f>
        <v>.SPECIAL.TABLE.SPECIAL.ID_3.NAME.END-.SPECIAL.TABLE.SPECIAL.ID_3.NAME.START</v>
      </c>
      <c r="M204">
        <f>256*0.2</f>
        <v>51.2</v>
      </c>
      <c r="T204" t="s">
        <v>250</v>
      </c>
    </row>
    <row r="205" spans="2:20">
      <c r="C205" t="s">
        <v>206</v>
      </c>
      <c r="D205" s="25" t="str">
        <f>CONCATENATE("CHR_SHEET.SPECIAL.NAME.MAX_SIZE","-",B204,"+1",",$AA")</f>
        <v>CHR_SHEET.SPECIAL.NAME.MAX_SIZE-.SPECIAL.TABLE.SPECIAL.ID_3.NAME.SIZE+1,$AA</v>
      </c>
    </row>
    <row r="206" spans="2:20">
      <c r="B206" t="str">
        <f>CONCATENATE($D$180,".",D278)</f>
        <v>.SPECIAL.TABLE.SPECIAL.ID_4</v>
      </c>
      <c r="C206" t="s">
        <v>66</v>
      </c>
      <c r="D206" t="str">
        <f>T338</f>
        <v>00.00.00.00.00.00.80.00.00.00.00.00.FF.00.00.10.00</v>
      </c>
    </row>
    <row r="207" spans="2:20">
      <c r="B207" t="str">
        <f>CONCATENATE(B206,".","NAME.START")</f>
        <v>.SPECIAL.TABLE.SPECIAL.ID_4.NAME.START</v>
      </c>
      <c r="C207" t="s">
        <v>205</v>
      </c>
      <c r="D207" s="25" t="str">
        <f>CONCATENATE("-/",C278,"/")</f>
        <v>-/&lt;empty record&gt;/</v>
      </c>
    </row>
    <row r="208" spans="2:20">
      <c r="B208" t="str">
        <f>CONCATENATE(B206,".","NAME.END")</f>
        <v>.SPECIAL.TABLE.SPECIAL.ID_4.NAME.END</v>
      </c>
    </row>
    <row r="209" spans="2:4">
      <c r="B209" t="str">
        <f>CONCATENATE(B206,".","NAME.SIZE")</f>
        <v>.SPECIAL.TABLE.SPECIAL.ID_4.NAME.SIZE</v>
      </c>
      <c r="C209" t="s">
        <v>208</v>
      </c>
      <c r="D209" t="str">
        <f>CONCATENATE(B208,"-",B207)</f>
        <v>.SPECIAL.TABLE.SPECIAL.ID_4.NAME.END-.SPECIAL.TABLE.SPECIAL.ID_4.NAME.START</v>
      </c>
    </row>
    <row r="210" spans="2:4">
      <c r="C210" t="s">
        <v>206</v>
      </c>
      <c r="D210" s="25" t="str">
        <f>CONCATENATE("CHR_SHEET.SPECIAL.NAME.MAX_SIZE","-",B209,"+1",",$AA")</f>
        <v>CHR_SHEET.SPECIAL.NAME.MAX_SIZE-.SPECIAL.TABLE.SPECIAL.ID_4.NAME.SIZE+1,$AA</v>
      </c>
    </row>
    <row r="211" spans="2:4">
      <c r="B211" t="str">
        <f>CONCATENATE($D$180,".",D279)</f>
        <v>.SPECIAL.TABLE.SPECIAL.ID_5</v>
      </c>
      <c r="C211" t="s">
        <v>66</v>
      </c>
      <c r="D211" t="str">
        <f>T339</f>
        <v>00.00.00.00.00.00.80.00.00.00.00.00.FF.00.00.10.00</v>
      </c>
    </row>
    <row r="212" spans="2:4">
      <c r="B212" t="str">
        <f>CONCATENATE(B211,".","NAME.START")</f>
        <v>.SPECIAL.TABLE.SPECIAL.ID_5.NAME.START</v>
      </c>
      <c r="C212" t="s">
        <v>205</v>
      </c>
      <c r="D212" s="25" t="str">
        <f>CONCATENATE("-/",C279,"/")</f>
        <v>-/&lt;empty record&gt;/</v>
      </c>
    </row>
    <row r="213" spans="2:4">
      <c r="B213" t="str">
        <f>CONCATENATE(B211,".","NAME.END")</f>
        <v>.SPECIAL.TABLE.SPECIAL.ID_5.NAME.END</v>
      </c>
    </row>
    <row r="214" spans="2:4">
      <c r="B214" t="str">
        <f>CONCATENATE(B211,".","NAME.SIZE")</f>
        <v>.SPECIAL.TABLE.SPECIAL.ID_5.NAME.SIZE</v>
      </c>
      <c r="C214" t="s">
        <v>208</v>
      </c>
      <c r="D214" t="str">
        <f>CONCATENATE(B213,"-",B212)</f>
        <v>.SPECIAL.TABLE.SPECIAL.ID_5.NAME.END-.SPECIAL.TABLE.SPECIAL.ID_5.NAME.START</v>
      </c>
    </row>
    <row r="215" spans="2:4">
      <c r="C215" t="s">
        <v>206</v>
      </c>
      <c r="D215" s="25" t="str">
        <f>CONCATENATE("CHR_SHEET.SPECIAL.NAME.MAX_SIZE","-",B214,"+1",",$AA")</f>
        <v>CHR_SHEET.SPECIAL.NAME.MAX_SIZE-.SPECIAL.TABLE.SPECIAL.ID_5.NAME.SIZE+1,$AA</v>
      </c>
    </row>
    <row r="216" spans="2:4">
      <c r="B216" t="str">
        <f>CONCATENATE($D$180,".",D280)</f>
        <v>.SPECIAL.TABLE.SPECIAL.ID_6</v>
      </c>
      <c r="C216" t="s">
        <v>66</v>
      </c>
      <c r="D216" t="str">
        <f>T340</f>
        <v>00.00.00.00.00.00.00.00.00.00.00.00.FF.00.00.10.00</v>
      </c>
    </row>
    <row r="217" spans="2:4">
      <c r="B217" t="str">
        <f>CONCATENATE(B216,".","NAME.START")</f>
        <v>.SPECIAL.TABLE.SPECIAL.ID_6.NAME.START</v>
      </c>
      <c r="C217" t="s">
        <v>205</v>
      </c>
      <c r="D217" s="25" t="str">
        <f>CONCATENATE("-/",C280,"/")</f>
        <v>-/&lt;empty record&gt;/</v>
      </c>
    </row>
    <row r="218" spans="2:4">
      <c r="B218" t="str">
        <f>CONCATENATE(B216,".","NAME.END")</f>
        <v>.SPECIAL.TABLE.SPECIAL.ID_6.NAME.END</v>
      </c>
    </row>
    <row r="219" spans="2:4">
      <c r="B219" t="str">
        <f>CONCATENATE(B216,".","NAME.SIZE")</f>
        <v>.SPECIAL.TABLE.SPECIAL.ID_6.NAME.SIZE</v>
      </c>
      <c r="C219" t="s">
        <v>208</v>
      </c>
      <c r="D219" t="str">
        <f>CONCATENATE(B218,"-",B217)</f>
        <v>.SPECIAL.TABLE.SPECIAL.ID_6.NAME.END-.SPECIAL.TABLE.SPECIAL.ID_6.NAME.START</v>
      </c>
    </row>
    <row r="220" spans="2:4">
      <c r="C220" t="s">
        <v>206</v>
      </c>
      <c r="D220" s="25" t="str">
        <f>CONCATENATE("CHR_SHEET.SPECIAL.NAME.MAX_SIZE","-",B219,"+1",",$AA")</f>
        <v>CHR_SHEET.SPECIAL.NAME.MAX_SIZE-.SPECIAL.TABLE.SPECIAL.ID_6.NAME.SIZE+1,$AA</v>
      </c>
    </row>
    <row r="221" spans="2:4">
      <c r="B221" t="str">
        <f>CONCATENATE($D$180,".",D281)</f>
        <v>.SPECIAL.TABLE.SPECIAL.ID_7</v>
      </c>
      <c r="C221" t="s">
        <v>66</v>
      </c>
      <c r="D221" t="str">
        <f>T341</f>
        <v>00.00.00.00.00.00.00.00.00.00.00.00.FF.00.00.10.00</v>
      </c>
    </row>
    <row r="222" spans="2:4">
      <c r="B222" t="str">
        <f>CONCATENATE(B221,".","NAME.START")</f>
        <v>.SPECIAL.TABLE.SPECIAL.ID_7.NAME.START</v>
      </c>
      <c r="C222" t="s">
        <v>205</v>
      </c>
      <c r="D222" s="25" t="str">
        <f>CONCATENATE("-/",C281,"/")</f>
        <v>-/&lt;empty record&gt;/</v>
      </c>
    </row>
    <row r="223" spans="2:4">
      <c r="B223" t="str">
        <f>CONCATENATE(B221,".","NAME.END")</f>
        <v>.SPECIAL.TABLE.SPECIAL.ID_7.NAME.END</v>
      </c>
    </row>
    <row r="224" spans="2:4">
      <c r="B224" t="str">
        <f>CONCATENATE(B221,".","NAME.SIZE")</f>
        <v>.SPECIAL.TABLE.SPECIAL.ID_7.NAME.SIZE</v>
      </c>
      <c r="C224" t="s">
        <v>208</v>
      </c>
      <c r="D224" t="str">
        <f>CONCATENATE(B223,"-",B222)</f>
        <v>.SPECIAL.TABLE.SPECIAL.ID_7.NAME.END-.SPECIAL.TABLE.SPECIAL.ID_7.NAME.START</v>
      </c>
    </row>
    <row r="225" spans="2:4">
      <c r="C225" t="s">
        <v>206</v>
      </c>
      <c r="D225" s="25" t="str">
        <f>CONCATENATE("CHR_SHEET.SPECIAL.NAME.MAX_SIZE","-",B224,"+1",",$AA")</f>
        <v>CHR_SHEET.SPECIAL.NAME.MAX_SIZE-.SPECIAL.TABLE.SPECIAL.ID_7.NAME.SIZE+1,$AA</v>
      </c>
    </row>
    <row r="226" spans="2:4">
      <c r="B226" t="str">
        <f>CONCATENATE($D$180,".",D282)</f>
        <v>.SPECIAL.TABLE.SPECIAL.ID_8</v>
      </c>
      <c r="C226" t="s">
        <v>66</v>
      </c>
      <c r="D226" t="str">
        <f>T342</f>
        <v>00.00.00.00.00.00.00.00.00.00.00.00.FF.00.00.10.00</v>
      </c>
    </row>
    <row r="227" spans="2:4">
      <c r="B227" t="str">
        <f>CONCATENATE(B226,".","NAME.START")</f>
        <v>.SPECIAL.TABLE.SPECIAL.ID_8.NAME.START</v>
      </c>
      <c r="C227" t="s">
        <v>205</v>
      </c>
      <c r="D227" s="25" t="str">
        <f>CONCATENATE("-/",C282,"/")</f>
        <v>-/&lt;empty record&gt;/</v>
      </c>
    </row>
    <row r="228" spans="2:4">
      <c r="B228" t="str">
        <f>CONCATENATE(B226,".","NAME.END")</f>
        <v>.SPECIAL.TABLE.SPECIAL.ID_8.NAME.END</v>
      </c>
    </row>
    <row r="229" spans="2:4">
      <c r="B229" t="str">
        <f>CONCATENATE(B226,".","NAME.SIZE")</f>
        <v>.SPECIAL.TABLE.SPECIAL.ID_8.NAME.SIZE</v>
      </c>
      <c r="C229" t="s">
        <v>208</v>
      </c>
      <c r="D229" t="str">
        <f>CONCATENATE(B228,"-",B227)</f>
        <v>.SPECIAL.TABLE.SPECIAL.ID_8.NAME.END-.SPECIAL.TABLE.SPECIAL.ID_8.NAME.START</v>
      </c>
    </row>
    <row r="230" spans="2:4">
      <c r="C230" t="s">
        <v>206</v>
      </c>
      <c r="D230" s="25" t="str">
        <f>CONCATENATE("CHR_SHEET.SPECIAL.NAME.MAX_SIZE","-",B229,"+1",",$AA")</f>
        <v>CHR_SHEET.SPECIAL.NAME.MAX_SIZE-.SPECIAL.TABLE.SPECIAL.ID_8.NAME.SIZE+1,$AA</v>
      </c>
    </row>
    <row r="231" spans="2:4">
      <c r="B231" t="str">
        <f>CONCATENATE($D$180,".",D283)</f>
        <v>.SPECIAL.TABLE.SPECIAL.ID_9</v>
      </c>
      <c r="C231" t="s">
        <v>66</v>
      </c>
      <c r="D231" t="str">
        <f>T343</f>
        <v>00.00.00.00.00.00.00.00.00.00.00.00.FF.00.00.10.00</v>
      </c>
    </row>
    <row r="232" spans="2:4">
      <c r="B232" t="str">
        <f>CONCATENATE(B231,".","NAME.START")</f>
        <v>.SPECIAL.TABLE.SPECIAL.ID_9.NAME.START</v>
      </c>
      <c r="C232" t="s">
        <v>205</v>
      </c>
      <c r="D232" s="25" t="str">
        <f>CONCATENATE("-/",C283,"/")</f>
        <v>-/&lt;empty record&gt;/</v>
      </c>
    </row>
    <row r="233" spans="2:4">
      <c r="B233" t="str">
        <f>CONCATENATE(B231,".","NAME.END")</f>
        <v>.SPECIAL.TABLE.SPECIAL.ID_9.NAME.END</v>
      </c>
    </row>
    <row r="234" spans="2:4">
      <c r="B234" t="str">
        <f>CONCATENATE(B231,".","NAME.SIZE")</f>
        <v>.SPECIAL.TABLE.SPECIAL.ID_9.NAME.SIZE</v>
      </c>
      <c r="C234" t="s">
        <v>208</v>
      </c>
      <c r="D234" t="str">
        <f>CONCATENATE(B233,"-",B232)</f>
        <v>.SPECIAL.TABLE.SPECIAL.ID_9.NAME.END-.SPECIAL.TABLE.SPECIAL.ID_9.NAME.START</v>
      </c>
    </row>
    <row r="235" spans="2:4">
      <c r="C235" t="s">
        <v>206</v>
      </c>
      <c r="D235" s="25" t="str">
        <f>CONCATENATE("CHR_SHEET.SPECIAL.NAME.MAX_SIZE","-",B234,"+1",",$AA")</f>
        <v>CHR_SHEET.SPECIAL.NAME.MAX_SIZE-.SPECIAL.TABLE.SPECIAL.ID_9.NAME.SIZE+1,$AA</v>
      </c>
    </row>
    <row r="236" spans="2:4">
      <c r="B236" t="str">
        <f>CONCATENATE($D$180,".",D284)</f>
        <v>.SPECIAL.TABLE.SPECIAL.ID_A</v>
      </c>
      <c r="C236" t="s">
        <v>66</v>
      </c>
      <c r="D236" t="str">
        <f>T344</f>
        <v>00.00.00.00.00.00.00.00.00.00.00.00.FF.00.00.10.00</v>
      </c>
    </row>
    <row r="237" spans="2:4">
      <c r="B237" t="str">
        <f>CONCATENATE(B236,".","NAME.START")</f>
        <v>.SPECIAL.TABLE.SPECIAL.ID_A.NAME.START</v>
      </c>
      <c r="C237" t="s">
        <v>205</v>
      </c>
      <c r="D237" s="25" t="str">
        <f>CONCATENATE("-/",C284,"/")</f>
        <v>-/&lt;empty record&gt;/</v>
      </c>
    </row>
    <row r="238" spans="2:4">
      <c r="B238" t="str">
        <f>CONCATENATE(B236,".","NAME.END")</f>
        <v>.SPECIAL.TABLE.SPECIAL.ID_A.NAME.END</v>
      </c>
    </row>
    <row r="239" spans="2:4">
      <c r="B239" t="str">
        <f>CONCATENATE(B236,".","NAME.SIZE")</f>
        <v>.SPECIAL.TABLE.SPECIAL.ID_A.NAME.SIZE</v>
      </c>
      <c r="C239" t="s">
        <v>208</v>
      </c>
      <c r="D239" t="str">
        <f>CONCATENATE(B238,"-",B237)</f>
        <v>.SPECIAL.TABLE.SPECIAL.ID_A.NAME.END-.SPECIAL.TABLE.SPECIAL.ID_A.NAME.START</v>
      </c>
    </row>
    <row r="240" spans="2:4">
      <c r="C240" t="s">
        <v>206</v>
      </c>
      <c r="D240" s="25" t="str">
        <f>CONCATENATE("CHR_SHEET.SPECIAL.NAME.MAX_SIZE","-",B239,"+1",",$AA")</f>
        <v>CHR_SHEET.SPECIAL.NAME.MAX_SIZE-.SPECIAL.TABLE.SPECIAL.ID_A.NAME.SIZE+1,$AA</v>
      </c>
    </row>
    <row r="241" spans="2:4">
      <c r="B241" t="str">
        <f>CONCATENATE($D$180,".",D285)</f>
        <v>.SPECIAL.TABLE.SPECIAL.ID_B</v>
      </c>
      <c r="C241" t="s">
        <v>66</v>
      </c>
      <c r="D241" t="str">
        <f>T345</f>
        <v>00.00.00.00.00.00.00.00.00.00.00.00.FF.00.00.10.00</v>
      </c>
    </row>
    <row r="242" spans="2:4">
      <c r="B242" t="str">
        <f>CONCATENATE(B241,".","NAME.START")</f>
        <v>.SPECIAL.TABLE.SPECIAL.ID_B.NAME.START</v>
      </c>
      <c r="C242" t="s">
        <v>205</v>
      </c>
      <c r="D242" s="25" t="str">
        <f>CONCATENATE("-/",C285,"/")</f>
        <v>-/&lt;empty record&gt;/</v>
      </c>
    </row>
    <row r="243" spans="2:4">
      <c r="B243" t="str">
        <f>CONCATENATE(B241,".","NAME.END")</f>
        <v>.SPECIAL.TABLE.SPECIAL.ID_B.NAME.END</v>
      </c>
    </row>
    <row r="244" spans="2:4">
      <c r="B244" t="str">
        <f>CONCATENATE(B241,".","NAME.SIZE")</f>
        <v>.SPECIAL.TABLE.SPECIAL.ID_B.NAME.SIZE</v>
      </c>
      <c r="C244" t="s">
        <v>208</v>
      </c>
      <c r="D244" t="str">
        <f>CONCATENATE(B243,"-",B242)</f>
        <v>.SPECIAL.TABLE.SPECIAL.ID_B.NAME.END-.SPECIAL.TABLE.SPECIAL.ID_B.NAME.START</v>
      </c>
    </row>
    <row r="245" spans="2:4">
      <c r="C245" t="s">
        <v>206</v>
      </c>
      <c r="D245" s="25" t="str">
        <f>CONCATENATE("CHR_SHEET.SPECIAL.NAME.MAX_SIZE","-",B244,"+1",",$AA")</f>
        <v>CHR_SHEET.SPECIAL.NAME.MAX_SIZE-.SPECIAL.TABLE.SPECIAL.ID_B.NAME.SIZE+1,$AA</v>
      </c>
    </row>
    <row r="246" spans="2:4">
      <c r="B246" t="str">
        <f>CONCATENATE($D$180,".",D286)</f>
        <v>.SPECIAL.TABLE.SPECIAL.ID_C</v>
      </c>
      <c r="C246" t="s">
        <v>66</v>
      </c>
      <c r="D246" t="str">
        <f>T346</f>
        <v>00.00.00.00.00.00.00.00.00.00.00.00.FF.00.00.10.00</v>
      </c>
    </row>
    <row r="247" spans="2:4">
      <c r="B247" t="str">
        <f>CONCATENATE(B246,".","NAME.START")</f>
        <v>.SPECIAL.TABLE.SPECIAL.ID_C.NAME.START</v>
      </c>
      <c r="C247" t="s">
        <v>205</v>
      </c>
      <c r="D247" s="25" t="str">
        <f>CONCATENATE("-/",C286,"/")</f>
        <v>-/&lt;empty record&gt;/</v>
      </c>
    </row>
    <row r="248" spans="2:4">
      <c r="B248" t="str">
        <f>CONCATENATE(B246,".","NAME.END")</f>
        <v>.SPECIAL.TABLE.SPECIAL.ID_C.NAME.END</v>
      </c>
    </row>
    <row r="249" spans="2:4">
      <c r="B249" t="str">
        <f>CONCATENATE(B246,".","NAME.SIZE")</f>
        <v>.SPECIAL.TABLE.SPECIAL.ID_C.NAME.SIZE</v>
      </c>
      <c r="C249" t="s">
        <v>208</v>
      </c>
      <c r="D249" t="str">
        <f>CONCATENATE(B248,"-",B247)</f>
        <v>.SPECIAL.TABLE.SPECIAL.ID_C.NAME.END-.SPECIAL.TABLE.SPECIAL.ID_C.NAME.START</v>
      </c>
    </row>
    <row r="250" spans="2:4">
      <c r="C250" t="s">
        <v>206</v>
      </c>
      <c r="D250" s="25" t="str">
        <f>CONCATENATE("CHR_SHEET.SPECIAL.NAME.MAX_SIZE","-",B249,"+1",",$AA")</f>
        <v>CHR_SHEET.SPECIAL.NAME.MAX_SIZE-.SPECIAL.TABLE.SPECIAL.ID_C.NAME.SIZE+1,$AA</v>
      </c>
    </row>
    <row r="251" spans="2:4">
      <c r="B251" t="str">
        <f>CONCATENATE($D$180,".",D287)</f>
        <v>.SPECIAL.TABLE.SPECIAL.ID_D</v>
      </c>
      <c r="C251" t="s">
        <v>66</v>
      </c>
      <c r="D251" t="str">
        <f>T347</f>
        <v>00.00.00.00.00.00.00.00.00.00.00.00.FF.00.00.10.00</v>
      </c>
    </row>
    <row r="252" spans="2:4">
      <c r="B252" t="str">
        <f>CONCATENATE(B251,".","NAME.START")</f>
        <v>.SPECIAL.TABLE.SPECIAL.ID_D.NAME.START</v>
      </c>
      <c r="C252" t="s">
        <v>205</v>
      </c>
      <c r="D252" s="25" t="str">
        <f>CONCATENATE("-/",C287,"/")</f>
        <v>-/&lt;empty record&gt;/</v>
      </c>
    </row>
    <row r="253" spans="2:4">
      <c r="B253" t="str">
        <f>CONCATENATE(B251,".","NAME.END")</f>
        <v>.SPECIAL.TABLE.SPECIAL.ID_D.NAME.END</v>
      </c>
    </row>
    <row r="254" spans="2:4">
      <c r="B254" t="str">
        <f>CONCATENATE(B251,".","NAME.SIZE")</f>
        <v>.SPECIAL.TABLE.SPECIAL.ID_D.NAME.SIZE</v>
      </c>
      <c r="C254" t="s">
        <v>208</v>
      </c>
      <c r="D254" t="str">
        <f>CONCATENATE(B253,"-",B252)</f>
        <v>.SPECIAL.TABLE.SPECIAL.ID_D.NAME.END-.SPECIAL.TABLE.SPECIAL.ID_D.NAME.START</v>
      </c>
    </row>
    <row r="255" spans="2:4">
      <c r="C255" t="s">
        <v>206</v>
      </c>
      <c r="D255" s="25" t="str">
        <f>CONCATENATE("CHR_SHEET.SPECIAL.NAME.MAX_SIZE","-",B254,"+1",",$AA")</f>
        <v>CHR_SHEET.SPECIAL.NAME.MAX_SIZE-.SPECIAL.TABLE.SPECIAL.ID_D.NAME.SIZE+1,$AA</v>
      </c>
    </row>
    <row r="256" spans="2:4">
      <c r="B256" t="str">
        <f>CONCATENATE($D$180,".",D288)</f>
        <v>.SPECIAL.TABLE.SPECIAL.ID_E</v>
      </c>
      <c r="C256" t="s">
        <v>66</v>
      </c>
      <c r="D256" t="str">
        <f>T348</f>
        <v>00.00.00.00.00.00.00.00.00.00.00.00.FF.00.00.10.00</v>
      </c>
    </row>
    <row r="257" spans="2:37">
      <c r="B257" t="str">
        <f>CONCATENATE(B256,".","NAME.START")</f>
        <v>.SPECIAL.TABLE.SPECIAL.ID_E.NAME.START</v>
      </c>
      <c r="C257" t="s">
        <v>205</v>
      </c>
      <c r="D257" s="25" t="str">
        <f>CONCATENATE("-/",C288,"/")</f>
        <v>-/&lt;empty record&gt;/</v>
      </c>
    </row>
    <row r="258" spans="2:37">
      <c r="B258" t="str">
        <f>CONCATENATE(B256,".","NAME.END")</f>
        <v>.SPECIAL.TABLE.SPECIAL.ID_E.NAME.END</v>
      </c>
    </row>
    <row r="259" spans="2:37">
      <c r="B259" t="str">
        <f>CONCATENATE(B256,".","NAME.SIZE")</f>
        <v>.SPECIAL.TABLE.SPECIAL.ID_E.NAME.SIZE</v>
      </c>
      <c r="C259" t="s">
        <v>208</v>
      </c>
      <c r="D259" t="str">
        <f>CONCATENATE(B258,"-",B257)</f>
        <v>.SPECIAL.TABLE.SPECIAL.ID_E.NAME.END-.SPECIAL.TABLE.SPECIAL.ID_E.NAME.START</v>
      </c>
    </row>
    <row r="260" spans="2:37">
      <c r="C260" t="s">
        <v>206</v>
      </c>
      <c r="D260" s="25" t="str">
        <f>CONCATENATE("CHR_SHEET.SPECIAL.NAME.MAX_SIZE","-",B259,"+1",",$AA")</f>
        <v>CHR_SHEET.SPECIAL.NAME.MAX_SIZE-.SPECIAL.TABLE.SPECIAL.ID_E.NAME.SIZE+1,$AA</v>
      </c>
    </row>
    <row r="261" spans="2:37">
      <c r="B261" t="str">
        <f>CONCATENATE($D$180,".",D289)</f>
        <v>.SPECIAL.TABLE.SPECIAL.ID_F</v>
      </c>
      <c r="C261" t="s">
        <v>66</v>
      </c>
      <c r="D261" t="str">
        <f>T349</f>
        <v>00.00.00.00.00.00.00.00.00.00.00.00.FF.00.00.10.00</v>
      </c>
    </row>
    <row r="262" spans="2:37">
      <c r="B262" t="str">
        <f>CONCATENATE(B261,".","NAME.START")</f>
        <v>.SPECIAL.TABLE.SPECIAL.ID_F.NAME.START</v>
      </c>
      <c r="C262" t="s">
        <v>205</v>
      </c>
      <c r="D262" s="25" t="str">
        <f>CONCATENATE("-/",C289,"/")</f>
        <v>-/&lt;empty record&gt;/</v>
      </c>
    </row>
    <row r="263" spans="2:37">
      <c r="B263" t="str">
        <f>CONCATENATE(B261,".","NAME.END")</f>
        <v>.SPECIAL.TABLE.SPECIAL.ID_F.NAME.END</v>
      </c>
    </row>
    <row r="264" spans="2:37">
      <c r="B264" t="str">
        <f>CONCATENATE(B261,".","NAME.SIZE")</f>
        <v>.SPECIAL.TABLE.SPECIAL.ID_F.NAME.SIZE</v>
      </c>
      <c r="C264" t="s">
        <v>208</v>
      </c>
      <c r="D264" t="str">
        <f>CONCATENATE(B263,"-",B262)</f>
        <v>.SPECIAL.TABLE.SPECIAL.ID_F.NAME.END-.SPECIAL.TABLE.SPECIAL.ID_F.NAME.START</v>
      </c>
    </row>
    <row r="265" spans="2:37">
      <c r="C265" t="s">
        <v>206</v>
      </c>
      <c r="D265" s="25" t="str">
        <f>CONCATENATE("CHR_SHEET.SPECIAL.NAME.MAX_SIZE","-",B264,"+1",",$AA")</f>
        <v>CHR_SHEET.SPECIAL.NAME.MAX_SIZE-.SPECIAL.TABLE.SPECIAL.ID_F.NAME.SIZE+1,$AA</v>
      </c>
    </row>
    <row r="269" spans="2:37">
      <c r="K269" s="45" t="s">
        <v>411</v>
      </c>
      <c r="L269" s="45"/>
      <c r="M269" s="45"/>
      <c r="S269" s="45" t="s">
        <v>230</v>
      </c>
    </row>
    <row r="270" spans="2:37">
      <c r="E270" t="str">
        <f>E87</f>
        <v>HEX</v>
      </c>
      <c r="F270" t="str">
        <f t="shared" ref="F270:U270" si="72">F87</f>
        <v>DEC</v>
      </c>
      <c r="G270" t="str">
        <f t="shared" si="72"/>
        <v>HEX</v>
      </c>
      <c r="H270" t="str">
        <f t="shared" si="72"/>
        <v>HEX</v>
      </c>
      <c r="I270" t="str">
        <f t="shared" si="72"/>
        <v>DEC</v>
      </c>
      <c r="J270" t="str">
        <f t="shared" si="72"/>
        <v>DEC</v>
      </c>
      <c r="K270" t="str">
        <f t="shared" si="72"/>
        <v>DEC</v>
      </c>
      <c r="L270" t="str">
        <f t="shared" si="72"/>
        <v>DEC</v>
      </c>
      <c r="M270" t="str">
        <f t="shared" si="72"/>
        <v>BCD</v>
      </c>
      <c r="N270" t="str">
        <f t="shared" si="72"/>
        <v>DEC</v>
      </c>
      <c r="O270" t="str">
        <f t="shared" si="72"/>
        <v>DEC</v>
      </c>
      <c r="P270" t="str">
        <f t="shared" si="72"/>
        <v>DEC</v>
      </c>
      <c r="Q270" t="str">
        <f t="shared" si="72"/>
        <v>HEX</v>
      </c>
      <c r="R270" t="str">
        <f t="shared" si="72"/>
        <v>DEC</v>
      </c>
      <c r="S270" t="str">
        <f t="shared" si="72"/>
        <v>DEC</v>
      </c>
      <c r="T270" t="str">
        <f t="shared" si="72"/>
        <v>HEX</v>
      </c>
      <c r="U270" t="str">
        <f t="shared" si="72"/>
        <v>DEC</v>
      </c>
    </row>
    <row r="271" spans="2:37">
      <c r="B271" s="5" t="s">
        <v>413</v>
      </c>
      <c r="C271" s="5"/>
      <c r="L271" s="10"/>
      <c r="M271" s="11"/>
      <c r="N271" s="12"/>
      <c r="O271" s="22"/>
      <c r="P271" s="11"/>
      <c r="Q271" s="11"/>
      <c r="R271" s="12"/>
      <c r="S271" s="64"/>
      <c r="T271" s="12"/>
      <c r="U271" s="23"/>
      <c r="V271" s="22"/>
      <c r="W271" s="11"/>
      <c r="X271" s="11"/>
      <c r="Y271" s="11"/>
      <c r="Z271" s="11"/>
      <c r="AA271" s="11"/>
      <c r="AB271" s="11"/>
      <c r="AC271" s="11"/>
      <c r="AD271" s="11"/>
      <c r="AE271" s="11"/>
      <c r="AF271" s="11"/>
      <c r="AG271" s="11"/>
      <c r="AH271" s="11"/>
      <c r="AI271" s="11"/>
      <c r="AJ271" s="12"/>
    </row>
    <row r="272" spans="2:37">
      <c r="E272" t="str">
        <f t="shared" ref="E272:T273" si="73">E89</f>
        <v>Byte 0</v>
      </c>
      <c r="F272" t="str">
        <f t="shared" si="73"/>
        <v>Byte 1</v>
      </c>
      <c r="G272" t="str">
        <f t="shared" si="73"/>
        <v>Byte 2</v>
      </c>
      <c r="H272" t="str">
        <f t="shared" si="73"/>
        <v>Byte 3</v>
      </c>
      <c r="I272" t="str">
        <f t="shared" si="73"/>
        <v>Byte 4</v>
      </c>
      <c r="J272" s="4" t="str">
        <f t="shared" si="73"/>
        <v>Byte 5</v>
      </c>
      <c r="K272" s="4" t="str">
        <f t="shared" si="73"/>
        <v>Byte 6</v>
      </c>
      <c r="L272" s="13" t="str">
        <f t="shared" si="73"/>
        <v>Byte 7</v>
      </c>
      <c r="M272" s="6" t="str">
        <f t="shared" si="73"/>
        <v>Byte 8</v>
      </c>
      <c r="N272" s="7" t="str">
        <f t="shared" si="73"/>
        <v>Byte 9</v>
      </c>
      <c r="O272" s="13" t="str">
        <f t="shared" si="73"/>
        <v>Byte $A</v>
      </c>
      <c r="P272" s="6" t="str">
        <f t="shared" si="73"/>
        <v>Byte $B</v>
      </c>
      <c r="Q272" s="6" t="str">
        <f t="shared" si="73"/>
        <v>Byte $C</v>
      </c>
      <c r="R272" s="7" t="str">
        <f t="shared" si="73"/>
        <v>Byte $D</v>
      </c>
      <c r="S272" s="13" t="str">
        <f t="shared" si="73"/>
        <v>Byte $E</v>
      </c>
      <c r="T272" s="7" t="str">
        <f t="shared" si="73"/>
        <v>Byte $F</v>
      </c>
      <c r="U272" s="16" t="str">
        <f t="shared" ref="U272:W273" si="74">U89</f>
        <v>Byte $10</v>
      </c>
      <c r="V272" s="6" t="str">
        <f t="shared" si="74"/>
        <v>Byte $11</v>
      </c>
      <c r="W272" s="6" t="str">
        <f t="shared" si="74"/>
        <v>Byte $12</v>
      </c>
      <c r="X272" s="6" t="str">
        <f t="shared" ref="X272:AE272" si="75">X89</f>
        <v>Byte $13</v>
      </c>
      <c r="Y272" s="6" t="str">
        <f t="shared" si="75"/>
        <v>Byte $14</v>
      </c>
      <c r="Z272" s="6" t="str">
        <f t="shared" si="75"/>
        <v>Byte $15</v>
      </c>
      <c r="AA272" s="6" t="str">
        <f t="shared" si="75"/>
        <v>Byte $16</v>
      </c>
      <c r="AB272" s="6" t="str">
        <f t="shared" si="75"/>
        <v>Byte $17</v>
      </c>
      <c r="AC272" s="6" t="str">
        <f t="shared" si="75"/>
        <v>Byte $18</v>
      </c>
      <c r="AD272" s="6" t="str">
        <f t="shared" si="75"/>
        <v>Byte $19</v>
      </c>
      <c r="AE272" s="6" t="str">
        <f t="shared" si="75"/>
        <v>Byte $1A</v>
      </c>
      <c r="AF272" s="6" t="str">
        <f t="shared" ref="AF272:AJ273" si="76">AF89</f>
        <v>Byte $1B</v>
      </c>
      <c r="AG272" s="6" t="str">
        <f t="shared" si="76"/>
        <v>Byte $1C</v>
      </c>
      <c r="AH272" s="6" t="str">
        <f t="shared" si="76"/>
        <v>Byte $1D</v>
      </c>
      <c r="AI272" s="6" t="str">
        <f t="shared" si="76"/>
        <v>Byte $1E</v>
      </c>
      <c r="AJ272" s="7" t="str">
        <f t="shared" si="76"/>
        <v>Byte $1F</v>
      </c>
      <c r="AK272" s="4"/>
    </row>
    <row r="273" spans="3:37">
      <c r="C273" s="1" t="s">
        <v>435</v>
      </c>
      <c r="D273" t="s">
        <v>74</v>
      </c>
      <c r="E273" t="str">
        <f t="shared" si="73"/>
        <v>MOB/SPECIAL ID</v>
      </c>
      <c r="F273" t="str">
        <f t="shared" si="73"/>
        <v>level</v>
      </c>
      <c r="G273" t="str">
        <f t="shared" si="73"/>
        <v>HP (lo byte)</v>
      </c>
      <c r="H273" t="str">
        <f t="shared" si="73"/>
        <v>HP (ho byte)</v>
      </c>
      <c r="I273" t="str">
        <f t="shared" si="73"/>
        <v>MP</v>
      </c>
      <c r="J273" t="str">
        <f t="shared" si="73"/>
        <v>XP</v>
      </c>
      <c r="K273" s="4" t="str">
        <f t="shared" si="73"/>
        <v>int / wp shape type</v>
      </c>
      <c r="L273" s="58" t="str">
        <f t="shared" si="73"/>
        <v>armor rating median</v>
      </c>
      <c r="M273" s="48" t="str">
        <f t="shared" si="73"/>
        <v>to-hit</v>
      </c>
      <c r="N273" s="46" t="str">
        <f t="shared" si="73"/>
        <v>dmg median</v>
      </c>
      <c r="O273" s="58" t="str">
        <f t="shared" si="73"/>
        <v>resist: critical hit</v>
      </c>
      <c r="P273" s="21" t="str">
        <f t="shared" si="73"/>
        <v>resist magic</v>
      </c>
      <c r="Q273" s="48" t="str">
        <f t="shared" si="73"/>
        <v>Engaged SINDEX</v>
      </c>
      <c r="R273" s="46" t="str">
        <f t="shared" si="73"/>
        <v>skill: critical hit</v>
      </c>
      <c r="S273" s="58" t="str">
        <f t="shared" si="73"/>
        <v>size (physical) / dodge skill</v>
      </c>
      <c r="T273" s="46" t="str">
        <f t="shared" si="73"/>
        <v>WP Shape_ID / Spell Code</v>
      </c>
      <c r="U273" s="68" t="str">
        <f t="shared" si="74"/>
        <v>Tile_ID</v>
      </c>
      <c r="V273" s="14" t="str">
        <f t="shared" si="74"/>
        <v>MOB/SPECIAL Name--------------------------------------------------------------------------------------------------------------------------------------------------------------------------------------------------------------------------&gt;</v>
      </c>
      <c r="W273" s="14">
        <f t="shared" si="74"/>
        <v>0</v>
      </c>
      <c r="X273" s="14">
        <f t="shared" ref="X273:AE273" si="77">X90</f>
        <v>0</v>
      </c>
      <c r="Y273" s="14">
        <f t="shared" si="77"/>
        <v>0</v>
      </c>
      <c r="Z273" s="14">
        <f t="shared" si="77"/>
        <v>0</v>
      </c>
      <c r="AA273" s="14">
        <f t="shared" si="77"/>
        <v>0</v>
      </c>
      <c r="AB273" s="14">
        <f t="shared" si="77"/>
        <v>0</v>
      </c>
      <c r="AC273" s="14">
        <f t="shared" si="77"/>
        <v>0</v>
      </c>
      <c r="AD273" s="14">
        <f t="shared" si="77"/>
        <v>0</v>
      </c>
      <c r="AE273" s="14">
        <f t="shared" si="77"/>
        <v>0</v>
      </c>
      <c r="AF273" s="14">
        <f t="shared" si="76"/>
        <v>0</v>
      </c>
      <c r="AG273" s="14">
        <f t="shared" si="76"/>
        <v>0</v>
      </c>
      <c r="AH273" s="14">
        <f t="shared" si="76"/>
        <v>0</v>
      </c>
      <c r="AI273" s="14">
        <f t="shared" si="76"/>
        <v>0</v>
      </c>
      <c r="AJ273" s="53" t="str">
        <f t="shared" si="76"/>
        <v>stop value</v>
      </c>
      <c r="AK273" s="48"/>
    </row>
    <row r="274" spans="3:37">
      <c r="C274" t="s">
        <v>547</v>
      </c>
      <c r="D274" t="s">
        <v>414</v>
      </c>
      <c r="E274">
        <v>0</v>
      </c>
      <c r="F274">
        <v>10</v>
      </c>
      <c r="G274" s="2">
        <v>58</v>
      </c>
      <c r="H274" s="2">
        <v>2</v>
      </c>
      <c r="I274">
        <v>0</v>
      </c>
      <c r="J274">
        <v>0</v>
      </c>
      <c r="K274" s="45">
        <v>128</v>
      </c>
      <c r="L274">
        <v>120</v>
      </c>
      <c r="M274">
        <v>50</v>
      </c>
      <c r="N274">
        <v>120</v>
      </c>
      <c r="O274">
        <v>0</v>
      </c>
      <c r="P274">
        <v>0</v>
      </c>
      <c r="Q274" s="2" t="s">
        <v>19</v>
      </c>
      <c r="R274">
        <v>0</v>
      </c>
      <c r="S274">
        <v>6</v>
      </c>
      <c r="T274" s="18" t="s">
        <v>444</v>
      </c>
    </row>
    <row r="275" spans="3:37">
      <c r="C275" t="s">
        <v>459</v>
      </c>
      <c r="D275" t="s">
        <v>415</v>
      </c>
      <c r="E275">
        <v>0</v>
      </c>
      <c r="F275">
        <v>16</v>
      </c>
      <c r="G275" s="2">
        <v>20</v>
      </c>
      <c r="H275" s="2">
        <v>3</v>
      </c>
      <c r="I275">
        <v>0</v>
      </c>
      <c r="J275">
        <v>0</v>
      </c>
      <c r="K275" s="45">
        <v>128</v>
      </c>
      <c r="L275">
        <v>160</v>
      </c>
      <c r="M275">
        <v>50</v>
      </c>
      <c r="N275">
        <v>160</v>
      </c>
      <c r="O275">
        <v>0</v>
      </c>
      <c r="P275">
        <v>0</v>
      </c>
      <c r="Q275" s="2" t="s">
        <v>19</v>
      </c>
      <c r="R275">
        <v>0</v>
      </c>
      <c r="S275">
        <v>6</v>
      </c>
      <c r="T275" s="18" t="s">
        <v>517</v>
      </c>
    </row>
    <row r="276" spans="3:37">
      <c r="C276" t="s">
        <v>518</v>
      </c>
      <c r="D276" t="s">
        <v>416</v>
      </c>
      <c r="E276">
        <v>0</v>
      </c>
      <c r="F276">
        <v>1</v>
      </c>
      <c r="G276" s="2">
        <v>32</v>
      </c>
      <c r="H276" s="2">
        <v>0</v>
      </c>
      <c r="I276">
        <v>0</v>
      </c>
      <c r="J276">
        <v>0</v>
      </c>
      <c r="K276" s="45">
        <v>0</v>
      </c>
      <c r="L276">
        <v>10</v>
      </c>
      <c r="M276">
        <v>50</v>
      </c>
      <c r="N276">
        <v>10</v>
      </c>
      <c r="O276">
        <v>0</v>
      </c>
      <c r="P276">
        <v>0</v>
      </c>
      <c r="Q276" s="2" t="s">
        <v>19</v>
      </c>
      <c r="R276">
        <v>0</v>
      </c>
      <c r="S276">
        <v>6</v>
      </c>
      <c r="T276" s="18">
        <v>0</v>
      </c>
    </row>
    <row r="277" spans="3:37">
      <c r="C277" t="s">
        <v>567</v>
      </c>
      <c r="D277" t="s">
        <v>417</v>
      </c>
      <c r="E277">
        <v>0</v>
      </c>
      <c r="F277">
        <v>3</v>
      </c>
      <c r="G277" s="2">
        <v>96</v>
      </c>
      <c r="H277" s="2">
        <v>0</v>
      </c>
      <c r="I277">
        <v>0</v>
      </c>
      <c r="J277">
        <v>0</v>
      </c>
      <c r="K277" s="45">
        <v>0</v>
      </c>
      <c r="L277">
        <v>30</v>
      </c>
      <c r="M277">
        <v>0</v>
      </c>
      <c r="N277">
        <v>30</v>
      </c>
      <c r="O277">
        <v>0</v>
      </c>
      <c r="P277">
        <v>0</v>
      </c>
      <c r="Q277" s="2" t="s">
        <v>19</v>
      </c>
      <c r="R277">
        <v>0</v>
      </c>
      <c r="S277">
        <v>0</v>
      </c>
      <c r="T277" s="18">
        <v>0</v>
      </c>
    </row>
    <row r="278" spans="3:37">
      <c r="C278" t="s">
        <v>546</v>
      </c>
      <c r="D278" t="s">
        <v>418</v>
      </c>
      <c r="E278">
        <v>0</v>
      </c>
      <c r="F278">
        <v>0</v>
      </c>
      <c r="G278" s="2">
        <v>0</v>
      </c>
      <c r="H278" s="2">
        <v>0</v>
      </c>
      <c r="I278">
        <v>0</v>
      </c>
      <c r="J278">
        <v>0</v>
      </c>
      <c r="K278" s="45">
        <v>128</v>
      </c>
      <c r="L278">
        <v>0</v>
      </c>
      <c r="M278">
        <v>0</v>
      </c>
      <c r="N278">
        <v>0</v>
      </c>
      <c r="O278">
        <v>0</v>
      </c>
      <c r="P278">
        <v>0</v>
      </c>
      <c r="Q278" s="2" t="s">
        <v>19</v>
      </c>
      <c r="R278">
        <v>0</v>
      </c>
      <c r="S278">
        <v>0</v>
      </c>
      <c r="T278" s="18">
        <v>10</v>
      </c>
    </row>
    <row r="279" spans="3:37">
      <c r="C279" t="s">
        <v>546</v>
      </c>
      <c r="D279" t="s">
        <v>419</v>
      </c>
      <c r="E279">
        <v>0</v>
      </c>
      <c r="F279">
        <v>0</v>
      </c>
      <c r="G279" s="2">
        <v>0</v>
      </c>
      <c r="H279" s="2">
        <v>0</v>
      </c>
      <c r="I279">
        <v>0</v>
      </c>
      <c r="J279">
        <v>0</v>
      </c>
      <c r="K279" s="45">
        <v>128</v>
      </c>
      <c r="L279">
        <v>0</v>
      </c>
      <c r="M279">
        <v>0</v>
      </c>
      <c r="N279">
        <v>0</v>
      </c>
      <c r="O279">
        <v>0</v>
      </c>
      <c r="P279">
        <v>0</v>
      </c>
      <c r="Q279" s="2" t="s">
        <v>19</v>
      </c>
      <c r="R279">
        <v>0</v>
      </c>
      <c r="S279">
        <v>0</v>
      </c>
      <c r="T279" s="18">
        <v>10</v>
      </c>
    </row>
    <row r="280" spans="3:37">
      <c r="C280" t="s">
        <v>546</v>
      </c>
      <c r="D280" t="s">
        <v>420</v>
      </c>
      <c r="E280">
        <v>0</v>
      </c>
      <c r="F280">
        <v>0</v>
      </c>
      <c r="G280" s="2">
        <v>0</v>
      </c>
      <c r="H280" s="2">
        <v>0</v>
      </c>
      <c r="I280">
        <v>0</v>
      </c>
      <c r="J280">
        <v>0</v>
      </c>
      <c r="K280">
        <v>0</v>
      </c>
      <c r="L280">
        <v>0</v>
      </c>
      <c r="M280">
        <v>0</v>
      </c>
      <c r="N280">
        <v>0</v>
      </c>
      <c r="O280">
        <v>0</v>
      </c>
      <c r="P280">
        <v>0</v>
      </c>
      <c r="Q280" s="2" t="s">
        <v>19</v>
      </c>
      <c r="R280">
        <v>0</v>
      </c>
      <c r="S280">
        <v>0</v>
      </c>
      <c r="T280" s="18">
        <v>10</v>
      </c>
    </row>
    <row r="281" spans="3:37">
      <c r="C281" t="s">
        <v>546</v>
      </c>
      <c r="D281" t="s">
        <v>421</v>
      </c>
      <c r="E281">
        <v>0</v>
      </c>
      <c r="F281">
        <v>0</v>
      </c>
      <c r="G281" s="2">
        <v>0</v>
      </c>
      <c r="H281" s="2">
        <v>0</v>
      </c>
      <c r="I281">
        <v>0</v>
      </c>
      <c r="J281">
        <v>0</v>
      </c>
      <c r="K281">
        <v>0</v>
      </c>
      <c r="L281">
        <v>0</v>
      </c>
      <c r="M281">
        <v>0</v>
      </c>
      <c r="N281">
        <v>0</v>
      </c>
      <c r="O281">
        <v>0</v>
      </c>
      <c r="P281">
        <v>0</v>
      </c>
      <c r="Q281" s="2" t="s">
        <v>19</v>
      </c>
      <c r="R281">
        <v>0</v>
      </c>
      <c r="S281">
        <v>0</v>
      </c>
      <c r="T281" s="18">
        <v>10</v>
      </c>
    </row>
    <row r="282" spans="3:37">
      <c r="C282" t="s">
        <v>546</v>
      </c>
      <c r="D282" t="s">
        <v>422</v>
      </c>
      <c r="E282">
        <v>0</v>
      </c>
      <c r="F282">
        <v>0</v>
      </c>
      <c r="G282" s="2">
        <v>0</v>
      </c>
      <c r="H282" s="2">
        <v>0</v>
      </c>
      <c r="I282">
        <v>0</v>
      </c>
      <c r="J282">
        <v>0</v>
      </c>
      <c r="K282">
        <v>0</v>
      </c>
      <c r="L282">
        <v>0</v>
      </c>
      <c r="M282">
        <v>0</v>
      </c>
      <c r="N282">
        <v>0</v>
      </c>
      <c r="O282">
        <v>0</v>
      </c>
      <c r="P282">
        <v>0</v>
      </c>
      <c r="Q282" s="2" t="s">
        <v>19</v>
      </c>
      <c r="R282">
        <v>0</v>
      </c>
      <c r="S282">
        <v>0</v>
      </c>
      <c r="T282" s="18">
        <v>10</v>
      </c>
    </row>
    <row r="283" spans="3:37">
      <c r="C283" t="s">
        <v>546</v>
      </c>
      <c r="D283" t="s">
        <v>423</v>
      </c>
      <c r="E283">
        <v>0</v>
      </c>
      <c r="F283">
        <v>0</v>
      </c>
      <c r="G283" s="2">
        <v>0</v>
      </c>
      <c r="H283" s="2">
        <v>0</v>
      </c>
      <c r="I283">
        <v>0</v>
      </c>
      <c r="J283">
        <v>0</v>
      </c>
      <c r="K283">
        <v>0</v>
      </c>
      <c r="L283">
        <v>0</v>
      </c>
      <c r="M283">
        <v>0</v>
      </c>
      <c r="N283">
        <v>0</v>
      </c>
      <c r="O283">
        <v>0</v>
      </c>
      <c r="P283">
        <v>0</v>
      </c>
      <c r="Q283" s="2" t="s">
        <v>19</v>
      </c>
      <c r="R283">
        <v>0</v>
      </c>
      <c r="S283">
        <v>0</v>
      </c>
      <c r="T283" s="18">
        <v>10</v>
      </c>
    </row>
    <row r="284" spans="3:37">
      <c r="C284" t="s">
        <v>546</v>
      </c>
      <c r="D284" t="s">
        <v>424</v>
      </c>
      <c r="E284">
        <v>0</v>
      </c>
      <c r="F284">
        <v>0</v>
      </c>
      <c r="G284" s="2">
        <v>0</v>
      </c>
      <c r="H284" s="2">
        <v>0</v>
      </c>
      <c r="I284">
        <v>0</v>
      </c>
      <c r="J284">
        <v>0</v>
      </c>
      <c r="K284">
        <v>0</v>
      </c>
      <c r="L284">
        <v>0</v>
      </c>
      <c r="M284">
        <v>0</v>
      </c>
      <c r="N284">
        <v>0</v>
      </c>
      <c r="O284">
        <v>0</v>
      </c>
      <c r="P284">
        <v>0</v>
      </c>
      <c r="Q284" s="2" t="s">
        <v>19</v>
      </c>
      <c r="R284">
        <v>0</v>
      </c>
      <c r="S284">
        <v>0</v>
      </c>
      <c r="T284" s="18">
        <v>10</v>
      </c>
    </row>
    <row r="285" spans="3:37">
      <c r="C285" t="s">
        <v>546</v>
      </c>
      <c r="D285" t="s">
        <v>425</v>
      </c>
      <c r="E285">
        <v>0</v>
      </c>
      <c r="F285">
        <v>0</v>
      </c>
      <c r="G285" s="2">
        <v>0</v>
      </c>
      <c r="H285" s="2">
        <v>0</v>
      </c>
      <c r="I285">
        <v>0</v>
      </c>
      <c r="J285">
        <v>0</v>
      </c>
      <c r="K285">
        <v>0</v>
      </c>
      <c r="L285">
        <v>0</v>
      </c>
      <c r="M285">
        <v>0</v>
      </c>
      <c r="N285">
        <v>0</v>
      </c>
      <c r="O285">
        <v>0</v>
      </c>
      <c r="P285">
        <v>0</v>
      </c>
      <c r="Q285" s="2" t="s">
        <v>19</v>
      </c>
      <c r="R285">
        <v>0</v>
      </c>
      <c r="S285">
        <v>0</v>
      </c>
      <c r="T285" s="18">
        <v>10</v>
      </c>
    </row>
    <row r="286" spans="3:37">
      <c r="C286" t="s">
        <v>546</v>
      </c>
      <c r="D286" t="s">
        <v>426</v>
      </c>
      <c r="E286">
        <v>0</v>
      </c>
      <c r="F286">
        <v>0</v>
      </c>
      <c r="G286" s="2">
        <v>0</v>
      </c>
      <c r="H286" s="2">
        <v>0</v>
      </c>
      <c r="I286">
        <v>0</v>
      </c>
      <c r="J286">
        <v>0</v>
      </c>
      <c r="K286">
        <v>0</v>
      </c>
      <c r="L286">
        <v>0</v>
      </c>
      <c r="M286">
        <v>0</v>
      </c>
      <c r="N286">
        <v>0</v>
      </c>
      <c r="O286">
        <v>0</v>
      </c>
      <c r="P286">
        <v>0</v>
      </c>
      <c r="Q286" s="2" t="s">
        <v>19</v>
      </c>
      <c r="R286">
        <v>0</v>
      </c>
      <c r="S286">
        <v>0</v>
      </c>
      <c r="T286" s="18">
        <v>10</v>
      </c>
    </row>
    <row r="287" spans="3:37">
      <c r="C287" t="s">
        <v>546</v>
      </c>
      <c r="D287" t="s">
        <v>427</v>
      </c>
      <c r="E287">
        <v>0</v>
      </c>
      <c r="F287">
        <v>0</v>
      </c>
      <c r="G287" s="2">
        <v>0</v>
      </c>
      <c r="H287" s="2">
        <v>0</v>
      </c>
      <c r="I287">
        <v>0</v>
      </c>
      <c r="J287">
        <v>0</v>
      </c>
      <c r="K287">
        <v>0</v>
      </c>
      <c r="L287">
        <v>0</v>
      </c>
      <c r="M287">
        <v>0</v>
      </c>
      <c r="N287">
        <v>0</v>
      </c>
      <c r="O287">
        <v>0</v>
      </c>
      <c r="P287">
        <v>0</v>
      </c>
      <c r="Q287" s="2" t="s">
        <v>19</v>
      </c>
      <c r="R287">
        <v>0</v>
      </c>
      <c r="S287">
        <v>0</v>
      </c>
      <c r="T287" s="18">
        <v>10</v>
      </c>
    </row>
    <row r="288" spans="3:37">
      <c r="C288" t="s">
        <v>546</v>
      </c>
      <c r="D288" t="s">
        <v>428</v>
      </c>
      <c r="E288">
        <v>0</v>
      </c>
      <c r="F288">
        <v>0</v>
      </c>
      <c r="G288" s="2">
        <v>0</v>
      </c>
      <c r="H288" s="2">
        <v>0</v>
      </c>
      <c r="I288">
        <v>0</v>
      </c>
      <c r="J288">
        <v>0</v>
      </c>
      <c r="K288">
        <v>0</v>
      </c>
      <c r="L288">
        <v>0</v>
      </c>
      <c r="M288">
        <v>0</v>
      </c>
      <c r="N288">
        <v>0</v>
      </c>
      <c r="O288">
        <v>0</v>
      </c>
      <c r="P288">
        <v>0</v>
      </c>
      <c r="Q288" s="2" t="s">
        <v>19</v>
      </c>
      <c r="R288">
        <v>0</v>
      </c>
      <c r="S288">
        <v>0</v>
      </c>
      <c r="T288" s="18">
        <v>10</v>
      </c>
    </row>
    <row r="289" spans="2:21">
      <c r="C289" t="s">
        <v>546</v>
      </c>
      <c r="D289" t="s">
        <v>429</v>
      </c>
      <c r="E289">
        <v>0</v>
      </c>
      <c r="F289">
        <v>0</v>
      </c>
      <c r="G289" s="2">
        <v>0</v>
      </c>
      <c r="H289" s="2">
        <v>0</v>
      </c>
      <c r="I289">
        <v>0</v>
      </c>
      <c r="J289">
        <v>0</v>
      </c>
      <c r="K289">
        <v>0</v>
      </c>
      <c r="L289">
        <v>0</v>
      </c>
      <c r="M289">
        <v>0</v>
      </c>
      <c r="N289">
        <v>0</v>
      </c>
      <c r="O289">
        <v>0</v>
      </c>
      <c r="P289">
        <v>0</v>
      </c>
      <c r="Q289" s="2" t="s">
        <v>19</v>
      </c>
      <c r="R289">
        <v>0</v>
      </c>
      <c r="S289">
        <v>0</v>
      </c>
      <c r="T289" s="18">
        <v>10</v>
      </c>
    </row>
    <row r="290" spans="2:21">
      <c r="T290" s="18"/>
    </row>
    <row r="291" spans="2:21">
      <c r="T291" s="18"/>
    </row>
    <row r="292" spans="2:21" ht="21">
      <c r="D292" s="19" t="s">
        <v>67</v>
      </c>
      <c r="T292" s="18"/>
    </row>
    <row r="293" spans="2:21" hidden="1">
      <c r="E293" s="2"/>
      <c r="M293" t="s">
        <v>248</v>
      </c>
      <c r="T293" s="18"/>
    </row>
    <row r="294" spans="2:21" hidden="1">
      <c r="D294" s="1" t="s">
        <v>68</v>
      </c>
      <c r="E294" t="s">
        <v>133</v>
      </c>
      <c r="G294" t="s">
        <v>133</v>
      </c>
      <c r="H294" t="s">
        <v>133</v>
      </c>
      <c r="M294" t="s">
        <v>133</v>
      </c>
      <c r="Q294" t="s">
        <v>133</v>
      </c>
      <c r="R294" s="2"/>
      <c r="S294" s="2"/>
      <c r="T294" s="18" t="s">
        <v>133</v>
      </c>
      <c r="U294" s="18" t="s">
        <v>133</v>
      </c>
    </row>
    <row r="295" spans="2:21" hidden="1">
      <c r="B295">
        <f t="shared" ref="B295:B310" si="78">B274</f>
        <v>0</v>
      </c>
      <c r="D295" t="str">
        <f t="shared" ref="D295:E310" si="79">D274</f>
        <v>SPECIAL.ID_0</v>
      </c>
      <c r="E295" s="18">
        <f t="shared" si="79"/>
        <v>0</v>
      </c>
      <c r="F295" t="str">
        <f t="shared" ref="F295:F310" si="80">DEC2HEX(F274)</f>
        <v>A</v>
      </c>
      <c r="G295" s="18">
        <f t="shared" ref="G295:H310" si="81">G274</f>
        <v>58</v>
      </c>
      <c r="H295" s="18">
        <f t="shared" si="81"/>
        <v>2</v>
      </c>
      <c r="I295" t="str">
        <f t="shared" ref="I295:L310" si="82">DEC2HEX(I274)</f>
        <v>0</v>
      </c>
      <c r="J295" t="str">
        <f t="shared" si="82"/>
        <v>0</v>
      </c>
      <c r="K295" t="str">
        <f t="shared" si="82"/>
        <v>80</v>
      </c>
      <c r="L295" t="str">
        <f t="shared" si="82"/>
        <v>78</v>
      </c>
      <c r="M295" s="18">
        <f>M274</f>
        <v>50</v>
      </c>
      <c r="N295" t="str">
        <f t="shared" ref="N295:P310" si="83">DEC2HEX(N274)</f>
        <v>78</v>
      </c>
      <c r="O295" t="str">
        <f t="shared" si="83"/>
        <v>0</v>
      </c>
      <c r="P295" t="str">
        <f t="shared" si="83"/>
        <v>0</v>
      </c>
      <c r="Q295" s="2" t="str">
        <f t="shared" ref="Q295:Q310" si="84">Q274</f>
        <v>FF</v>
      </c>
      <c r="R295" s="2" t="str">
        <f t="shared" ref="R295:S310" si="85">DEC2HEX(R274)</f>
        <v>0</v>
      </c>
      <c r="S295" s="2" t="str">
        <f t="shared" si="85"/>
        <v>6</v>
      </c>
      <c r="T295" s="18" t="str">
        <f t="shared" ref="T295:U310" si="86">T274</f>
        <v>D0</v>
      </c>
      <c r="U295" s="18">
        <f t="shared" si="86"/>
        <v>0</v>
      </c>
    </row>
    <row r="296" spans="2:21" hidden="1">
      <c r="B296">
        <f t="shared" si="78"/>
        <v>0</v>
      </c>
      <c r="D296" t="str">
        <f t="shared" si="79"/>
        <v>SPECIAL.ID_1</v>
      </c>
      <c r="E296" s="18">
        <f t="shared" si="79"/>
        <v>0</v>
      </c>
      <c r="F296" t="str">
        <f t="shared" si="80"/>
        <v>10</v>
      </c>
      <c r="G296" s="18">
        <f t="shared" si="81"/>
        <v>20</v>
      </c>
      <c r="H296" s="18">
        <f t="shared" si="81"/>
        <v>3</v>
      </c>
      <c r="I296" t="str">
        <f t="shared" si="82"/>
        <v>0</v>
      </c>
      <c r="J296" t="str">
        <f t="shared" si="82"/>
        <v>0</v>
      </c>
      <c r="K296" t="str">
        <f t="shared" si="82"/>
        <v>80</v>
      </c>
      <c r="L296" t="str">
        <f t="shared" si="82"/>
        <v>A0</v>
      </c>
      <c r="M296" s="18">
        <f t="shared" ref="M296:M310" si="87">M275</f>
        <v>50</v>
      </c>
      <c r="N296" t="str">
        <f t="shared" si="83"/>
        <v>A0</v>
      </c>
      <c r="O296" t="str">
        <f t="shared" si="83"/>
        <v>0</v>
      </c>
      <c r="P296" t="str">
        <f t="shared" si="83"/>
        <v>0</v>
      </c>
      <c r="Q296" s="2" t="str">
        <f t="shared" si="84"/>
        <v>FF</v>
      </c>
      <c r="R296" s="2" t="str">
        <f t="shared" si="85"/>
        <v>0</v>
      </c>
      <c r="S296" s="2" t="str">
        <f t="shared" si="85"/>
        <v>6</v>
      </c>
      <c r="T296" s="18" t="str">
        <f t="shared" si="86"/>
        <v>C0</v>
      </c>
      <c r="U296" s="18">
        <f t="shared" si="86"/>
        <v>0</v>
      </c>
    </row>
    <row r="297" spans="2:21" hidden="1">
      <c r="B297">
        <f t="shared" si="78"/>
        <v>0</v>
      </c>
      <c r="D297" t="str">
        <f t="shared" si="79"/>
        <v>SPECIAL.ID_2</v>
      </c>
      <c r="E297" s="18">
        <f t="shared" si="79"/>
        <v>0</v>
      </c>
      <c r="F297" t="str">
        <f t="shared" si="80"/>
        <v>1</v>
      </c>
      <c r="G297" s="18">
        <f t="shared" si="81"/>
        <v>32</v>
      </c>
      <c r="H297" s="18">
        <f t="shared" si="81"/>
        <v>0</v>
      </c>
      <c r="I297" t="str">
        <f t="shared" si="82"/>
        <v>0</v>
      </c>
      <c r="J297" t="str">
        <f t="shared" si="82"/>
        <v>0</v>
      </c>
      <c r="K297" t="str">
        <f t="shared" si="82"/>
        <v>0</v>
      </c>
      <c r="L297" t="str">
        <f t="shared" si="82"/>
        <v>A</v>
      </c>
      <c r="M297" s="18">
        <f t="shared" si="87"/>
        <v>50</v>
      </c>
      <c r="N297" t="str">
        <f t="shared" si="83"/>
        <v>A</v>
      </c>
      <c r="O297" t="str">
        <f t="shared" si="83"/>
        <v>0</v>
      </c>
      <c r="P297" t="str">
        <f t="shared" si="83"/>
        <v>0</v>
      </c>
      <c r="Q297" s="2" t="str">
        <f t="shared" si="84"/>
        <v>FF</v>
      </c>
      <c r="R297" s="2" t="str">
        <f t="shared" si="85"/>
        <v>0</v>
      </c>
      <c r="S297" s="2" t="str">
        <f t="shared" si="85"/>
        <v>6</v>
      </c>
      <c r="T297" s="18">
        <f t="shared" si="86"/>
        <v>0</v>
      </c>
      <c r="U297" s="18">
        <f t="shared" si="86"/>
        <v>0</v>
      </c>
    </row>
    <row r="298" spans="2:21" hidden="1">
      <c r="B298">
        <f t="shared" si="78"/>
        <v>0</v>
      </c>
      <c r="D298" t="str">
        <f t="shared" si="79"/>
        <v>SPECIAL.ID_3</v>
      </c>
      <c r="E298" s="18">
        <f t="shared" si="79"/>
        <v>0</v>
      </c>
      <c r="F298" t="str">
        <f t="shared" si="80"/>
        <v>3</v>
      </c>
      <c r="G298" s="18">
        <f t="shared" si="81"/>
        <v>96</v>
      </c>
      <c r="H298" s="18">
        <f t="shared" si="81"/>
        <v>0</v>
      </c>
      <c r="I298" t="str">
        <f t="shared" si="82"/>
        <v>0</v>
      </c>
      <c r="J298" t="str">
        <f t="shared" si="82"/>
        <v>0</v>
      </c>
      <c r="K298" t="str">
        <f t="shared" si="82"/>
        <v>0</v>
      </c>
      <c r="L298" t="str">
        <f t="shared" si="82"/>
        <v>1E</v>
      </c>
      <c r="M298" s="18">
        <f t="shared" si="87"/>
        <v>0</v>
      </c>
      <c r="N298" t="str">
        <f t="shared" si="83"/>
        <v>1E</v>
      </c>
      <c r="O298" t="str">
        <f t="shared" si="83"/>
        <v>0</v>
      </c>
      <c r="P298" t="str">
        <f t="shared" si="83"/>
        <v>0</v>
      </c>
      <c r="Q298" s="2" t="str">
        <f t="shared" si="84"/>
        <v>FF</v>
      </c>
      <c r="R298" s="2" t="str">
        <f t="shared" si="85"/>
        <v>0</v>
      </c>
      <c r="S298" s="2" t="str">
        <f t="shared" si="85"/>
        <v>0</v>
      </c>
      <c r="T298" s="18">
        <f t="shared" si="86"/>
        <v>0</v>
      </c>
      <c r="U298" s="18">
        <f t="shared" si="86"/>
        <v>0</v>
      </c>
    </row>
    <row r="299" spans="2:21" hidden="1">
      <c r="B299">
        <f t="shared" si="78"/>
        <v>0</v>
      </c>
      <c r="D299" t="str">
        <f t="shared" si="79"/>
        <v>SPECIAL.ID_4</v>
      </c>
      <c r="E299" s="18">
        <f t="shared" si="79"/>
        <v>0</v>
      </c>
      <c r="F299" t="str">
        <f t="shared" si="80"/>
        <v>0</v>
      </c>
      <c r="G299" s="18">
        <f t="shared" si="81"/>
        <v>0</v>
      </c>
      <c r="H299" s="18">
        <f t="shared" si="81"/>
        <v>0</v>
      </c>
      <c r="I299" t="str">
        <f t="shared" si="82"/>
        <v>0</v>
      </c>
      <c r="J299" t="str">
        <f t="shared" si="82"/>
        <v>0</v>
      </c>
      <c r="K299" t="str">
        <f t="shared" si="82"/>
        <v>80</v>
      </c>
      <c r="L299" t="str">
        <f t="shared" si="82"/>
        <v>0</v>
      </c>
      <c r="M299" s="18">
        <f t="shared" si="87"/>
        <v>0</v>
      </c>
      <c r="N299" t="str">
        <f t="shared" si="83"/>
        <v>0</v>
      </c>
      <c r="O299" t="str">
        <f t="shared" si="83"/>
        <v>0</v>
      </c>
      <c r="P299" t="str">
        <f t="shared" si="83"/>
        <v>0</v>
      </c>
      <c r="Q299" s="2" t="str">
        <f t="shared" si="84"/>
        <v>FF</v>
      </c>
      <c r="R299" s="2" t="str">
        <f t="shared" si="85"/>
        <v>0</v>
      </c>
      <c r="S299" s="2" t="str">
        <f t="shared" si="85"/>
        <v>0</v>
      </c>
      <c r="T299" s="18">
        <f t="shared" si="86"/>
        <v>10</v>
      </c>
      <c r="U299" s="18">
        <f t="shared" si="86"/>
        <v>0</v>
      </c>
    </row>
    <row r="300" spans="2:21" hidden="1">
      <c r="B300">
        <f t="shared" si="78"/>
        <v>0</v>
      </c>
      <c r="D300" t="str">
        <f t="shared" si="79"/>
        <v>SPECIAL.ID_5</v>
      </c>
      <c r="E300" s="18">
        <f t="shared" si="79"/>
        <v>0</v>
      </c>
      <c r="F300" t="str">
        <f t="shared" si="80"/>
        <v>0</v>
      </c>
      <c r="G300" s="18">
        <f t="shared" si="81"/>
        <v>0</v>
      </c>
      <c r="H300" s="18">
        <f t="shared" si="81"/>
        <v>0</v>
      </c>
      <c r="I300" t="str">
        <f t="shared" si="82"/>
        <v>0</v>
      </c>
      <c r="J300" t="str">
        <f t="shared" si="82"/>
        <v>0</v>
      </c>
      <c r="K300" t="str">
        <f t="shared" si="82"/>
        <v>80</v>
      </c>
      <c r="L300" t="str">
        <f t="shared" si="82"/>
        <v>0</v>
      </c>
      <c r="M300" s="18">
        <f t="shared" si="87"/>
        <v>0</v>
      </c>
      <c r="N300" t="str">
        <f t="shared" si="83"/>
        <v>0</v>
      </c>
      <c r="O300" t="str">
        <f t="shared" si="83"/>
        <v>0</v>
      </c>
      <c r="P300" t="str">
        <f t="shared" si="83"/>
        <v>0</v>
      </c>
      <c r="Q300" s="2" t="str">
        <f t="shared" si="84"/>
        <v>FF</v>
      </c>
      <c r="R300" s="2" t="str">
        <f t="shared" si="85"/>
        <v>0</v>
      </c>
      <c r="S300" s="2" t="str">
        <f t="shared" si="85"/>
        <v>0</v>
      </c>
      <c r="T300" s="18">
        <f t="shared" si="86"/>
        <v>10</v>
      </c>
      <c r="U300" s="18">
        <f t="shared" si="86"/>
        <v>0</v>
      </c>
    </row>
    <row r="301" spans="2:21" hidden="1">
      <c r="B301">
        <f t="shared" si="78"/>
        <v>0</v>
      </c>
      <c r="D301" t="str">
        <f t="shared" si="79"/>
        <v>SPECIAL.ID_6</v>
      </c>
      <c r="E301" s="18">
        <f t="shared" si="79"/>
        <v>0</v>
      </c>
      <c r="F301" t="str">
        <f t="shared" si="80"/>
        <v>0</v>
      </c>
      <c r="G301" s="18">
        <f t="shared" si="81"/>
        <v>0</v>
      </c>
      <c r="H301" s="18">
        <f t="shared" si="81"/>
        <v>0</v>
      </c>
      <c r="I301" t="str">
        <f t="shared" si="82"/>
        <v>0</v>
      </c>
      <c r="J301" t="str">
        <f t="shared" si="82"/>
        <v>0</v>
      </c>
      <c r="K301" t="str">
        <f t="shared" si="82"/>
        <v>0</v>
      </c>
      <c r="L301" t="str">
        <f t="shared" si="82"/>
        <v>0</v>
      </c>
      <c r="M301" s="18">
        <f t="shared" si="87"/>
        <v>0</v>
      </c>
      <c r="N301" t="str">
        <f t="shared" si="83"/>
        <v>0</v>
      </c>
      <c r="O301" t="str">
        <f t="shared" si="83"/>
        <v>0</v>
      </c>
      <c r="P301" t="str">
        <f t="shared" si="83"/>
        <v>0</v>
      </c>
      <c r="Q301" s="2" t="str">
        <f t="shared" si="84"/>
        <v>FF</v>
      </c>
      <c r="R301" s="2" t="str">
        <f t="shared" si="85"/>
        <v>0</v>
      </c>
      <c r="S301" s="2" t="str">
        <f t="shared" si="85"/>
        <v>0</v>
      </c>
      <c r="T301" s="18">
        <f t="shared" si="86"/>
        <v>10</v>
      </c>
      <c r="U301" s="18">
        <f t="shared" si="86"/>
        <v>0</v>
      </c>
    </row>
    <row r="302" spans="2:21" hidden="1">
      <c r="B302">
        <f t="shared" si="78"/>
        <v>0</v>
      </c>
      <c r="D302" t="str">
        <f t="shared" si="79"/>
        <v>SPECIAL.ID_7</v>
      </c>
      <c r="E302" s="18">
        <f t="shared" si="79"/>
        <v>0</v>
      </c>
      <c r="F302" t="str">
        <f t="shared" si="80"/>
        <v>0</v>
      </c>
      <c r="G302" s="18">
        <f t="shared" si="81"/>
        <v>0</v>
      </c>
      <c r="H302" s="18">
        <f t="shared" si="81"/>
        <v>0</v>
      </c>
      <c r="I302" t="str">
        <f t="shared" si="82"/>
        <v>0</v>
      </c>
      <c r="J302" t="str">
        <f t="shared" si="82"/>
        <v>0</v>
      </c>
      <c r="K302" t="str">
        <f t="shared" si="82"/>
        <v>0</v>
      </c>
      <c r="L302" t="str">
        <f t="shared" si="82"/>
        <v>0</v>
      </c>
      <c r="M302" s="18">
        <f t="shared" si="87"/>
        <v>0</v>
      </c>
      <c r="N302" t="str">
        <f t="shared" si="83"/>
        <v>0</v>
      </c>
      <c r="O302" t="str">
        <f t="shared" si="83"/>
        <v>0</v>
      </c>
      <c r="P302" t="str">
        <f t="shared" si="83"/>
        <v>0</v>
      </c>
      <c r="Q302" s="2" t="str">
        <f t="shared" si="84"/>
        <v>FF</v>
      </c>
      <c r="R302" s="2" t="str">
        <f t="shared" si="85"/>
        <v>0</v>
      </c>
      <c r="S302" s="2" t="str">
        <f t="shared" si="85"/>
        <v>0</v>
      </c>
      <c r="T302" s="18">
        <f t="shared" si="86"/>
        <v>10</v>
      </c>
      <c r="U302" s="18">
        <f t="shared" si="86"/>
        <v>0</v>
      </c>
    </row>
    <row r="303" spans="2:21" hidden="1">
      <c r="B303">
        <f t="shared" si="78"/>
        <v>0</v>
      </c>
      <c r="D303" t="str">
        <f t="shared" si="79"/>
        <v>SPECIAL.ID_8</v>
      </c>
      <c r="E303" s="18">
        <f t="shared" si="79"/>
        <v>0</v>
      </c>
      <c r="F303" t="str">
        <f t="shared" si="80"/>
        <v>0</v>
      </c>
      <c r="G303" s="18">
        <f t="shared" si="81"/>
        <v>0</v>
      </c>
      <c r="H303" s="18">
        <f t="shared" si="81"/>
        <v>0</v>
      </c>
      <c r="I303" t="str">
        <f t="shared" si="82"/>
        <v>0</v>
      </c>
      <c r="J303" t="str">
        <f t="shared" si="82"/>
        <v>0</v>
      </c>
      <c r="K303" t="str">
        <f t="shared" si="82"/>
        <v>0</v>
      </c>
      <c r="L303" t="str">
        <f t="shared" si="82"/>
        <v>0</v>
      </c>
      <c r="M303" s="18">
        <f t="shared" si="87"/>
        <v>0</v>
      </c>
      <c r="N303" t="str">
        <f t="shared" si="83"/>
        <v>0</v>
      </c>
      <c r="O303" t="str">
        <f t="shared" si="83"/>
        <v>0</v>
      </c>
      <c r="P303" t="str">
        <f t="shared" si="83"/>
        <v>0</v>
      </c>
      <c r="Q303" s="2" t="str">
        <f t="shared" si="84"/>
        <v>FF</v>
      </c>
      <c r="R303" s="2" t="str">
        <f t="shared" si="85"/>
        <v>0</v>
      </c>
      <c r="S303" s="2" t="str">
        <f t="shared" si="85"/>
        <v>0</v>
      </c>
      <c r="T303" s="18">
        <f t="shared" si="86"/>
        <v>10</v>
      </c>
      <c r="U303" s="18">
        <f t="shared" si="86"/>
        <v>0</v>
      </c>
    </row>
    <row r="304" spans="2:21" hidden="1">
      <c r="B304">
        <f t="shared" si="78"/>
        <v>0</v>
      </c>
      <c r="D304" t="str">
        <f t="shared" si="79"/>
        <v>SPECIAL.ID_9</v>
      </c>
      <c r="E304" s="18">
        <f t="shared" si="79"/>
        <v>0</v>
      </c>
      <c r="F304" t="str">
        <f t="shared" si="80"/>
        <v>0</v>
      </c>
      <c r="G304" s="18">
        <f t="shared" si="81"/>
        <v>0</v>
      </c>
      <c r="H304" s="18">
        <f t="shared" si="81"/>
        <v>0</v>
      </c>
      <c r="I304" t="str">
        <f t="shared" si="82"/>
        <v>0</v>
      </c>
      <c r="J304" t="str">
        <f t="shared" si="82"/>
        <v>0</v>
      </c>
      <c r="K304" t="str">
        <f t="shared" si="82"/>
        <v>0</v>
      </c>
      <c r="L304" t="str">
        <f t="shared" si="82"/>
        <v>0</v>
      </c>
      <c r="M304" s="18">
        <f t="shared" si="87"/>
        <v>0</v>
      </c>
      <c r="N304" t="str">
        <f t="shared" si="83"/>
        <v>0</v>
      </c>
      <c r="O304" t="str">
        <f t="shared" si="83"/>
        <v>0</v>
      </c>
      <c r="P304" t="str">
        <f t="shared" si="83"/>
        <v>0</v>
      </c>
      <c r="Q304" s="2" t="str">
        <f t="shared" si="84"/>
        <v>FF</v>
      </c>
      <c r="R304" s="2" t="str">
        <f t="shared" si="85"/>
        <v>0</v>
      </c>
      <c r="S304" s="2" t="str">
        <f t="shared" si="85"/>
        <v>0</v>
      </c>
      <c r="T304" s="18">
        <f t="shared" si="86"/>
        <v>10</v>
      </c>
      <c r="U304" s="18">
        <f t="shared" si="86"/>
        <v>0</v>
      </c>
    </row>
    <row r="305" spans="2:21" hidden="1">
      <c r="B305">
        <f t="shared" si="78"/>
        <v>0</v>
      </c>
      <c r="D305" t="str">
        <f t="shared" si="79"/>
        <v>SPECIAL.ID_A</v>
      </c>
      <c r="E305" s="18">
        <f t="shared" si="79"/>
        <v>0</v>
      </c>
      <c r="F305" t="str">
        <f t="shared" si="80"/>
        <v>0</v>
      </c>
      <c r="G305" s="18">
        <f t="shared" si="81"/>
        <v>0</v>
      </c>
      <c r="H305" s="18">
        <f t="shared" si="81"/>
        <v>0</v>
      </c>
      <c r="I305" t="str">
        <f t="shared" si="82"/>
        <v>0</v>
      </c>
      <c r="J305" t="str">
        <f t="shared" si="82"/>
        <v>0</v>
      </c>
      <c r="K305" t="str">
        <f t="shared" si="82"/>
        <v>0</v>
      </c>
      <c r="L305" t="str">
        <f t="shared" si="82"/>
        <v>0</v>
      </c>
      <c r="M305" s="18">
        <f t="shared" si="87"/>
        <v>0</v>
      </c>
      <c r="N305" t="str">
        <f t="shared" si="83"/>
        <v>0</v>
      </c>
      <c r="O305" t="str">
        <f t="shared" si="83"/>
        <v>0</v>
      </c>
      <c r="P305" t="str">
        <f t="shared" si="83"/>
        <v>0</v>
      </c>
      <c r="Q305" s="2" t="str">
        <f t="shared" si="84"/>
        <v>FF</v>
      </c>
      <c r="R305" s="2" t="str">
        <f t="shared" si="85"/>
        <v>0</v>
      </c>
      <c r="S305" s="2" t="str">
        <f t="shared" si="85"/>
        <v>0</v>
      </c>
      <c r="T305" s="18">
        <f t="shared" si="86"/>
        <v>10</v>
      </c>
      <c r="U305" s="18">
        <f t="shared" si="86"/>
        <v>0</v>
      </c>
    </row>
    <row r="306" spans="2:21" hidden="1">
      <c r="B306">
        <f t="shared" si="78"/>
        <v>0</v>
      </c>
      <c r="D306" t="str">
        <f t="shared" si="79"/>
        <v>SPECIAL.ID_B</v>
      </c>
      <c r="E306" s="18">
        <f t="shared" si="79"/>
        <v>0</v>
      </c>
      <c r="F306" t="str">
        <f t="shared" si="80"/>
        <v>0</v>
      </c>
      <c r="G306" s="18">
        <f t="shared" si="81"/>
        <v>0</v>
      </c>
      <c r="H306" s="18">
        <f t="shared" si="81"/>
        <v>0</v>
      </c>
      <c r="I306" t="str">
        <f t="shared" si="82"/>
        <v>0</v>
      </c>
      <c r="J306" t="str">
        <f t="shared" si="82"/>
        <v>0</v>
      </c>
      <c r="K306" t="str">
        <f t="shared" si="82"/>
        <v>0</v>
      </c>
      <c r="L306" t="str">
        <f t="shared" si="82"/>
        <v>0</v>
      </c>
      <c r="M306" s="18">
        <f t="shared" si="87"/>
        <v>0</v>
      </c>
      <c r="N306" t="str">
        <f t="shared" si="83"/>
        <v>0</v>
      </c>
      <c r="O306" t="str">
        <f t="shared" si="83"/>
        <v>0</v>
      </c>
      <c r="P306" t="str">
        <f t="shared" si="83"/>
        <v>0</v>
      </c>
      <c r="Q306" s="2" t="str">
        <f t="shared" si="84"/>
        <v>FF</v>
      </c>
      <c r="R306" s="2" t="str">
        <f t="shared" si="85"/>
        <v>0</v>
      </c>
      <c r="S306" s="2" t="str">
        <f t="shared" si="85"/>
        <v>0</v>
      </c>
      <c r="T306" s="18">
        <f t="shared" si="86"/>
        <v>10</v>
      </c>
      <c r="U306" s="18">
        <f t="shared" si="86"/>
        <v>0</v>
      </c>
    </row>
    <row r="307" spans="2:21" hidden="1">
      <c r="B307">
        <f t="shared" si="78"/>
        <v>0</v>
      </c>
      <c r="D307" t="str">
        <f t="shared" si="79"/>
        <v>SPECIAL.ID_C</v>
      </c>
      <c r="E307" s="18">
        <f t="shared" si="79"/>
        <v>0</v>
      </c>
      <c r="F307" t="str">
        <f t="shared" si="80"/>
        <v>0</v>
      </c>
      <c r="G307" s="18">
        <f t="shared" si="81"/>
        <v>0</v>
      </c>
      <c r="H307" s="18">
        <f t="shared" si="81"/>
        <v>0</v>
      </c>
      <c r="I307" t="str">
        <f t="shared" si="82"/>
        <v>0</v>
      </c>
      <c r="J307" t="str">
        <f t="shared" si="82"/>
        <v>0</v>
      </c>
      <c r="K307" t="str">
        <f t="shared" si="82"/>
        <v>0</v>
      </c>
      <c r="L307" t="str">
        <f t="shared" si="82"/>
        <v>0</v>
      </c>
      <c r="M307" s="18">
        <f t="shared" si="87"/>
        <v>0</v>
      </c>
      <c r="N307" t="str">
        <f t="shared" si="83"/>
        <v>0</v>
      </c>
      <c r="O307" t="str">
        <f t="shared" si="83"/>
        <v>0</v>
      </c>
      <c r="P307" t="str">
        <f t="shared" si="83"/>
        <v>0</v>
      </c>
      <c r="Q307" s="2" t="str">
        <f t="shared" si="84"/>
        <v>FF</v>
      </c>
      <c r="R307" s="2" t="str">
        <f t="shared" si="85"/>
        <v>0</v>
      </c>
      <c r="S307" s="2" t="str">
        <f t="shared" si="85"/>
        <v>0</v>
      </c>
      <c r="T307" s="18">
        <f t="shared" si="86"/>
        <v>10</v>
      </c>
      <c r="U307" s="18">
        <f t="shared" si="86"/>
        <v>0</v>
      </c>
    </row>
    <row r="308" spans="2:21" hidden="1">
      <c r="B308">
        <f t="shared" si="78"/>
        <v>0</v>
      </c>
      <c r="D308" t="str">
        <f t="shared" si="79"/>
        <v>SPECIAL.ID_D</v>
      </c>
      <c r="E308" s="18">
        <f t="shared" si="79"/>
        <v>0</v>
      </c>
      <c r="F308" t="str">
        <f t="shared" si="80"/>
        <v>0</v>
      </c>
      <c r="G308" s="18">
        <f t="shared" si="81"/>
        <v>0</v>
      </c>
      <c r="H308" s="18">
        <f t="shared" si="81"/>
        <v>0</v>
      </c>
      <c r="I308" t="str">
        <f t="shared" si="82"/>
        <v>0</v>
      </c>
      <c r="J308" t="str">
        <f t="shared" si="82"/>
        <v>0</v>
      </c>
      <c r="K308" t="str">
        <f t="shared" si="82"/>
        <v>0</v>
      </c>
      <c r="L308" t="str">
        <f t="shared" si="82"/>
        <v>0</v>
      </c>
      <c r="M308" s="18">
        <f t="shared" si="87"/>
        <v>0</v>
      </c>
      <c r="N308" t="str">
        <f t="shared" si="83"/>
        <v>0</v>
      </c>
      <c r="O308" t="str">
        <f t="shared" si="83"/>
        <v>0</v>
      </c>
      <c r="P308" t="str">
        <f t="shared" si="83"/>
        <v>0</v>
      </c>
      <c r="Q308" s="2" t="str">
        <f t="shared" si="84"/>
        <v>FF</v>
      </c>
      <c r="R308" s="2" t="str">
        <f t="shared" si="85"/>
        <v>0</v>
      </c>
      <c r="S308" s="2" t="str">
        <f t="shared" si="85"/>
        <v>0</v>
      </c>
      <c r="T308" s="18">
        <f t="shared" si="86"/>
        <v>10</v>
      </c>
      <c r="U308" s="18">
        <f t="shared" si="86"/>
        <v>0</v>
      </c>
    </row>
    <row r="309" spans="2:21" hidden="1">
      <c r="B309">
        <f t="shared" si="78"/>
        <v>0</v>
      </c>
      <c r="D309" t="str">
        <f t="shared" si="79"/>
        <v>SPECIAL.ID_E</v>
      </c>
      <c r="E309" s="18">
        <f t="shared" si="79"/>
        <v>0</v>
      </c>
      <c r="F309" t="str">
        <f t="shared" si="80"/>
        <v>0</v>
      </c>
      <c r="G309" s="18">
        <f t="shared" si="81"/>
        <v>0</v>
      </c>
      <c r="H309" s="18">
        <f t="shared" si="81"/>
        <v>0</v>
      </c>
      <c r="I309" t="str">
        <f t="shared" si="82"/>
        <v>0</v>
      </c>
      <c r="J309" t="str">
        <f t="shared" si="82"/>
        <v>0</v>
      </c>
      <c r="K309" t="str">
        <f t="shared" si="82"/>
        <v>0</v>
      </c>
      <c r="L309" t="str">
        <f t="shared" si="82"/>
        <v>0</v>
      </c>
      <c r="M309" s="18">
        <f t="shared" si="87"/>
        <v>0</v>
      </c>
      <c r="N309" t="str">
        <f t="shared" si="83"/>
        <v>0</v>
      </c>
      <c r="O309" t="str">
        <f t="shared" si="83"/>
        <v>0</v>
      </c>
      <c r="P309" t="str">
        <f t="shared" si="83"/>
        <v>0</v>
      </c>
      <c r="Q309" s="2" t="str">
        <f t="shared" si="84"/>
        <v>FF</v>
      </c>
      <c r="R309" s="2" t="str">
        <f t="shared" si="85"/>
        <v>0</v>
      </c>
      <c r="S309" s="2" t="str">
        <f t="shared" si="85"/>
        <v>0</v>
      </c>
      <c r="T309" s="18">
        <f t="shared" si="86"/>
        <v>10</v>
      </c>
      <c r="U309" s="18">
        <f t="shared" si="86"/>
        <v>0</v>
      </c>
    </row>
    <row r="310" spans="2:21" hidden="1">
      <c r="B310">
        <f t="shared" si="78"/>
        <v>0</v>
      </c>
      <c r="D310" t="str">
        <f t="shared" si="79"/>
        <v>SPECIAL.ID_F</v>
      </c>
      <c r="E310" s="18">
        <f t="shared" si="79"/>
        <v>0</v>
      </c>
      <c r="F310" t="str">
        <f t="shared" si="80"/>
        <v>0</v>
      </c>
      <c r="G310" s="18">
        <f t="shared" si="81"/>
        <v>0</v>
      </c>
      <c r="H310" s="18">
        <f t="shared" si="81"/>
        <v>0</v>
      </c>
      <c r="I310" t="str">
        <f t="shared" si="82"/>
        <v>0</v>
      </c>
      <c r="J310" t="str">
        <f t="shared" si="82"/>
        <v>0</v>
      </c>
      <c r="K310" t="str">
        <f t="shared" si="82"/>
        <v>0</v>
      </c>
      <c r="L310" t="str">
        <f t="shared" si="82"/>
        <v>0</v>
      </c>
      <c r="M310" s="18">
        <f t="shared" si="87"/>
        <v>0</v>
      </c>
      <c r="N310" t="str">
        <f t="shared" si="83"/>
        <v>0</v>
      </c>
      <c r="O310" t="str">
        <f t="shared" si="83"/>
        <v>0</v>
      </c>
      <c r="P310" t="str">
        <f t="shared" si="83"/>
        <v>0</v>
      </c>
      <c r="Q310" s="2" t="str">
        <f t="shared" si="84"/>
        <v>FF</v>
      </c>
      <c r="R310" s="2" t="str">
        <f t="shared" si="85"/>
        <v>0</v>
      </c>
      <c r="S310" s="2" t="str">
        <f t="shared" si="85"/>
        <v>0</v>
      </c>
      <c r="T310" s="18">
        <f t="shared" si="86"/>
        <v>10</v>
      </c>
      <c r="U310" s="18">
        <f t="shared" si="86"/>
        <v>0</v>
      </c>
    </row>
    <row r="311" spans="2:21" hidden="1">
      <c r="T311" s="18"/>
      <c r="U311" s="18"/>
    </row>
    <row r="312" spans="2:21" hidden="1">
      <c r="T312" s="18"/>
      <c r="U312" s="18"/>
    </row>
    <row r="313" spans="2:21" hidden="1">
      <c r="D313" s="1" t="s">
        <v>69</v>
      </c>
      <c r="T313" s="18"/>
      <c r="U313" s="18"/>
    </row>
    <row r="314" spans="2:21" hidden="1">
      <c r="B314">
        <f t="shared" ref="B314:B329" si="88">B274</f>
        <v>0</v>
      </c>
      <c r="D314" t="str">
        <f t="shared" ref="D314:D329" si="89">D274</f>
        <v>SPECIAL.ID_0</v>
      </c>
      <c r="E314" t="str">
        <f t="shared" ref="E314:E329" si="90">IF(HEX2DEC(E274)&lt;16,CONCATENATE("0",E295), E295)</f>
        <v>00</v>
      </c>
      <c r="F314" t="str">
        <f t="shared" ref="F314:F329" si="91">IF(F274&lt;16,CONCATENATE("0",F295), F295)</f>
        <v>0A</v>
      </c>
      <c r="G314">
        <f>IF(HEX2DEC(G274)&lt;16,CONCATENATE("0",G295), G295)</f>
        <v>58</v>
      </c>
      <c r="H314" t="str">
        <f>IF(HEX2DEC(H274)&lt;16,CONCATENATE("0",H295), H295)</f>
        <v>02</v>
      </c>
      <c r="I314" t="str">
        <f t="shared" ref="I314:L329" si="92">IF(I274&lt;16,CONCATENATE("0",I295), I295)</f>
        <v>00</v>
      </c>
      <c r="J314" t="str">
        <f t="shared" si="92"/>
        <v>00</v>
      </c>
      <c r="K314" t="str">
        <f t="shared" si="92"/>
        <v>80</v>
      </c>
      <c r="L314" t="str">
        <f t="shared" si="92"/>
        <v>78</v>
      </c>
      <c r="M314">
        <f>IF(HEX2DEC(M274)&lt;16,CONCATENATE("0",M295), M295)</f>
        <v>50</v>
      </c>
      <c r="N314" t="str">
        <f t="shared" ref="N314:P329" si="93">IF(N274&lt;16,CONCATENATE("0",N295), N295)</f>
        <v>78</v>
      </c>
      <c r="O314" t="str">
        <f t="shared" si="93"/>
        <v>00</v>
      </c>
      <c r="P314" t="str">
        <f t="shared" si="93"/>
        <v>00</v>
      </c>
      <c r="Q314" t="str">
        <f>IF(HEX2DEC(Q274)&lt;16,CONCATENATE("0",Q295), Q295)</f>
        <v>FF</v>
      </c>
      <c r="R314" t="str">
        <f t="shared" ref="R314:S329" si="94">IF(R274&lt;16,CONCATENATE("0",R295), R295)</f>
        <v>00</v>
      </c>
      <c r="S314" t="str">
        <f t="shared" si="94"/>
        <v>06</v>
      </c>
      <c r="T314" s="18" t="str">
        <f>IF(HEX2DEC(T274)&lt;16,CONCATENATE("0",T295), T295)</f>
        <v>D0</v>
      </c>
      <c r="U314" s="18" t="str">
        <f>IF(HEX2DEC(U274)&lt;16,CONCATENATE("0",U295), U295)</f>
        <v>00</v>
      </c>
    </row>
    <row r="315" spans="2:21" hidden="1">
      <c r="B315">
        <f t="shared" si="88"/>
        <v>0</v>
      </c>
      <c r="D315" t="str">
        <f t="shared" si="89"/>
        <v>SPECIAL.ID_1</v>
      </c>
      <c r="E315" t="str">
        <f t="shared" si="90"/>
        <v>00</v>
      </c>
      <c r="F315" t="str">
        <f t="shared" si="91"/>
        <v>10</v>
      </c>
      <c r="G315">
        <f t="shared" ref="G315:H329" si="95">IF(HEX2DEC(G275)&lt;16,CONCATENATE("0",G296), G296)</f>
        <v>20</v>
      </c>
      <c r="H315" t="str">
        <f t="shared" si="95"/>
        <v>03</v>
      </c>
      <c r="I315" t="str">
        <f t="shared" si="92"/>
        <v>00</v>
      </c>
      <c r="J315" t="str">
        <f t="shared" si="92"/>
        <v>00</v>
      </c>
      <c r="K315" t="str">
        <f t="shared" si="92"/>
        <v>80</v>
      </c>
      <c r="L315" t="str">
        <f t="shared" si="92"/>
        <v>A0</v>
      </c>
      <c r="M315">
        <f t="shared" ref="M315:M329" si="96">IF(HEX2DEC(M275)&lt;16,CONCATENATE("0",M296), M296)</f>
        <v>50</v>
      </c>
      <c r="N315" t="str">
        <f t="shared" si="93"/>
        <v>A0</v>
      </c>
      <c r="O315" t="str">
        <f t="shared" si="93"/>
        <v>00</v>
      </c>
      <c r="P315" t="str">
        <f t="shared" si="93"/>
        <v>00</v>
      </c>
      <c r="Q315" t="str">
        <f t="shared" ref="Q315:Q329" si="97">IF(HEX2DEC(Q275)&lt;16,CONCATENATE("0",Q296), Q296)</f>
        <v>FF</v>
      </c>
      <c r="R315" t="str">
        <f t="shared" ref="R315:R329" si="98">IF(R275&lt;16,CONCATENATE("0",R296), R296)</f>
        <v>00</v>
      </c>
      <c r="S315" t="str">
        <f t="shared" si="94"/>
        <v>06</v>
      </c>
      <c r="T315" s="18" t="str">
        <f t="shared" ref="T315:U329" si="99">IF(HEX2DEC(T275)&lt;16,CONCATENATE("0",T296), T296)</f>
        <v>C0</v>
      </c>
      <c r="U315" s="18" t="str">
        <f t="shared" si="99"/>
        <v>00</v>
      </c>
    </row>
    <row r="316" spans="2:21" hidden="1">
      <c r="B316">
        <f t="shared" si="88"/>
        <v>0</v>
      </c>
      <c r="D316" t="str">
        <f t="shared" si="89"/>
        <v>SPECIAL.ID_2</v>
      </c>
      <c r="E316" t="str">
        <f t="shared" si="90"/>
        <v>00</v>
      </c>
      <c r="F316" t="str">
        <f t="shared" si="91"/>
        <v>01</v>
      </c>
      <c r="G316">
        <f t="shared" si="95"/>
        <v>32</v>
      </c>
      <c r="H316" t="str">
        <f t="shared" si="95"/>
        <v>00</v>
      </c>
      <c r="I316" t="str">
        <f t="shared" si="92"/>
        <v>00</v>
      </c>
      <c r="J316" t="str">
        <f t="shared" si="92"/>
        <v>00</v>
      </c>
      <c r="K316" t="str">
        <f t="shared" si="92"/>
        <v>00</v>
      </c>
      <c r="L316" t="str">
        <f t="shared" si="92"/>
        <v>0A</v>
      </c>
      <c r="M316">
        <f t="shared" si="96"/>
        <v>50</v>
      </c>
      <c r="N316" t="str">
        <f t="shared" si="93"/>
        <v>0A</v>
      </c>
      <c r="O316" t="str">
        <f t="shared" si="93"/>
        <v>00</v>
      </c>
      <c r="P316" t="str">
        <f t="shared" si="93"/>
        <v>00</v>
      </c>
      <c r="Q316" t="str">
        <f t="shared" si="97"/>
        <v>FF</v>
      </c>
      <c r="R316" t="str">
        <f t="shared" si="98"/>
        <v>00</v>
      </c>
      <c r="S316" t="str">
        <f t="shared" si="94"/>
        <v>06</v>
      </c>
      <c r="T316" s="18" t="str">
        <f t="shared" si="99"/>
        <v>00</v>
      </c>
      <c r="U316" s="18" t="str">
        <f t="shared" si="99"/>
        <v>00</v>
      </c>
    </row>
    <row r="317" spans="2:21" hidden="1">
      <c r="B317">
        <f t="shared" si="88"/>
        <v>0</v>
      </c>
      <c r="D317" t="str">
        <f t="shared" si="89"/>
        <v>SPECIAL.ID_3</v>
      </c>
      <c r="E317" t="str">
        <f t="shared" si="90"/>
        <v>00</v>
      </c>
      <c r="F317" t="str">
        <f t="shared" si="91"/>
        <v>03</v>
      </c>
      <c r="G317">
        <f t="shared" si="95"/>
        <v>96</v>
      </c>
      <c r="H317" t="str">
        <f t="shared" si="95"/>
        <v>00</v>
      </c>
      <c r="I317" t="str">
        <f t="shared" si="92"/>
        <v>00</v>
      </c>
      <c r="J317" t="str">
        <f t="shared" si="92"/>
        <v>00</v>
      </c>
      <c r="K317" t="str">
        <f t="shared" si="92"/>
        <v>00</v>
      </c>
      <c r="L317" t="str">
        <f t="shared" si="92"/>
        <v>1E</v>
      </c>
      <c r="M317" t="str">
        <f t="shared" si="96"/>
        <v>00</v>
      </c>
      <c r="N317" t="str">
        <f t="shared" si="93"/>
        <v>1E</v>
      </c>
      <c r="O317" t="str">
        <f t="shared" si="93"/>
        <v>00</v>
      </c>
      <c r="P317" t="str">
        <f t="shared" si="93"/>
        <v>00</v>
      </c>
      <c r="Q317" t="str">
        <f t="shared" si="97"/>
        <v>FF</v>
      </c>
      <c r="R317" t="str">
        <f t="shared" si="98"/>
        <v>00</v>
      </c>
      <c r="S317" t="str">
        <f t="shared" si="94"/>
        <v>00</v>
      </c>
      <c r="T317" s="18" t="str">
        <f t="shared" si="99"/>
        <v>00</v>
      </c>
      <c r="U317" s="18" t="str">
        <f t="shared" si="99"/>
        <v>00</v>
      </c>
    </row>
    <row r="318" spans="2:21" hidden="1">
      <c r="B318">
        <f t="shared" si="88"/>
        <v>0</v>
      </c>
      <c r="D318" t="str">
        <f t="shared" si="89"/>
        <v>SPECIAL.ID_4</v>
      </c>
      <c r="E318" t="str">
        <f t="shared" si="90"/>
        <v>00</v>
      </c>
      <c r="F318" t="str">
        <f t="shared" si="91"/>
        <v>00</v>
      </c>
      <c r="G318" t="str">
        <f t="shared" si="95"/>
        <v>00</v>
      </c>
      <c r="H318" t="str">
        <f t="shared" si="95"/>
        <v>00</v>
      </c>
      <c r="I318" t="str">
        <f t="shared" si="92"/>
        <v>00</v>
      </c>
      <c r="J318" t="str">
        <f t="shared" si="92"/>
        <v>00</v>
      </c>
      <c r="K318" t="str">
        <f t="shared" si="92"/>
        <v>80</v>
      </c>
      <c r="L318" t="str">
        <f t="shared" si="92"/>
        <v>00</v>
      </c>
      <c r="M318" t="str">
        <f t="shared" si="96"/>
        <v>00</v>
      </c>
      <c r="N318" t="str">
        <f t="shared" si="93"/>
        <v>00</v>
      </c>
      <c r="O318" t="str">
        <f t="shared" si="93"/>
        <v>00</v>
      </c>
      <c r="P318" t="str">
        <f t="shared" si="93"/>
        <v>00</v>
      </c>
      <c r="Q318" t="str">
        <f t="shared" si="97"/>
        <v>FF</v>
      </c>
      <c r="R318" t="str">
        <f t="shared" si="98"/>
        <v>00</v>
      </c>
      <c r="S318" t="str">
        <f t="shared" si="94"/>
        <v>00</v>
      </c>
      <c r="T318" s="18">
        <f t="shared" si="99"/>
        <v>10</v>
      </c>
      <c r="U318" s="18" t="str">
        <f t="shared" si="99"/>
        <v>00</v>
      </c>
    </row>
    <row r="319" spans="2:21" hidden="1">
      <c r="B319">
        <f t="shared" si="88"/>
        <v>0</v>
      </c>
      <c r="D319" t="str">
        <f t="shared" si="89"/>
        <v>SPECIAL.ID_5</v>
      </c>
      <c r="E319" t="str">
        <f t="shared" si="90"/>
        <v>00</v>
      </c>
      <c r="F319" t="str">
        <f t="shared" si="91"/>
        <v>00</v>
      </c>
      <c r="G319" t="str">
        <f t="shared" si="95"/>
        <v>00</v>
      </c>
      <c r="H319" t="str">
        <f t="shared" si="95"/>
        <v>00</v>
      </c>
      <c r="I319" t="str">
        <f t="shared" si="92"/>
        <v>00</v>
      </c>
      <c r="J319" t="str">
        <f t="shared" si="92"/>
        <v>00</v>
      </c>
      <c r="K319" t="str">
        <f t="shared" si="92"/>
        <v>80</v>
      </c>
      <c r="L319" t="str">
        <f t="shared" si="92"/>
        <v>00</v>
      </c>
      <c r="M319" t="str">
        <f t="shared" si="96"/>
        <v>00</v>
      </c>
      <c r="N319" t="str">
        <f t="shared" si="93"/>
        <v>00</v>
      </c>
      <c r="O319" t="str">
        <f t="shared" si="93"/>
        <v>00</v>
      </c>
      <c r="P319" t="str">
        <f t="shared" si="93"/>
        <v>00</v>
      </c>
      <c r="Q319" t="str">
        <f t="shared" si="97"/>
        <v>FF</v>
      </c>
      <c r="R319" t="str">
        <f t="shared" si="98"/>
        <v>00</v>
      </c>
      <c r="S319" t="str">
        <f t="shared" si="94"/>
        <v>00</v>
      </c>
      <c r="T319" s="18">
        <f t="shared" si="99"/>
        <v>10</v>
      </c>
      <c r="U319" s="18" t="str">
        <f t="shared" si="99"/>
        <v>00</v>
      </c>
    </row>
    <row r="320" spans="2:21" hidden="1">
      <c r="B320">
        <f t="shared" si="88"/>
        <v>0</v>
      </c>
      <c r="D320" t="str">
        <f t="shared" si="89"/>
        <v>SPECIAL.ID_6</v>
      </c>
      <c r="E320" t="str">
        <f t="shared" si="90"/>
        <v>00</v>
      </c>
      <c r="F320" t="str">
        <f t="shared" si="91"/>
        <v>00</v>
      </c>
      <c r="G320" t="str">
        <f t="shared" si="95"/>
        <v>00</v>
      </c>
      <c r="H320" t="str">
        <f t="shared" si="95"/>
        <v>00</v>
      </c>
      <c r="I320" t="str">
        <f t="shared" si="92"/>
        <v>00</v>
      </c>
      <c r="J320" t="str">
        <f t="shared" si="92"/>
        <v>00</v>
      </c>
      <c r="K320" t="str">
        <f t="shared" si="92"/>
        <v>00</v>
      </c>
      <c r="L320" t="str">
        <f t="shared" si="92"/>
        <v>00</v>
      </c>
      <c r="M320" t="str">
        <f t="shared" si="96"/>
        <v>00</v>
      </c>
      <c r="N320" t="str">
        <f t="shared" si="93"/>
        <v>00</v>
      </c>
      <c r="O320" t="str">
        <f t="shared" si="93"/>
        <v>00</v>
      </c>
      <c r="P320" t="str">
        <f t="shared" si="93"/>
        <v>00</v>
      </c>
      <c r="Q320" t="str">
        <f t="shared" si="97"/>
        <v>FF</v>
      </c>
      <c r="R320" t="str">
        <f t="shared" si="98"/>
        <v>00</v>
      </c>
      <c r="S320" t="str">
        <f t="shared" si="94"/>
        <v>00</v>
      </c>
      <c r="T320" s="18">
        <f t="shared" si="99"/>
        <v>10</v>
      </c>
      <c r="U320" s="18" t="str">
        <f t="shared" si="99"/>
        <v>00</v>
      </c>
    </row>
    <row r="321" spans="2:21" hidden="1">
      <c r="B321">
        <f t="shared" si="88"/>
        <v>0</v>
      </c>
      <c r="D321" t="str">
        <f t="shared" si="89"/>
        <v>SPECIAL.ID_7</v>
      </c>
      <c r="E321" t="str">
        <f t="shared" si="90"/>
        <v>00</v>
      </c>
      <c r="F321" t="str">
        <f t="shared" si="91"/>
        <v>00</v>
      </c>
      <c r="G321" t="str">
        <f t="shared" si="95"/>
        <v>00</v>
      </c>
      <c r="H321" t="str">
        <f t="shared" si="95"/>
        <v>00</v>
      </c>
      <c r="I321" t="str">
        <f t="shared" si="92"/>
        <v>00</v>
      </c>
      <c r="J321" t="str">
        <f t="shared" si="92"/>
        <v>00</v>
      </c>
      <c r="K321" t="str">
        <f t="shared" si="92"/>
        <v>00</v>
      </c>
      <c r="L321" t="str">
        <f t="shared" si="92"/>
        <v>00</v>
      </c>
      <c r="M321" t="str">
        <f t="shared" si="96"/>
        <v>00</v>
      </c>
      <c r="N321" t="str">
        <f t="shared" si="93"/>
        <v>00</v>
      </c>
      <c r="O321" t="str">
        <f t="shared" si="93"/>
        <v>00</v>
      </c>
      <c r="P321" t="str">
        <f t="shared" si="93"/>
        <v>00</v>
      </c>
      <c r="Q321" t="str">
        <f t="shared" si="97"/>
        <v>FF</v>
      </c>
      <c r="R321" t="str">
        <f t="shared" si="98"/>
        <v>00</v>
      </c>
      <c r="S321" t="str">
        <f t="shared" si="94"/>
        <v>00</v>
      </c>
      <c r="T321" s="18">
        <f t="shared" si="99"/>
        <v>10</v>
      </c>
      <c r="U321" s="18" t="str">
        <f t="shared" si="99"/>
        <v>00</v>
      </c>
    </row>
    <row r="322" spans="2:21" hidden="1">
      <c r="B322">
        <f t="shared" si="88"/>
        <v>0</v>
      </c>
      <c r="D322" t="str">
        <f t="shared" si="89"/>
        <v>SPECIAL.ID_8</v>
      </c>
      <c r="E322" t="str">
        <f t="shared" si="90"/>
        <v>00</v>
      </c>
      <c r="F322" t="str">
        <f t="shared" si="91"/>
        <v>00</v>
      </c>
      <c r="G322" t="str">
        <f t="shared" si="95"/>
        <v>00</v>
      </c>
      <c r="H322" t="str">
        <f t="shared" si="95"/>
        <v>00</v>
      </c>
      <c r="I322" t="str">
        <f t="shared" si="92"/>
        <v>00</v>
      </c>
      <c r="J322" t="str">
        <f t="shared" si="92"/>
        <v>00</v>
      </c>
      <c r="K322" t="str">
        <f t="shared" si="92"/>
        <v>00</v>
      </c>
      <c r="L322" t="str">
        <f t="shared" si="92"/>
        <v>00</v>
      </c>
      <c r="M322" t="str">
        <f t="shared" si="96"/>
        <v>00</v>
      </c>
      <c r="N322" t="str">
        <f t="shared" si="93"/>
        <v>00</v>
      </c>
      <c r="O322" t="str">
        <f t="shared" si="93"/>
        <v>00</v>
      </c>
      <c r="P322" t="str">
        <f t="shared" si="93"/>
        <v>00</v>
      </c>
      <c r="Q322" t="str">
        <f t="shared" si="97"/>
        <v>FF</v>
      </c>
      <c r="R322" t="str">
        <f t="shared" si="98"/>
        <v>00</v>
      </c>
      <c r="S322" t="str">
        <f t="shared" si="94"/>
        <v>00</v>
      </c>
      <c r="T322" s="18">
        <f t="shared" si="99"/>
        <v>10</v>
      </c>
      <c r="U322" s="18" t="str">
        <f t="shared" si="99"/>
        <v>00</v>
      </c>
    </row>
    <row r="323" spans="2:21" hidden="1">
      <c r="B323">
        <f t="shared" si="88"/>
        <v>0</v>
      </c>
      <c r="D323" t="str">
        <f t="shared" si="89"/>
        <v>SPECIAL.ID_9</v>
      </c>
      <c r="E323" t="str">
        <f t="shared" si="90"/>
        <v>00</v>
      </c>
      <c r="F323" t="str">
        <f t="shared" si="91"/>
        <v>00</v>
      </c>
      <c r="G323" t="str">
        <f t="shared" si="95"/>
        <v>00</v>
      </c>
      <c r="H323" t="str">
        <f t="shared" si="95"/>
        <v>00</v>
      </c>
      <c r="I323" t="str">
        <f t="shared" si="92"/>
        <v>00</v>
      </c>
      <c r="J323" t="str">
        <f t="shared" si="92"/>
        <v>00</v>
      </c>
      <c r="K323" t="str">
        <f t="shared" si="92"/>
        <v>00</v>
      </c>
      <c r="L323" t="str">
        <f t="shared" si="92"/>
        <v>00</v>
      </c>
      <c r="M323" t="str">
        <f t="shared" si="96"/>
        <v>00</v>
      </c>
      <c r="N323" t="str">
        <f t="shared" si="93"/>
        <v>00</v>
      </c>
      <c r="O323" t="str">
        <f t="shared" si="93"/>
        <v>00</v>
      </c>
      <c r="P323" t="str">
        <f t="shared" si="93"/>
        <v>00</v>
      </c>
      <c r="Q323" t="str">
        <f t="shared" si="97"/>
        <v>FF</v>
      </c>
      <c r="R323" t="str">
        <f t="shared" si="98"/>
        <v>00</v>
      </c>
      <c r="S323" t="str">
        <f t="shared" si="94"/>
        <v>00</v>
      </c>
      <c r="T323" s="18">
        <f t="shared" si="99"/>
        <v>10</v>
      </c>
      <c r="U323" s="18" t="str">
        <f t="shared" si="99"/>
        <v>00</v>
      </c>
    </row>
    <row r="324" spans="2:21" hidden="1">
      <c r="B324">
        <f t="shared" si="88"/>
        <v>0</v>
      </c>
      <c r="D324" t="str">
        <f t="shared" si="89"/>
        <v>SPECIAL.ID_A</v>
      </c>
      <c r="E324" t="str">
        <f t="shared" si="90"/>
        <v>00</v>
      </c>
      <c r="F324" t="str">
        <f t="shared" si="91"/>
        <v>00</v>
      </c>
      <c r="G324" t="str">
        <f t="shared" si="95"/>
        <v>00</v>
      </c>
      <c r="H324" t="str">
        <f t="shared" si="95"/>
        <v>00</v>
      </c>
      <c r="I324" t="str">
        <f t="shared" si="92"/>
        <v>00</v>
      </c>
      <c r="J324" t="str">
        <f t="shared" si="92"/>
        <v>00</v>
      </c>
      <c r="K324" t="str">
        <f t="shared" si="92"/>
        <v>00</v>
      </c>
      <c r="L324" t="str">
        <f t="shared" si="92"/>
        <v>00</v>
      </c>
      <c r="M324" t="str">
        <f t="shared" si="96"/>
        <v>00</v>
      </c>
      <c r="N324" t="str">
        <f t="shared" si="93"/>
        <v>00</v>
      </c>
      <c r="O324" t="str">
        <f t="shared" si="93"/>
        <v>00</v>
      </c>
      <c r="P324" t="str">
        <f t="shared" si="93"/>
        <v>00</v>
      </c>
      <c r="Q324" t="str">
        <f t="shared" si="97"/>
        <v>FF</v>
      </c>
      <c r="R324" t="str">
        <f t="shared" si="98"/>
        <v>00</v>
      </c>
      <c r="S324" t="str">
        <f t="shared" si="94"/>
        <v>00</v>
      </c>
      <c r="T324" s="18">
        <f t="shared" si="99"/>
        <v>10</v>
      </c>
      <c r="U324" s="18" t="str">
        <f t="shared" si="99"/>
        <v>00</v>
      </c>
    </row>
    <row r="325" spans="2:21" hidden="1">
      <c r="B325">
        <f t="shared" si="88"/>
        <v>0</v>
      </c>
      <c r="D325" t="str">
        <f t="shared" si="89"/>
        <v>SPECIAL.ID_B</v>
      </c>
      <c r="E325" t="str">
        <f t="shared" si="90"/>
        <v>00</v>
      </c>
      <c r="F325" t="str">
        <f t="shared" si="91"/>
        <v>00</v>
      </c>
      <c r="G325" t="str">
        <f t="shared" si="95"/>
        <v>00</v>
      </c>
      <c r="H325" t="str">
        <f t="shared" si="95"/>
        <v>00</v>
      </c>
      <c r="I325" t="str">
        <f t="shared" si="92"/>
        <v>00</v>
      </c>
      <c r="J325" t="str">
        <f t="shared" si="92"/>
        <v>00</v>
      </c>
      <c r="K325" t="str">
        <f t="shared" si="92"/>
        <v>00</v>
      </c>
      <c r="L325" t="str">
        <f t="shared" si="92"/>
        <v>00</v>
      </c>
      <c r="M325" t="str">
        <f t="shared" si="96"/>
        <v>00</v>
      </c>
      <c r="N325" t="str">
        <f t="shared" si="93"/>
        <v>00</v>
      </c>
      <c r="O325" t="str">
        <f t="shared" si="93"/>
        <v>00</v>
      </c>
      <c r="P325" t="str">
        <f t="shared" si="93"/>
        <v>00</v>
      </c>
      <c r="Q325" t="str">
        <f t="shared" si="97"/>
        <v>FF</v>
      </c>
      <c r="R325" t="str">
        <f t="shared" si="98"/>
        <v>00</v>
      </c>
      <c r="S325" t="str">
        <f t="shared" si="94"/>
        <v>00</v>
      </c>
      <c r="T325" s="18">
        <f t="shared" si="99"/>
        <v>10</v>
      </c>
      <c r="U325" s="18" t="str">
        <f t="shared" si="99"/>
        <v>00</v>
      </c>
    </row>
    <row r="326" spans="2:21" hidden="1">
      <c r="B326">
        <f t="shared" si="88"/>
        <v>0</v>
      </c>
      <c r="D326" t="str">
        <f t="shared" si="89"/>
        <v>SPECIAL.ID_C</v>
      </c>
      <c r="E326" t="str">
        <f t="shared" si="90"/>
        <v>00</v>
      </c>
      <c r="F326" t="str">
        <f t="shared" si="91"/>
        <v>00</v>
      </c>
      <c r="G326" t="str">
        <f t="shared" si="95"/>
        <v>00</v>
      </c>
      <c r="H326" t="str">
        <f t="shared" si="95"/>
        <v>00</v>
      </c>
      <c r="I326" t="str">
        <f t="shared" si="92"/>
        <v>00</v>
      </c>
      <c r="J326" t="str">
        <f t="shared" si="92"/>
        <v>00</v>
      </c>
      <c r="K326" t="str">
        <f t="shared" si="92"/>
        <v>00</v>
      </c>
      <c r="L326" t="str">
        <f t="shared" si="92"/>
        <v>00</v>
      </c>
      <c r="M326" t="str">
        <f t="shared" si="96"/>
        <v>00</v>
      </c>
      <c r="N326" t="str">
        <f t="shared" si="93"/>
        <v>00</v>
      </c>
      <c r="O326" t="str">
        <f t="shared" si="93"/>
        <v>00</v>
      </c>
      <c r="P326" t="str">
        <f t="shared" si="93"/>
        <v>00</v>
      </c>
      <c r="Q326" t="str">
        <f t="shared" si="97"/>
        <v>FF</v>
      </c>
      <c r="R326" t="str">
        <f t="shared" si="98"/>
        <v>00</v>
      </c>
      <c r="S326" t="str">
        <f t="shared" si="94"/>
        <v>00</v>
      </c>
      <c r="T326" s="18">
        <f t="shared" si="99"/>
        <v>10</v>
      </c>
      <c r="U326" s="18" t="str">
        <f t="shared" si="99"/>
        <v>00</v>
      </c>
    </row>
    <row r="327" spans="2:21" hidden="1">
      <c r="B327">
        <f t="shared" si="88"/>
        <v>0</v>
      </c>
      <c r="D327" t="str">
        <f t="shared" si="89"/>
        <v>SPECIAL.ID_D</v>
      </c>
      <c r="E327" t="str">
        <f t="shared" si="90"/>
        <v>00</v>
      </c>
      <c r="F327" t="str">
        <f t="shared" si="91"/>
        <v>00</v>
      </c>
      <c r="G327" t="str">
        <f t="shared" si="95"/>
        <v>00</v>
      </c>
      <c r="H327" t="str">
        <f t="shared" si="95"/>
        <v>00</v>
      </c>
      <c r="I327" t="str">
        <f t="shared" si="92"/>
        <v>00</v>
      </c>
      <c r="J327" t="str">
        <f t="shared" si="92"/>
        <v>00</v>
      </c>
      <c r="K327" t="str">
        <f t="shared" si="92"/>
        <v>00</v>
      </c>
      <c r="L327" t="str">
        <f t="shared" si="92"/>
        <v>00</v>
      </c>
      <c r="M327" t="str">
        <f t="shared" si="96"/>
        <v>00</v>
      </c>
      <c r="N327" t="str">
        <f t="shared" si="93"/>
        <v>00</v>
      </c>
      <c r="O327" t="str">
        <f t="shared" si="93"/>
        <v>00</v>
      </c>
      <c r="P327" t="str">
        <f t="shared" si="93"/>
        <v>00</v>
      </c>
      <c r="Q327" t="str">
        <f t="shared" si="97"/>
        <v>FF</v>
      </c>
      <c r="R327" t="str">
        <f t="shared" si="98"/>
        <v>00</v>
      </c>
      <c r="S327" t="str">
        <f t="shared" si="94"/>
        <v>00</v>
      </c>
      <c r="T327" s="18">
        <f t="shared" si="99"/>
        <v>10</v>
      </c>
      <c r="U327" s="18" t="str">
        <f t="shared" si="99"/>
        <v>00</v>
      </c>
    </row>
    <row r="328" spans="2:21" hidden="1">
      <c r="B328">
        <f t="shared" si="88"/>
        <v>0</v>
      </c>
      <c r="D328" t="str">
        <f t="shared" si="89"/>
        <v>SPECIAL.ID_E</v>
      </c>
      <c r="E328" t="str">
        <f t="shared" si="90"/>
        <v>00</v>
      </c>
      <c r="F328" t="str">
        <f t="shared" si="91"/>
        <v>00</v>
      </c>
      <c r="G328" t="str">
        <f t="shared" si="95"/>
        <v>00</v>
      </c>
      <c r="H328" t="str">
        <f t="shared" si="95"/>
        <v>00</v>
      </c>
      <c r="I328" t="str">
        <f t="shared" si="92"/>
        <v>00</v>
      </c>
      <c r="J328" t="str">
        <f t="shared" si="92"/>
        <v>00</v>
      </c>
      <c r="K328" t="str">
        <f t="shared" si="92"/>
        <v>00</v>
      </c>
      <c r="L328" t="str">
        <f t="shared" si="92"/>
        <v>00</v>
      </c>
      <c r="M328" t="str">
        <f t="shared" si="96"/>
        <v>00</v>
      </c>
      <c r="N328" t="str">
        <f t="shared" si="93"/>
        <v>00</v>
      </c>
      <c r="O328" t="str">
        <f t="shared" si="93"/>
        <v>00</v>
      </c>
      <c r="P328" t="str">
        <f t="shared" si="93"/>
        <v>00</v>
      </c>
      <c r="Q328" t="str">
        <f t="shared" si="97"/>
        <v>FF</v>
      </c>
      <c r="R328" t="str">
        <f t="shared" si="98"/>
        <v>00</v>
      </c>
      <c r="S328" t="str">
        <f t="shared" si="94"/>
        <v>00</v>
      </c>
      <c r="T328" s="18">
        <f t="shared" si="99"/>
        <v>10</v>
      </c>
      <c r="U328" s="18" t="str">
        <f t="shared" si="99"/>
        <v>00</v>
      </c>
    </row>
    <row r="329" spans="2:21" hidden="1">
      <c r="B329">
        <f t="shared" si="88"/>
        <v>0</v>
      </c>
      <c r="D329" t="str">
        <f t="shared" si="89"/>
        <v>SPECIAL.ID_F</v>
      </c>
      <c r="E329" t="str">
        <f t="shared" si="90"/>
        <v>00</v>
      </c>
      <c r="F329" t="str">
        <f t="shared" si="91"/>
        <v>00</v>
      </c>
      <c r="G329" t="str">
        <f t="shared" si="95"/>
        <v>00</v>
      </c>
      <c r="H329" t="str">
        <f t="shared" si="95"/>
        <v>00</v>
      </c>
      <c r="I329" t="str">
        <f t="shared" si="92"/>
        <v>00</v>
      </c>
      <c r="J329" t="str">
        <f t="shared" si="92"/>
        <v>00</v>
      </c>
      <c r="K329" t="str">
        <f t="shared" si="92"/>
        <v>00</v>
      </c>
      <c r="L329" t="str">
        <f t="shared" si="92"/>
        <v>00</v>
      </c>
      <c r="M329" t="str">
        <f t="shared" si="96"/>
        <v>00</v>
      </c>
      <c r="N329" t="str">
        <f t="shared" si="93"/>
        <v>00</v>
      </c>
      <c r="O329" t="str">
        <f t="shared" si="93"/>
        <v>00</v>
      </c>
      <c r="P329" t="str">
        <f t="shared" si="93"/>
        <v>00</v>
      </c>
      <c r="Q329" t="str">
        <f t="shared" si="97"/>
        <v>FF</v>
      </c>
      <c r="R329" t="str">
        <f t="shared" si="98"/>
        <v>00</v>
      </c>
      <c r="S329" t="str">
        <f t="shared" si="94"/>
        <v>00</v>
      </c>
      <c r="T329" s="18">
        <f t="shared" si="99"/>
        <v>10</v>
      </c>
      <c r="U329" s="18" t="str">
        <f t="shared" si="99"/>
        <v>00</v>
      </c>
    </row>
    <row r="330" spans="2:21" hidden="1"/>
    <row r="331" spans="2:21" hidden="1"/>
    <row r="332" spans="2:21" hidden="1">
      <c r="E332" s="2"/>
    </row>
    <row r="333" spans="2:21" hidden="1">
      <c r="D333" s="1" t="s">
        <v>70</v>
      </c>
      <c r="T333" s="1" t="s">
        <v>71</v>
      </c>
    </row>
    <row r="334" spans="2:21" hidden="1">
      <c r="B334">
        <f t="shared" ref="B334:B349" si="100">B274</f>
        <v>0</v>
      </c>
      <c r="D334" t="str">
        <f t="shared" ref="D334:D349" si="101">D274</f>
        <v>SPECIAL.ID_0</v>
      </c>
      <c r="E334" t="str">
        <f>CONCATENATE(E314,".",F314)</f>
        <v>00.0A</v>
      </c>
      <c r="F334" t="str">
        <f>CONCATENATE(E334,".",G314)</f>
        <v>00.0A.58</v>
      </c>
      <c r="G334" t="str">
        <f t="shared" ref="G334:G349" si="102">CONCATENATE(F334,".",H314)</f>
        <v>00.0A.58.02</v>
      </c>
      <c r="H334" t="str">
        <f t="shared" ref="H334:H349" si="103">CONCATENATE(G334,".",I314)</f>
        <v>00.0A.58.02.00</v>
      </c>
      <c r="I334" t="str">
        <f t="shared" ref="I334:I349" si="104">CONCATENATE(H334,".",J314)</f>
        <v>00.0A.58.02.00.00</v>
      </c>
      <c r="J334" t="str">
        <f t="shared" ref="J334:J349" si="105">CONCATENATE(I334,".",K314)</f>
        <v>00.0A.58.02.00.00.80</v>
      </c>
      <c r="K334" t="str">
        <f t="shared" ref="K334:K349" si="106">CONCATENATE(J334,".",L314)</f>
        <v>00.0A.58.02.00.00.80.78</v>
      </c>
      <c r="L334" t="str">
        <f t="shared" ref="L334:L349" si="107">CONCATENATE(K334,".",M314)</f>
        <v>00.0A.58.02.00.00.80.78.50</v>
      </c>
      <c r="M334" t="str">
        <f t="shared" ref="M334:M349" si="108">CONCATENATE(L334,".",N314)</f>
        <v>00.0A.58.02.00.00.80.78.50.78</v>
      </c>
      <c r="N334" t="str">
        <f t="shared" ref="N334:N349" si="109">CONCATENATE(M334,".",O314)</f>
        <v>00.0A.58.02.00.00.80.78.50.78.00</v>
      </c>
      <c r="O334" t="str">
        <f t="shared" ref="O334:O349" si="110">CONCATENATE(N334,".",P314)</f>
        <v>00.0A.58.02.00.00.80.78.50.78.00.00</v>
      </c>
      <c r="P334" t="str">
        <f t="shared" ref="P334:P349" si="111">CONCATENATE(O334,".",Q314)</f>
        <v>00.0A.58.02.00.00.80.78.50.78.00.00.FF</v>
      </c>
      <c r="Q334" t="str">
        <f t="shared" ref="Q334:Q349" si="112">CONCATENATE(P334,".",R314)</f>
        <v>00.0A.58.02.00.00.80.78.50.78.00.00.FF.00</v>
      </c>
      <c r="R334" t="str">
        <f t="shared" ref="R334:R349" si="113">CONCATENATE(Q334,".",S314)</f>
        <v>00.0A.58.02.00.00.80.78.50.78.00.00.FF.00.06</v>
      </c>
      <c r="S334" t="str">
        <f>CONCATENATE(R334,".",T314)</f>
        <v>00.0A.58.02.00.00.80.78.50.78.00.00.FF.00.06.D0</v>
      </c>
      <c r="T334" t="str">
        <f>CONCATENATE(S334,".",U314)</f>
        <v>00.0A.58.02.00.00.80.78.50.78.00.00.FF.00.06.D0.00</v>
      </c>
    </row>
    <row r="335" spans="2:21" hidden="1">
      <c r="B335">
        <f t="shared" si="100"/>
        <v>0</v>
      </c>
      <c r="D335" t="str">
        <f t="shared" si="101"/>
        <v>SPECIAL.ID_1</v>
      </c>
      <c r="E335" t="str">
        <f t="shared" ref="E335:E349" si="114">CONCATENATE(E315,".",F315)</f>
        <v>00.10</v>
      </c>
      <c r="F335" t="str">
        <f t="shared" ref="F335:F349" si="115">CONCATENATE(E335,".",G315)</f>
        <v>00.10.20</v>
      </c>
      <c r="G335" t="str">
        <f t="shared" si="102"/>
        <v>00.10.20.03</v>
      </c>
      <c r="H335" t="str">
        <f t="shared" si="103"/>
        <v>00.10.20.03.00</v>
      </c>
      <c r="I335" t="str">
        <f t="shared" si="104"/>
        <v>00.10.20.03.00.00</v>
      </c>
      <c r="J335" t="str">
        <f t="shared" si="105"/>
        <v>00.10.20.03.00.00.80</v>
      </c>
      <c r="K335" t="str">
        <f t="shared" si="106"/>
        <v>00.10.20.03.00.00.80.A0</v>
      </c>
      <c r="L335" t="str">
        <f t="shared" si="107"/>
        <v>00.10.20.03.00.00.80.A0.50</v>
      </c>
      <c r="M335" t="str">
        <f t="shared" si="108"/>
        <v>00.10.20.03.00.00.80.A0.50.A0</v>
      </c>
      <c r="N335" t="str">
        <f t="shared" si="109"/>
        <v>00.10.20.03.00.00.80.A0.50.A0.00</v>
      </c>
      <c r="O335" t="str">
        <f t="shared" si="110"/>
        <v>00.10.20.03.00.00.80.A0.50.A0.00.00</v>
      </c>
      <c r="P335" t="str">
        <f t="shared" si="111"/>
        <v>00.10.20.03.00.00.80.A0.50.A0.00.00.FF</v>
      </c>
      <c r="Q335" t="str">
        <f t="shared" si="112"/>
        <v>00.10.20.03.00.00.80.A0.50.A0.00.00.FF.00</v>
      </c>
      <c r="R335" t="str">
        <f t="shared" si="113"/>
        <v>00.10.20.03.00.00.80.A0.50.A0.00.00.FF.00.06</v>
      </c>
      <c r="S335" t="str">
        <f t="shared" ref="S335:T349" si="116">CONCATENATE(R335,".",T315)</f>
        <v>00.10.20.03.00.00.80.A0.50.A0.00.00.FF.00.06.C0</v>
      </c>
      <c r="T335" t="str">
        <f t="shared" si="116"/>
        <v>00.10.20.03.00.00.80.A0.50.A0.00.00.FF.00.06.C0.00</v>
      </c>
    </row>
    <row r="336" spans="2:21" hidden="1">
      <c r="B336">
        <f t="shared" si="100"/>
        <v>0</v>
      </c>
      <c r="D336" t="str">
        <f t="shared" si="101"/>
        <v>SPECIAL.ID_2</v>
      </c>
      <c r="E336" t="str">
        <f t="shared" si="114"/>
        <v>00.01</v>
      </c>
      <c r="F336" t="str">
        <f t="shared" si="115"/>
        <v>00.01.32</v>
      </c>
      <c r="G336" t="str">
        <f t="shared" si="102"/>
        <v>00.01.32.00</v>
      </c>
      <c r="H336" t="str">
        <f t="shared" si="103"/>
        <v>00.01.32.00.00</v>
      </c>
      <c r="I336" t="str">
        <f t="shared" si="104"/>
        <v>00.01.32.00.00.00</v>
      </c>
      <c r="J336" t="str">
        <f t="shared" si="105"/>
        <v>00.01.32.00.00.00.00</v>
      </c>
      <c r="K336" t="str">
        <f t="shared" si="106"/>
        <v>00.01.32.00.00.00.00.0A</v>
      </c>
      <c r="L336" t="str">
        <f t="shared" si="107"/>
        <v>00.01.32.00.00.00.00.0A.50</v>
      </c>
      <c r="M336" t="str">
        <f t="shared" si="108"/>
        <v>00.01.32.00.00.00.00.0A.50.0A</v>
      </c>
      <c r="N336" t="str">
        <f t="shared" si="109"/>
        <v>00.01.32.00.00.00.00.0A.50.0A.00</v>
      </c>
      <c r="O336" t="str">
        <f t="shared" si="110"/>
        <v>00.01.32.00.00.00.00.0A.50.0A.00.00</v>
      </c>
      <c r="P336" t="str">
        <f t="shared" si="111"/>
        <v>00.01.32.00.00.00.00.0A.50.0A.00.00.FF</v>
      </c>
      <c r="Q336" t="str">
        <f t="shared" si="112"/>
        <v>00.01.32.00.00.00.00.0A.50.0A.00.00.FF.00</v>
      </c>
      <c r="R336" t="str">
        <f t="shared" si="113"/>
        <v>00.01.32.00.00.00.00.0A.50.0A.00.00.FF.00.06</v>
      </c>
      <c r="S336" t="str">
        <f t="shared" si="116"/>
        <v>00.01.32.00.00.00.00.0A.50.0A.00.00.FF.00.06.00</v>
      </c>
      <c r="T336" t="str">
        <f t="shared" si="116"/>
        <v>00.01.32.00.00.00.00.0A.50.0A.00.00.FF.00.06.00.00</v>
      </c>
    </row>
    <row r="337" spans="2:20" hidden="1">
      <c r="B337">
        <f t="shared" si="100"/>
        <v>0</v>
      </c>
      <c r="D337" t="str">
        <f t="shared" si="101"/>
        <v>SPECIAL.ID_3</v>
      </c>
      <c r="E337" t="str">
        <f t="shared" si="114"/>
        <v>00.03</v>
      </c>
      <c r="F337" t="str">
        <f t="shared" si="115"/>
        <v>00.03.96</v>
      </c>
      <c r="G337" t="str">
        <f t="shared" si="102"/>
        <v>00.03.96.00</v>
      </c>
      <c r="H337" t="str">
        <f t="shared" si="103"/>
        <v>00.03.96.00.00</v>
      </c>
      <c r="I337" t="str">
        <f t="shared" si="104"/>
        <v>00.03.96.00.00.00</v>
      </c>
      <c r="J337" t="str">
        <f t="shared" si="105"/>
        <v>00.03.96.00.00.00.00</v>
      </c>
      <c r="K337" t="str">
        <f t="shared" si="106"/>
        <v>00.03.96.00.00.00.00.1E</v>
      </c>
      <c r="L337" t="str">
        <f t="shared" si="107"/>
        <v>00.03.96.00.00.00.00.1E.00</v>
      </c>
      <c r="M337" t="str">
        <f t="shared" si="108"/>
        <v>00.03.96.00.00.00.00.1E.00.1E</v>
      </c>
      <c r="N337" t="str">
        <f t="shared" si="109"/>
        <v>00.03.96.00.00.00.00.1E.00.1E.00</v>
      </c>
      <c r="O337" t="str">
        <f t="shared" si="110"/>
        <v>00.03.96.00.00.00.00.1E.00.1E.00.00</v>
      </c>
      <c r="P337" t="str">
        <f t="shared" si="111"/>
        <v>00.03.96.00.00.00.00.1E.00.1E.00.00.FF</v>
      </c>
      <c r="Q337" t="str">
        <f t="shared" si="112"/>
        <v>00.03.96.00.00.00.00.1E.00.1E.00.00.FF.00</v>
      </c>
      <c r="R337" t="str">
        <f t="shared" si="113"/>
        <v>00.03.96.00.00.00.00.1E.00.1E.00.00.FF.00.00</v>
      </c>
      <c r="S337" t="str">
        <f t="shared" si="116"/>
        <v>00.03.96.00.00.00.00.1E.00.1E.00.00.FF.00.00.00</v>
      </c>
      <c r="T337" t="str">
        <f t="shared" si="116"/>
        <v>00.03.96.00.00.00.00.1E.00.1E.00.00.FF.00.00.00.00</v>
      </c>
    </row>
    <row r="338" spans="2:20" hidden="1">
      <c r="B338">
        <f t="shared" si="100"/>
        <v>0</v>
      </c>
      <c r="D338" t="str">
        <f t="shared" si="101"/>
        <v>SPECIAL.ID_4</v>
      </c>
      <c r="E338" t="str">
        <f t="shared" si="114"/>
        <v>00.00</v>
      </c>
      <c r="F338" t="str">
        <f t="shared" si="115"/>
        <v>00.00.00</v>
      </c>
      <c r="G338" t="str">
        <f t="shared" si="102"/>
        <v>00.00.00.00</v>
      </c>
      <c r="H338" t="str">
        <f t="shared" si="103"/>
        <v>00.00.00.00.00</v>
      </c>
      <c r="I338" t="str">
        <f t="shared" si="104"/>
        <v>00.00.00.00.00.00</v>
      </c>
      <c r="J338" t="str">
        <f t="shared" si="105"/>
        <v>00.00.00.00.00.00.80</v>
      </c>
      <c r="K338" t="str">
        <f t="shared" si="106"/>
        <v>00.00.00.00.00.00.80.00</v>
      </c>
      <c r="L338" t="str">
        <f t="shared" si="107"/>
        <v>00.00.00.00.00.00.80.00.00</v>
      </c>
      <c r="M338" t="str">
        <f t="shared" si="108"/>
        <v>00.00.00.00.00.00.80.00.00.00</v>
      </c>
      <c r="N338" t="str">
        <f t="shared" si="109"/>
        <v>00.00.00.00.00.00.80.00.00.00.00</v>
      </c>
      <c r="O338" t="str">
        <f t="shared" si="110"/>
        <v>00.00.00.00.00.00.80.00.00.00.00.00</v>
      </c>
      <c r="P338" t="str">
        <f t="shared" si="111"/>
        <v>00.00.00.00.00.00.80.00.00.00.00.00.FF</v>
      </c>
      <c r="Q338" t="str">
        <f t="shared" si="112"/>
        <v>00.00.00.00.00.00.80.00.00.00.00.00.FF.00</v>
      </c>
      <c r="R338" t="str">
        <f t="shared" si="113"/>
        <v>00.00.00.00.00.00.80.00.00.00.00.00.FF.00.00</v>
      </c>
      <c r="S338" t="str">
        <f t="shared" si="116"/>
        <v>00.00.00.00.00.00.80.00.00.00.00.00.FF.00.00.10</v>
      </c>
      <c r="T338" t="str">
        <f t="shared" si="116"/>
        <v>00.00.00.00.00.00.80.00.00.00.00.00.FF.00.00.10.00</v>
      </c>
    </row>
    <row r="339" spans="2:20" hidden="1">
      <c r="B339">
        <f t="shared" si="100"/>
        <v>0</v>
      </c>
      <c r="D339" t="str">
        <f t="shared" si="101"/>
        <v>SPECIAL.ID_5</v>
      </c>
      <c r="E339" t="str">
        <f t="shared" si="114"/>
        <v>00.00</v>
      </c>
      <c r="F339" t="str">
        <f t="shared" si="115"/>
        <v>00.00.00</v>
      </c>
      <c r="G339" t="str">
        <f t="shared" si="102"/>
        <v>00.00.00.00</v>
      </c>
      <c r="H339" t="str">
        <f t="shared" si="103"/>
        <v>00.00.00.00.00</v>
      </c>
      <c r="I339" t="str">
        <f t="shared" si="104"/>
        <v>00.00.00.00.00.00</v>
      </c>
      <c r="J339" t="str">
        <f t="shared" si="105"/>
        <v>00.00.00.00.00.00.80</v>
      </c>
      <c r="K339" t="str">
        <f t="shared" si="106"/>
        <v>00.00.00.00.00.00.80.00</v>
      </c>
      <c r="L339" t="str">
        <f t="shared" si="107"/>
        <v>00.00.00.00.00.00.80.00.00</v>
      </c>
      <c r="M339" t="str">
        <f t="shared" si="108"/>
        <v>00.00.00.00.00.00.80.00.00.00</v>
      </c>
      <c r="N339" t="str">
        <f t="shared" si="109"/>
        <v>00.00.00.00.00.00.80.00.00.00.00</v>
      </c>
      <c r="O339" t="str">
        <f t="shared" si="110"/>
        <v>00.00.00.00.00.00.80.00.00.00.00.00</v>
      </c>
      <c r="P339" t="str">
        <f t="shared" si="111"/>
        <v>00.00.00.00.00.00.80.00.00.00.00.00.FF</v>
      </c>
      <c r="Q339" t="str">
        <f t="shared" si="112"/>
        <v>00.00.00.00.00.00.80.00.00.00.00.00.FF.00</v>
      </c>
      <c r="R339" t="str">
        <f t="shared" si="113"/>
        <v>00.00.00.00.00.00.80.00.00.00.00.00.FF.00.00</v>
      </c>
      <c r="S339" t="str">
        <f t="shared" si="116"/>
        <v>00.00.00.00.00.00.80.00.00.00.00.00.FF.00.00.10</v>
      </c>
      <c r="T339" t="str">
        <f t="shared" si="116"/>
        <v>00.00.00.00.00.00.80.00.00.00.00.00.FF.00.00.10.00</v>
      </c>
    </row>
    <row r="340" spans="2:20" hidden="1">
      <c r="B340">
        <f t="shared" si="100"/>
        <v>0</v>
      </c>
      <c r="D340" t="str">
        <f t="shared" si="101"/>
        <v>SPECIAL.ID_6</v>
      </c>
      <c r="E340" t="str">
        <f t="shared" si="114"/>
        <v>00.00</v>
      </c>
      <c r="F340" t="str">
        <f t="shared" si="115"/>
        <v>00.00.00</v>
      </c>
      <c r="G340" t="str">
        <f t="shared" si="102"/>
        <v>00.00.00.00</v>
      </c>
      <c r="H340" t="str">
        <f t="shared" si="103"/>
        <v>00.00.00.00.00</v>
      </c>
      <c r="I340" t="str">
        <f t="shared" si="104"/>
        <v>00.00.00.00.00.00</v>
      </c>
      <c r="J340" t="str">
        <f t="shared" si="105"/>
        <v>00.00.00.00.00.00.00</v>
      </c>
      <c r="K340" t="str">
        <f t="shared" si="106"/>
        <v>00.00.00.00.00.00.00.00</v>
      </c>
      <c r="L340" t="str">
        <f t="shared" si="107"/>
        <v>00.00.00.00.00.00.00.00.00</v>
      </c>
      <c r="M340" t="str">
        <f t="shared" si="108"/>
        <v>00.00.00.00.00.00.00.00.00.00</v>
      </c>
      <c r="N340" t="str">
        <f t="shared" si="109"/>
        <v>00.00.00.00.00.00.00.00.00.00.00</v>
      </c>
      <c r="O340" t="str">
        <f t="shared" si="110"/>
        <v>00.00.00.00.00.00.00.00.00.00.00.00</v>
      </c>
      <c r="P340" t="str">
        <f t="shared" si="111"/>
        <v>00.00.00.00.00.00.00.00.00.00.00.00.FF</v>
      </c>
      <c r="Q340" t="str">
        <f t="shared" si="112"/>
        <v>00.00.00.00.00.00.00.00.00.00.00.00.FF.00</v>
      </c>
      <c r="R340" t="str">
        <f t="shared" si="113"/>
        <v>00.00.00.00.00.00.00.00.00.00.00.00.FF.00.00</v>
      </c>
      <c r="S340" t="str">
        <f t="shared" si="116"/>
        <v>00.00.00.00.00.00.00.00.00.00.00.00.FF.00.00.10</v>
      </c>
      <c r="T340" t="str">
        <f t="shared" si="116"/>
        <v>00.00.00.00.00.00.00.00.00.00.00.00.FF.00.00.10.00</v>
      </c>
    </row>
    <row r="341" spans="2:20" hidden="1">
      <c r="B341">
        <f t="shared" si="100"/>
        <v>0</v>
      </c>
      <c r="D341" t="str">
        <f t="shared" si="101"/>
        <v>SPECIAL.ID_7</v>
      </c>
      <c r="E341" t="str">
        <f t="shared" si="114"/>
        <v>00.00</v>
      </c>
      <c r="F341" t="str">
        <f t="shared" si="115"/>
        <v>00.00.00</v>
      </c>
      <c r="G341" t="str">
        <f t="shared" si="102"/>
        <v>00.00.00.00</v>
      </c>
      <c r="H341" t="str">
        <f t="shared" si="103"/>
        <v>00.00.00.00.00</v>
      </c>
      <c r="I341" t="str">
        <f t="shared" si="104"/>
        <v>00.00.00.00.00.00</v>
      </c>
      <c r="J341" t="str">
        <f t="shared" si="105"/>
        <v>00.00.00.00.00.00.00</v>
      </c>
      <c r="K341" t="str">
        <f t="shared" si="106"/>
        <v>00.00.00.00.00.00.00.00</v>
      </c>
      <c r="L341" t="str">
        <f t="shared" si="107"/>
        <v>00.00.00.00.00.00.00.00.00</v>
      </c>
      <c r="M341" t="str">
        <f t="shared" si="108"/>
        <v>00.00.00.00.00.00.00.00.00.00</v>
      </c>
      <c r="N341" t="str">
        <f t="shared" si="109"/>
        <v>00.00.00.00.00.00.00.00.00.00.00</v>
      </c>
      <c r="O341" t="str">
        <f t="shared" si="110"/>
        <v>00.00.00.00.00.00.00.00.00.00.00.00</v>
      </c>
      <c r="P341" t="str">
        <f t="shared" si="111"/>
        <v>00.00.00.00.00.00.00.00.00.00.00.00.FF</v>
      </c>
      <c r="Q341" t="str">
        <f t="shared" si="112"/>
        <v>00.00.00.00.00.00.00.00.00.00.00.00.FF.00</v>
      </c>
      <c r="R341" t="str">
        <f t="shared" si="113"/>
        <v>00.00.00.00.00.00.00.00.00.00.00.00.FF.00.00</v>
      </c>
      <c r="S341" t="str">
        <f t="shared" si="116"/>
        <v>00.00.00.00.00.00.00.00.00.00.00.00.FF.00.00.10</v>
      </c>
      <c r="T341" t="str">
        <f t="shared" si="116"/>
        <v>00.00.00.00.00.00.00.00.00.00.00.00.FF.00.00.10.00</v>
      </c>
    </row>
    <row r="342" spans="2:20" hidden="1">
      <c r="B342">
        <f t="shared" si="100"/>
        <v>0</v>
      </c>
      <c r="D342" t="str">
        <f t="shared" si="101"/>
        <v>SPECIAL.ID_8</v>
      </c>
      <c r="E342" t="str">
        <f t="shared" si="114"/>
        <v>00.00</v>
      </c>
      <c r="F342" t="str">
        <f t="shared" si="115"/>
        <v>00.00.00</v>
      </c>
      <c r="G342" t="str">
        <f t="shared" si="102"/>
        <v>00.00.00.00</v>
      </c>
      <c r="H342" t="str">
        <f t="shared" si="103"/>
        <v>00.00.00.00.00</v>
      </c>
      <c r="I342" t="str">
        <f t="shared" si="104"/>
        <v>00.00.00.00.00.00</v>
      </c>
      <c r="J342" t="str">
        <f t="shared" si="105"/>
        <v>00.00.00.00.00.00.00</v>
      </c>
      <c r="K342" t="str">
        <f t="shared" si="106"/>
        <v>00.00.00.00.00.00.00.00</v>
      </c>
      <c r="L342" t="str">
        <f t="shared" si="107"/>
        <v>00.00.00.00.00.00.00.00.00</v>
      </c>
      <c r="M342" t="str">
        <f t="shared" si="108"/>
        <v>00.00.00.00.00.00.00.00.00.00</v>
      </c>
      <c r="N342" t="str">
        <f t="shared" si="109"/>
        <v>00.00.00.00.00.00.00.00.00.00.00</v>
      </c>
      <c r="O342" t="str">
        <f t="shared" si="110"/>
        <v>00.00.00.00.00.00.00.00.00.00.00.00</v>
      </c>
      <c r="P342" t="str">
        <f t="shared" si="111"/>
        <v>00.00.00.00.00.00.00.00.00.00.00.00.FF</v>
      </c>
      <c r="Q342" t="str">
        <f t="shared" si="112"/>
        <v>00.00.00.00.00.00.00.00.00.00.00.00.FF.00</v>
      </c>
      <c r="R342" t="str">
        <f t="shared" si="113"/>
        <v>00.00.00.00.00.00.00.00.00.00.00.00.FF.00.00</v>
      </c>
      <c r="S342" t="str">
        <f t="shared" si="116"/>
        <v>00.00.00.00.00.00.00.00.00.00.00.00.FF.00.00.10</v>
      </c>
      <c r="T342" t="str">
        <f t="shared" si="116"/>
        <v>00.00.00.00.00.00.00.00.00.00.00.00.FF.00.00.10.00</v>
      </c>
    </row>
    <row r="343" spans="2:20" hidden="1">
      <c r="B343">
        <f t="shared" si="100"/>
        <v>0</v>
      </c>
      <c r="D343" t="str">
        <f t="shared" si="101"/>
        <v>SPECIAL.ID_9</v>
      </c>
      <c r="E343" t="str">
        <f t="shared" si="114"/>
        <v>00.00</v>
      </c>
      <c r="F343" t="str">
        <f t="shared" si="115"/>
        <v>00.00.00</v>
      </c>
      <c r="G343" t="str">
        <f t="shared" si="102"/>
        <v>00.00.00.00</v>
      </c>
      <c r="H343" t="str">
        <f t="shared" si="103"/>
        <v>00.00.00.00.00</v>
      </c>
      <c r="I343" t="str">
        <f t="shared" si="104"/>
        <v>00.00.00.00.00.00</v>
      </c>
      <c r="J343" t="str">
        <f t="shared" si="105"/>
        <v>00.00.00.00.00.00.00</v>
      </c>
      <c r="K343" t="str">
        <f t="shared" si="106"/>
        <v>00.00.00.00.00.00.00.00</v>
      </c>
      <c r="L343" t="str">
        <f t="shared" si="107"/>
        <v>00.00.00.00.00.00.00.00.00</v>
      </c>
      <c r="M343" t="str">
        <f t="shared" si="108"/>
        <v>00.00.00.00.00.00.00.00.00.00</v>
      </c>
      <c r="N343" t="str">
        <f t="shared" si="109"/>
        <v>00.00.00.00.00.00.00.00.00.00.00</v>
      </c>
      <c r="O343" t="str">
        <f t="shared" si="110"/>
        <v>00.00.00.00.00.00.00.00.00.00.00.00</v>
      </c>
      <c r="P343" t="str">
        <f t="shared" si="111"/>
        <v>00.00.00.00.00.00.00.00.00.00.00.00.FF</v>
      </c>
      <c r="Q343" t="str">
        <f t="shared" si="112"/>
        <v>00.00.00.00.00.00.00.00.00.00.00.00.FF.00</v>
      </c>
      <c r="R343" t="str">
        <f t="shared" si="113"/>
        <v>00.00.00.00.00.00.00.00.00.00.00.00.FF.00.00</v>
      </c>
      <c r="S343" t="str">
        <f t="shared" si="116"/>
        <v>00.00.00.00.00.00.00.00.00.00.00.00.FF.00.00.10</v>
      </c>
      <c r="T343" t="str">
        <f t="shared" si="116"/>
        <v>00.00.00.00.00.00.00.00.00.00.00.00.FF.00.00.10.00</v>
      </c>
    </row>
    <row r="344" spans="2:20" hidden="1">
      <c r="B344">
        <f t="shared" si="100"/>
        <v>0</v>
      </c>
      <c r="D344" t="str">
        <f t="shared" si="101"/>
        <v>SPECIAL.ID_A</v>
      </c>
      <c r="E344" t="str">
        <f t="shared" si="114"/>
        <v>00.00</v>
      </c>
      <c r="F344" t="str">
        <f t="shared" si="115"/>
        <v>00.00.00</v>
      </c>
      <c r="G344" t="str">
        <f t="shared" si="102"/>
        <v>00.00.00.00</v>
      </c>
      <c r="H344" t="str">
        <f t="shared" si="103"/>
        <v>00.00.00.00.00</v>
      </c>
      <c r="I344" t="str">
        <f t="shared" si="104"/>
        <v>00.00.00.00.00.00</v>
      </c>
      <c r="J344" t="str">
        <f t="shared" si="105"/>
        <v>00.00.00.00.00.00.00</v>
      </c>
      <c r="K344" t="str">
        <f t="shared" si="106"/>
        <v>00.00.00.00.00.00.00.00</v>
      </c>
      <c r="L344" t="str">
        <f t="shared" si="107"/>
        <v>00.00.00.00.00.00.00.00.00</v>
      </c>
      <c r="M344" t="str">
        <f t="shared" si="108"/>
        <v>00.00.00.00.00.00.00.00.00.00</v>
      </c>
      <c r="N344" t="str">
        <f t="shared" si="109"/>
        <v>00.00.00.00.00.00.00.00.00.00.00</v>
      </c>
      <c r="O344" t="str">
        <f t="shared" si="110"/>
        <v>00.00.00.00.00.00.00.00.00.00.00.00</v>
      </c>
      <c r="P344" t="str">
        <f t="shared" si="111"/>
        <v>00.00.00.00.00.00.00.00.00.00.00.00.FF</v>
      </c>
      <c r="Q344" t="str">
        <f t="shared" si="112"/>
        <v>00.00.00.00.00.00.00.00.00.00.00.00.FF.00</v>
      </c>
      <c r="R344" t="str">
        <f t="shared" si="113"/>
        <v>00.00.00.00.00.00.00.00.00.00.00.00.FF.00.00</v>
      </c>
      <c r="S344" t="str">
        <f t="shared" si="116"/>
        <v>00.00.00.00.00.00.00.00.00.00.00.00.FF.00.00.10</v>
      </c>
      <c r="T344" t="str">
        <f t="shared" si="116"/>
        <v>00.00.00.00.00.00.00.00.00.00.00.00.FF.00.00.10.00</v>
      </c>
    </row>
    <row r="345" spans="2:20" hidden="1">
      <c r="B345">
        <f t="shared" si="100"/>
        <v>0</v>
      </c>
      <c r="D345" t="str">
        <f t="shared" si="101"/>
        <v>SPECIAL.ID_B</v>
      </c>
      <c r="E345" t="str">
        <f t="shared" si="114"/>
        <v>00.00</v>
      </c>
      <c r="F345" t="str">
        <f t="shared" si="115"/>
        <v>00.00.00</v>
      </c>
      <c r="G345" t="str">
        <f t="shared" si="102"/>
        <v>00.00.00.00</v>
      </c>
      <c r="H345" t="str">
        <f t="shared" si="103"/>
        <v>00.00.00.00.00</v>
      </c>
      <c r="I345" t="str">
        <f t="shared" si="104"/>
        <v>00.00.00.00.00.00</v>
      </c>
      <c r="J345" t="str">
        <f t="shared" si="105"/>
        <v>00.00.00.00.00.00.00</v>
      </c>
      <c r="K345" t="str">
        <f t="shared" si="106"/>
        <v>00.00.00.00.00.00.00.00</v>
      </c>
      <c r="L345" t="str">
        <f t="shared" si="107"/>
        <v>00.00.00.00.00.00.00.00.00</v>
      </c>
      <c r="M345" t="str">
        <f t="shared" si="108"/>
        <v>00.00.00.00.00.00.00.00.00.00</v>
      </c>
      <c r="N345" t="str">
        <f t="shared" si="109"/>
        <v>00.00.00.00.00.00.00.00.00.00.00</v>
      </c>
      <c r="O345" t="str">
        <f t="shared" si="110"/>
        <v>00.00.00.00.00.00.00.00.00.00.00.00</v>
      </c>
      <c r="P345" t="str">
        <f t="shared" si="111"/>
        <v>00.00.00.00.00.00.00.00.00.00.00.00.FF</v>
      </c>
      <c r="Q345" t="str">
        <f t="shared" si="112"/>
        <v>00.00.00.00.00.00.00.00.00.00.00.00.FF.00</v>
      </c>
      <c r="R345" t="str">
        <f t="shared" si="113"/>
        <v>00.00.00.00.00.00.00.00.00.00.00.00.FF.00.00</v>
      </c>
      <c r="S345" t="str">
        <f t="shared" si="116"/>
        <v>00.00.00.00.00.00.00.00.00.00.00.00.FF.00.00.10</v>
      </c>
      <c r="T345" t="str">
        <f t="shared" si="116"/>
        <v>00.00.00.00.00.00.00.00.00.00.00.00.FF.00.00.10.00</v>
      </c>
    </row>
    <row r="346" spans="2:20" hidden="1">
      <c r="B346">
        <f t="shared" si="100"/>
        <v>0</v>
      </c>
      <c r="D346" t="str">
        <f t="shared" si="101"/>
        <v>SPECIAL.ID_C</v>
      </c>
      <c r="E346" t="str">
        <f t="shared" si="114"/>
        <v>00.00</v>
      </c>
      <c r="F346" t="str">
        <f t="shared" si="115"/>
        <v>00.00.00</v>
      </c>
      <c r="G346" t="str">
        <f t="shared" si="102"/>
        <v>00.00.00.00</v>
      </c>
      <c r="H346" t="str">
        <f t="shared" si="103"/>
        <v>00.00.00.00.00</v>
      </c>
      <c r="I346" t="str">
        <f t="shared" si="104"/>
        <v>00.00.00.00.00.00</v>
      </c>
      <c r="J346" t="str">
        <f t="shared" si="105"/>
        <v>00.00.00.00.00.00.00</v>
      </c>
      <c r="K346" t="str">
        <f t="shared" si="106"/>
        <v>00.00.00.00.00.00.00.00</v>
      </c>
      <c r="L346" t="str">
        <f t="shared" si="107"/>
        <v>00.00.00.00.00.00.00.00.00</v>
      </c>
      <c r="M346" t="str">
        <f t="shared" si="108"/>
        <v>00.00.00.00.00.00.00.00.00.00</v>
      </c>
      <c r="N346" t="str">
        <f t="shared" si="109"/>
        <v>00.00.00.00.00.00.00.00.00.00.00</v>
      </c>
      <c r="O346" t="str">
        <f t="shared" si="110"/>
        <v>00.00.00.00.00.00.00.00.00.00.00.00</v>
      </c>
      <c r="P346" t="str">
        <f t="shared" si="111"/>
        <v>00.00.00.00.00.00.00.00.00.00.00.00.FF</v>
      </c>
      <c r="Q346" t="str">
        <f t="shared" si="112"/>
        <v>00.00.00.00.00.00.00.00.00.00.00.00.FF.00</v>
      </c>
      <c r="R346" t="str">
        <f t="shared" si="113"/>
        <v>00.00.00.00.00.00.00.00.00.00.00.00.FF.00.00</v>
      </c>
      <c r="S346" t="str">
        <f t="shared" si="116"/>
        <v>00.00.00.00.00.00.00.00.00.00.00.00.FF.00.00.10</v>
      </c>
      <c r="T346" t="str">
        <f t="shared" si="116"/>
        <v>00.00.00.00.00.00.00.00.00.00.00.00.FF.00.00.10.00</v>
      </c>
    </row>
    <row r="347" spans="2:20" hidden="1">
      <c r="B347">
        <f t="shared" si="100"/>
        <v>0</v>
      </c>
      <c r="D347" t="str">
        <f t="shared" si="101"/>
        <v>SPECIAL.ID_D</v>
      </c>
      <c r="E347" t="str">
        <f t="shared" si="114"/>
        <v>00.00</v>
      </c>
      <c r="F347" t="str">
        <f t="shared" si="115"/>
        <v>00.00.00</v>
      </c>
      <c r="G347" t="str">
        <f t="shared" si="102"/>
        <v>00.00.00.00</v>
      </c>
      <c r="H347" t="str">
        <f t="shared" si="103"/>
        <v>00.00.00.00.00</v>
      </c>
      <c r="I347" t="str">
        <f t="shared" si="104"/>
        <v>00.00.00.00.00.00</v>
      </c>
      <c r="J347" t="str">
        <f t="shared" si="105"/>
        <v>00.00.00.00.00.00.00</v>
      </c>
      <c r="K347" t="str">
        <f t="shared" si="106"/>
        <v>00.00.00.00.00.00.00.00</v>
      </c>
      <c r="L347" t="str">
        <f t="shared" si="107"/>
        <v>00.00.00.00.00.00.00.00.00</v>
      </c>
      <c r="M347" t="str">
        <f t="shared" si="108"/>
        <v>00.00.00.00.00.00.00.00.00.00</v>
      </c>
      <c r="N347" t="str">
        <f t="shared" si="109"/>
        <v>00.00.00.00.00.00.00.00.00.00.00</v>
      </c>
      <c r="O347" t="str">
        <f t="shared" si="110"/>
        <v>00.00.00.00.00.00.00.00.00.00.00.00</v>
      </c>
      <c r="P347" t="str">
        <f t="shared" si="111"/>
        <v>00.00.00.00.00.00.00.00.00.00.00.00.FF</v>
      </c>
      <c r="Q347" t="str">
        <f t="shared" si="112"/>
        <v>00.00.00.00.00.00.00.00.00.00.00.00.FF.00</v>
      </c>
      <c r="R347" t="str">
        <f t="shared" si="113"/>
        <v>00.00.00.00.00.00.00.00.00.00.00.00.FF.00.00</v>
      </c>
      <c r="S347" t="str">
        <f t="shared" si="116"/>
        <v>00.00.00.00.00.00.00.00.00.00.00.00.FF.00.00.10</v>
      </c>
      <c r="T347" t="str">
        <f t="shared" si="116"/>
        <v>00.00.00.00.00.00.00.00.00.00.00.00.FF.00.00.10.00</v>
      </c>
    </row>
    <row r="348" spans="2:20" hidden="1">
      <c r="B348">
        <f t="shared" si="100"/>
        <v>0</v>
      </c>
      <c r="D348" t="str">
        <f t="shared" si="101"/>
        <v>SPECIAL.ID_E</v>
      </c>
      <c r="E348" t="str">
        <f t="shared" si="114"/>
        <v>00.00</v>
      </c>
      <c r="F348" t="str">
        <f t="shared" si="115"/>
        <v>00.00.00</v>
      </c>
      <c r="G348" t="str">
        <f t="shared" si="102"/>
        <v>00.00.00.00</v>
      </c>
      <c r="H348" t="str">
        <f t="shared" si="103"/>
        <v>00.00.00.00.00</v>
      </c>
      <c r="I348" t="str">
        <f t="shared" si="104"/>
        <v>00.00.00.00.00.00</v>
      </c>
      <c r="J348" t="str">
        <f t="shared" si="105"/>
        <v>00.00.00.00.00.00.00</v>
      </c>
      <c r="K348" t="str">
        <f t="shared" si="106"/>
        <v>00.00.00.00.00.00.00.00</v>
      </c>
      <c r="L348" t="str">
        <f t="shared" si="107"/>
        <v>00.00.00.00.00.00.00.00.00</v>
      </c>
      <c r="M348" t="str">
        <f t="shared" si="108"/>
        <v>00.00.00.00.00.00.00.00.00.00</v>
      </c>
      <c r="N348" t="str">
        <f t="shared" si="109"/>
        <v>00.00.00.00.00.00.00.00.00.00.00</v>
      </c>
      <c r="O348" t="str">
        <f t="shared" si="110"/>
        <v>00.00.00.00.00.00.00.00.00.00.00.00</v>
      </c>
      <c r="P348" t="str">
        <f t="shared" si="111"/>
        <v>00.00.00.00.00.00.00.00.00.00.00.00.FF</v>
      </c>
      <c r="Q348" t="str">
        <f t="shared" si="112"/>
        <v>00.00.00.00.00.00.00.00.00.00.00.00.FF.00</v>
      </c>
      <c r="R348" t="str">
        <f t="shared" si="113"/>
        <v>00.00.00.00.00.00.00.00.00.00.00.00.FF.00.00</v>
      </c>
      <c r="S348" t="str">
        <f t="shared" si="116"/>
        <v>00.00.00.00.00.00.00.00.00.00.00.00.FF.00.00.10</v>
      </c>
      <c r="T348" t="str">
        <f t="shared" si="116"/>
        <v>00.00.00.00.00.00.00.00.00.00.00.00.FF.00.00.10.00</v>
      </c>
    </row>
    <row r="349" spans="2:20" hidden="1">
      <c r="B349">
        <f t="shared" si="100"/>
        <v>0</v>
      </c>
      <c r="D349" t="str">
        <f t="shared" si="101"/>
        <v>SPECIAL.ID_F</v>
      </c>
      <c r="E349" t="str">
        <f t="shared" si="114"/>
        <v>00.00</v>
      </c>
      <c r="F349" t="str">
        <f t="shared" si="115"/>
        <v>00.00.00</v>
      </c>
      <c r="G349" t="str">
        <f t="shared" si="102"/>
        <v>00.00.00.00</v>
      </c>
      <c r="H349" t="str">
        <f t="shared" si="103"/>
        <v>00.00.00.00.00</v>
      </c>
      <c r="I349" t="str">
        <f t="shared" si="104"/>
        <v>00.00.00.00.00.00</v>
      </c>
      <c r="J349" t="str">
        <f t="shared" si="105"/>
        <v>00.00.00.00.00.00.00</v>
      </c>
      <c r="K349" t="str">
        <f t="shared" si="106"/>
        <v>00.00.00.00.00.00.00.00</v>
      </c>
      <c r="L349" t="str">
        <f t="shared" si="107"/>
        <v>00.00.00.00.00.00.00.00.00</v>
      </c>
      <c r="M349" t="str">
        <f t="shared" si="108"/>
        <v>00.00.00.00.00.00.00.00.00.00</v>
      </c>
      <c r="N349" t="str">
        <f t="shared" si="109"/>
        <v>00.00.00.00.00.00.00.00.00.00.00</v>
      </c>
      <c r="O349" t="str">
        <f t="shared" si="110"/>
        <v>00.00.00.00.00.00.00.00.00.00.00.00</v>
      </c>
      <c r="P349" t="str">
        <f t="shared" si="111"/>
        <v>00.00.00.00.00.00.00.00.00.00.00.00.FF</v>
      </c>
      <c r="Q349" t="str">
        <f t="shared" si="112"/>
        <v>00.00.00.00.00.00.00.00.00.00.00.00.FF.00</v>
      </c>
      <c r="R349" t="str">
        <f t="shared" si="113"/>
        <v>00.00.00.00.00.00.00.00.00.00.00.00.FF.00.00</v>
      </c>
      <c r="S349" t="str">
        <f t="shared" si="116"/>
        <v>00.00.00.00.00.00.00.00.00.00.00.00.FF.00.00.10</v>
      </c>
      <c r="T349" t="str">
        <f t="shared" si="116"/>
        <v>00.00.00.00.00.00.00.00.00.00.00.00.FF.00.00.10.00</v>
      </c>
    </row>
    <row r="350" spans="2:20" hidden="1"/>
    <row r="351" spans="2:20" hidden="1"/>
    <row r="357" spans="5:12">
      <c r="E357" s="26" t="s">
        <v>437</v>
      </c>
      <c r="F357" s="26"/>
      <c r="G357" s="26"/>
      <c r="H357" s="26"/>
      <c r="I357" s="26"/>
      <c r="J357" s="26"/>
      <c r="K357" s="26"/>
      <c r="L357" s="26"/>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dimension ref="A1:S53"/>
  <sheetViews>
    <sheetView workbookViewId="0">
      <selection activeCell="D23" sqref="D23"/>
    </sheetView>
  </sheetViews>
  <sheetFormatPr defaultRowHeight="15"/>
  <cols>
    <col min="1" max="1" width="11.140625" customWidth="1"/>
    <col min="2" max="2" width="26.28515625" customWidth="1"/>
    <col min="3" max="3" width="13.85546875" customWidth="1"/>
    <col min="4" max="4" width="13.28515625" customWidth="1"/>
    <col min="6" max="6" width="32.28515625" customWidth="1"/>
    <col min="7" max="7" width="13.7109375" customWidth="1"/>
    <col min="8" max="8" width="17.7109375" customWidth="1"/>
    <col min="9" max="9" width="18.7109375" customWidth="1"/>
    <col min="10" max="10" width="13.7109375" customWidth="1"/>
    <col min="11" max="11" width="17.7109375" customWidth="1"/>
    <col min="12" max="12" width="18.7109375" customWidth="1"/>
    <col min="13" max="13" width="17.7109375" customWidth="1"/>
    <col min="14" max="14" width="18.7109375" customWidth="1"/>
    <col min="15" max="15" width="16.7109375" customWidth="1"/>
    <col min="16" max="16" width="12.5703125" customWidth="1"/>
    <col min="17" max="17" width="20" customWidth="1"/>
    <col min="18" max="18" width="20.140625" customWidth="1"/>
    <col min="19" max="20" width="16.7109375" customWidth="1"/>
    <col min="21" max="21" width="21.7109375" customWidth="1"/>
    <col min="26" max="26" width="17" customWidth="1"/>
    <col min="27" max="27" width="12.140625" customWidth="1"/>
    <col min="28" max="29" width="18" customWidth="1"/>
  </cols>
  <sheetData>
    <row r="1" spans="1:19">
      <c r="C1" t="s">
        <v>73</v>
      </c>
      <c r="D1" t="s">
        <v>136</v>
      </c>
    </row>
    <row r="3" spans="1:19">
      <c r="A3" s="1" t="s">
        <v>72</v>
      </c>
      <c r="C3" s="18"/>
    </row>
    <row r="5" spans="1:19">
      <c r="B5" t="s">
        <v>139</v>
      </c>
    </row>
    <row r="6" spans="1:19">
      <c r="B6" t="str">
        <f t="shared" ref="B6:B11" si="0">CONCATENATE($D$1,".",B17)</f>
        <v>COMBAT.MAP_OBJECT.PC_00</v>
      </c>
      <c r="C6" t="s">
        <v>66</v>
      </c>
      <c r="D6" t="str">
        <f t="shared" ref="D6:D11" si="1">E47</f>
        <v>04.08.BD.00</v>
      </c>
    </row>
    <row r="7" spans="1:19">
      <c r="B7" t="str">
        <f t="shared" si="0"/>
        <v>COMBAT.MAP_OBJECT.PC_04</v>
      </c>
      <c r="C7" t="s">
        <v>66</v>
      </c>
      <c r="D7" t="str">
        <f t="shared" si="1"/>
        <v>06.08.B9.00</v>
      </c>
    </row>
    <row r="8" spans="1:19">
      <c r="B8" t="str">
        <f t="shared" si="0"/>
        <v>COMBAT.MAP_OBJECT.PC_08</v>
      </c>
      <c r="C8" t="s">
        <v>66</v>
      </c>
      <c r="D8" t="str">
        <f t="shared" si="1"/>
        <v>03.09.B8.00</v>
      </c>
    </row>
    <row r="9" spans="1:19">
      <c r="B9" t="str">
        <f t="shared" si="0"/>
        <v>COMBAT.MAP_OBJECT.PC_10</v>
      </c>
      <c r="C9" t="s">
        <v>66</v>
      </c>
      <c r="D9" t="str">
        <f t="shared" si="1"/>
        <v>05.09.BA.00</v>
      </c>
    </row>
    <row r="10" spans="1:19">
      <c r="B10" t="str">
        <f t="shared" si="0"/>
        <v>COMBAT.MAP_OBJECT.PC_14</v>
      </c>
      <c r="C10" t="s">
        <v>66</v>
      </c>
      <c r="D10" t="str">
        <f t="shared" si="1"/>
        <v>07.09.B5.00</v>
      </c>
    </row>
    <row r="11" spans="1:19">
      <c r="B11" t="str">
        <f t="shared" si="0"/>
        <v>COMBAT.MAP_OBJECT.PC_18</v>
      </c>
      <c r="C11" t="s">
        <v>66</v>
      </c>
      <c r="D11" t="str">
        <f t="shared" si="1"/>
        <v>02.0A.B6.00</v>
      </c>
    </row>
    <row r="12" spans="1:19">
      <c r="B12" t="s">
        <v>140</v>
      </c>
    </row>
    <row r="14" spans="1:19">
      <c r="A14" s="5" t="s">
        <v>569</v>
      </c>
    </row>
    <row r="15" spans="1:19">
      <c r="C15" s="9" t="s">
        <v>2</v>
      </c>
      <c r="D15" s="9" t="s">
        <v>3</v>
      </c>
      <c r="E15" s="9" t="s">
        <v>4</v>
      </c>
      <c r="F15" s="9" t="s">
        <v>5</v>
      </c>
      <c r="S15" t="str">
        <f>'DATAGRAMS Character Sheets'!V6</f>
        <v>Byte $13</v>
      </c>
    </row>
    <row r="16" spans="1:19">
      <c r="A16" t="s">
        <v>74</v>
      </c>
      <c r="B16" t="s">
        <v>75</v>
      </c>
      <c r="C16" t="s">
        <v>16</v>
      </c>
      <c r="D16" t="s">
        <v>17</v>
      </c>
      <c r="E16" t="s">
        <v>18</v>
      </c>
      <c r="F16" t="s">
        <v>32</v>
      </c>
    </row>
    <row r="17" spans="1:6">
      <c r="A17" t="s">
        <v>100</v>
      </c>
      <c r="B17" t="s">
        <v>101</v>
      </c>
      <c r="C17">
        <v>4</v>
      </c>
      <c r="D17">
        <v>8</v>
      </c>
      <c r="E17" s="2" t="s">
        <v>474</v>
      </c>
      <c r="F17">
        <v>0</v>
      </c>
    </row>
    <row r="18" spans="1:6">
      <c r="A18" t="s">
        <v>107</v>
      </c>
      <c r="B18" t="s">
        <v>141</v>
      </c>
      <c r="C18">
        <v>6</v>
      </c>
      <c r="D18">
        <v>8</v>
      </c>
      <c r="E18" s="2" t="s">
        <v>148</v>
      </c>
      <c r="F18">
        <v>0</v>
      </c>
    </row>
    <row r="19" spans="1:6">
      <c r="A19" t="s">
        <v>108</v>
      </c>
      <c r="B19" t="s">
        <v>143</v>
      </c>
      <c r="C19">
        <v>3</v>
      </c>
      <c r="D19">
        <v>9</v>
      </c>
      <c r="E19" s="2" t="s">
        <v>137</v>
      </c>
      <c r="F19">
        <v>0</v>
      </c>
    </row>
    <row r="20" spans="1:6">
      <c r="A20" t="s">
        <v>109</v>
      </c>
      <c r="B20" t="s">
        <v>102</v>
      </c>
      <c r="C20">
        <v>5</v>
      </c>
      <c r="D20">
        <v>9</v>
      </c>
      <c r="E20" s="2" t="s">
        <v>149</v>
      </c>
      <c r="F20" s="2">
        <v>0</v>
      </c>
    </row>
    <row r="21" spans="1:6">
      <c r="A21" t="s">
        <v>110</v>
      </c>
      <c r="B21" t="s">
        <v>144</v>
      </c>
      <c r="C21">
        <v>7</v>
      </c>
      <c r="D21">
        <v>9</v>
      </c>
      <c r="E21" s="2" t="s">
        <v>447</v>
      </c>
      <c r="F21">
        <v>0</v>
      </c>
    </row>
    <row r="22" spans="1:6">
      <c r="A22" t="s">
        <v>111</v>
      </c>
      <c r="B22" t="s">
        <v>142</v>
      </c>
      <c r="C22">
        <v>2</v>
      </c>
      <c r="D22" s="2" t="s">
        <v>446</v>
      </c>
      <c r="E22" s="2" t="s">
        <v>146</v>
      </c>
      <c r="F22">
        <v>0</v>
      </c>
    </row>
    <row r="25" spans="1:6" ht="21">
      <c r="B25" s="19" t="s">
        <v>67</v>
      </c>
    </row>
    <row r="26" spans="1:6" hidden="1">
      <c r="C26" s="2"/>
    </row>
    <row r="27" spans="1:6" hidden="1">
      <c r="B27" s="1" t="s">
        <v>68</v>
      </c>
      <c r="E27" s="2"/>
    </row>
    <row r="28" spans="1:6" hidden="1">
      <c r="A28" t="str">
        <f t="shared" ref="A28:C33" si="2">A17</f>
        <v>PC_0</v>
      </c>
      <c r="B28" t="str">
        <f t="shared" si="2"/>
        <v>PC_00</v>
      </c>
      <c r="C28" s="2">
        <f t="shared" si="2"/>
        <v>4</v>
      </c>
      <c r="D28" s="2">
        <f>D17</f>
        <v>8</v>
      </c>
      <c r="E28" s="2" t="str">
        <f>E17</f>
        <v>BD</v>
      </c>
      <c r="F28" s="2">
        <f>F17</f>
        <v>0</v>
      </c>
    </row>
    <row r="29" spans="1:6" hidden="1">
      <c r="A29" t="str">
        <f t="shared" si="2"/>
        <v>PC_1</v>
      </c>
      <c r="B29" t="str">
        <f t="shared" si="2"/>
        <v>PC_04</v>
      </c>
      <c r="C29" s="2">
        <f t="shared" si="2"/>
        <v>6</v>
      </c>
      <c r="D29" s="2">
        <f t="shared" ref="D29:F33" si="3">D18</f>
        <v>8</v>
      </c>
      <c r="E29" s="2" t="str">
        <f t="shared" si="3"/>
        <v>B9</v>
      </c>
      <c r="F29" s="2">
        <f t="shared" si="3"/>
        <v>0</v>
      </c>
    </row>
    <row r="30" spans="1:6" hidden="1">
      <c r="A30" t="str">
        <f t="shared" si="2"/>
        <v>PC_2</v>
      </c>
      <c r="B30" t="str">
        <f t="shared" si="2"/>
        <v>PC_08</v>
      </c>
      <c r="C30" s="2">
        <f t="shared" si="2"/>
        <v>3</v>
      </c>
      <c r="D30" s="2">
        <f t="shared" si="3"/>
        <v>9</v>
      </c>
      <c r="E30" s="2" t="str">
        <f t="shared" si="3"/>
        <v>B8</v>
      </c>
      <c r="F30" s="2">
        <f t="shared" si="3"/>
        <v>0</v>
      </c>
    </row>
    <row r="31" spans="1:6" hidden="1">
      <c r="A31" t="str">
        <f t="shared" si="2"/>
        <v>PC_3</v>
      </c>
      <c r="B31" t="str">
        <f t="shared" si="2"/>
        <v>PC_10</v>
      </c>
      <c r="C31" s="2">
        <f t="shared" si="2"/>
        <v>5</v>
      </c>
      <c r="D31" s="2">
        <f t="shared" si="3"/>
        <v>9</v>
      </c>
      <c r="E31" s="2" t="str">
        <f t="shared" si="3"/>
        <v>BA</v>
      </c>
      <c r="F31" s="2">
        <f t="shared" si="3"/>
        <v>0</v>
      </c>
    </row>
    <row r="32" spans="1:6" hidden="1">
      <c r="A32" t="str">
        <f t="shared" si="2"/>
        <v>PC_4</v>
      </c>
      <c r="B32" t="str">
        <f t="shared" si="2"/>
        <v>PC_14</v>
      </c>
      <c r="C32" s="2">
        <f t="shared" si="2"/>
        <v>7</v>
      </c>
      <c r="D32" s="2">
        <f t="shared" si="3"/>
        <v>9</v>
      </c>
      <c r="E32" s="2" t="str">
        <f t="shared" si="3"/>
        <v>B5</v>
      </c>
      <c r="F32" s="2">
        <f t="shared" si="3"/>
        <v>0</v>
      </c>
    </row>
    <row r="33" spans="1:17" hidden="1">
      <c r="A33" t="str">
        <f t="shared" si="2"/>
        <v>PC_5</v>
      </c>
      <c r="B33" t="str">
        <f t="shared" si="2"/>
        <v>PC_18</v>
      </c>
      <c r="C33" s="2">
        <f t="shared" si="2"/>
        <v>2</v>
      </c>
      <c r="D33" s="2" t="str">
        <f t="shared" si="3"/>
        <v>A</v>
      </c>
      <c r="E33" s="2" t="str">
        <f t="shared" si="3"/>
        <v>B6</v>
      </c>
      <c r="F33" s="2">
        <f t="shared" si="3"/>
        <v>0</v>
      </c>
    </row>
    <row r="34" spans="1:17" hidden="1">
      <c r="C34" s="2"/>
      <c r="D34" s="2"/>
      <c r="E34" s="2"/>
      <c r="F34" s="2"/>
    </row>
    <row r="35" spans="1:17" hidden="1">
      <c r="C35" s="2"/>
      <c r="D35" s="2"/>
      <c r="E35" s="2"/>
      <c r="F35" s="2"/>
    </row>
    <row r="36" spans="1:17" hidden="1">
      <c r="B36" s="1" t="s">
        <v>69</v>
      </c>
      <c r="C36" s="2"/>
      <c r="D36" s="2"/>
      <c r="E36" s="2"/>
      <c r="F36" s="2"/>
    </row>
    <row r="37" spans="1:17" hidden="1">
      <c r="A37" t="str">
        <f t="shared" ref="A37:B42" si="4">A17</f>
        <v>PC_0</v>
      </c>
      <c r="B37" t="str">
        <f t="shared" si="4"/>
        <v>PC_00</v>
      </c>
      <c r="C37" s="2" t="str">
        <f t="shared" ref="C37:F42" si="5">IF(C17&lt;16,CONCATENATE("0",C28), C28)</f>
        <v>04</v>
      </c>
      <c r="D37" s="2" t="str">
        <f t="shared" ref="D37:D42" si="6">IF(HEX2DEC(D17)&lt;16,CONCATENATE("0",D28), D28)</f>
        <v>08</v>
      </c>
      <c r="E37" s="2" t="str">
        <f t="shared" si="5"/>
        <v>BD</v>
      </c>
      <c r="F37" s="2" t="str">
        <f t="shared" si="5"/>
        <v>00</v>
      </c>
    </row>
    <row r="38" spans="1:17" hidden="1">
      <c r="A38" t="str">
        <f t="shared" si="4"/>
        <v>PC_1</v>
      </c>
      <c r="B38" t="str">
        <f t="shared" si="4"/>
        <v>PC_04</v>
      </c>
      <c r="C38" s="2" t="str">
        <f t="shared" si="5"/>
        <v>06</v>
      </c>
      <c r="D38" s="2" t="str">
        <f t="shared" si="6"/>
        <v>08</v>
      </c>
      <c r="E38" s="2" t="str">
        <f t="shared" si="5"/>
        <v>B9</v>
      </c>
      <c r="F38" s="2" t="str">
        <f t="shared" si="5"/>
        <v>00</v>
      </c>
    </row>
    <row r="39" spans="1:17" hidden="1">
      <c r="A39" t="str">
        <f t="shared" si="4"/>
        <v>PC_2</v>
      </c>
      <c r="B39" t="str">
        <f t="shared" si="4"/>
        <v>PC_08</v>
      </c>
      <c r="C39" s="2" t="str">
        <f t="shared" si="5"/>
        <v>03</v>
      </c>
      <c r="D39" s="2" t="str">
        <f t="shared" si="6"/>
        <v>09</v>
      </c>
      <c r="E39" s="2" t="str">
        <f t="shared" si="5"/>
        <v>B8</v>
      </c>
      <c r="F39" s="2" t="str">
        <f t="shared" si="5"/>
        <v>00</v>
      </c>
    </row>
    <row r="40" spans="1:17" hidden="1">
      <c r="A40" t="str">
        <f t="shared" si="4"/>
        <v>PC_3</v>
      </c>
      <c r="B40" t="str">
        <f t="shared" si="4"/>
        <v>PC_10</v>
      </c>
      <c r="C40" s="2" t="str">
        <f t="shared" si="5"/>
        <v>05</v>
      </c>
      <c r="D40" s="2" t="str">
        <f t="shared" si="6"/>
        <v>09</v>
      </c>
      <c r="E40" s="2" t="str">
        <f t="shared" si="5"/>
        <v>BA</v>
      </c>
      <c r="F40" s="2" t="str">
        <f t="shared" si="5"/>
        <v>00</v>
      </c>
    </row>
    <row r="41" spans="1:17" hidden="1">
      <c r="A41" t="str">
        <f t="shared" si="4"/>
        <v>PC_4</v>
      </c>
      <c r="B41" t="str">
        <f t="shared" si="4"/>
        <v>PC_14</v>
      </c>
      <c r="C41" s="2" t="str">
        <f t="shared" si="5"/>
        <v>07</v>
      </c>
      <c r="D41" s="2" t="str">
        <f t="shared" si="6"/>
        <v>09</v>
      </c>
      <c r="E41" s="2" t="str">
        <f t="shared" si="5"/>
        <v>B5</v>
      </c>
      <c r="F41" s="2" t="str">
        <f t="shared" si="5"/>
        <v>00</v>
      </c>
    </row>
    <row r="42" spans="1:17" hidden="1">
      <c r="A42" t="str">
        <f t="shared" si="4"/>
        <v>PC_5</v>
      </c>
      <c r="B42" t="str">
        <f t="shared" si="4"/>
        <v>PC_18</v>
      </c>
      <c r="C42" s="2" t="str">
        <f t="shared" si="5"/>
        <v>02</v>
      </c>
      <c r="D42" s="2" t="str">
        <f t="shared" si="6"/>
        <v>0A</v>
      </c>
      <c r="E42" s="2" t="str">
        <f t="shared" si="5"/>
        <v>B6</v>
      </c>
      <c r="F42" s="2" t="str">
        <f t="shared" si="5"/>
        <v>00</v>
      </c>
    </row>
    <row r="43" spans="1:17" hidden="1"/>
    <row r="44" spans="1:17" hidden="1"/>
    <row r="45" spans="1:17" hidden="1">
      <c r="C45" s="2"/>
    </row>
    <row r="46" spans="1:17" hidden="1">
      <c r="B46" s="1" t="s">
        <v>70</v>
      </c>
      <c r="E46" s="1" t="s">
        <v>145</v>
      </c>
      <c r="Q46" s="1"/>
    </row>
    <row r="47" spans="1:17" hidden="1">
      <c r="A47" t="str">
        <f t="shared" ref="A47:B52" si="7">A17</f>
        <v>PC_0</v>
      </c>
      <c r="B47" t="str">
        <f t="shared" si="7"/>
        <v>PC_00</v>
      </c>
      <c r="C47" t="str">
        <f t="shared" ref="C47:C52" si="8">CONCATENATE(C37,".",D37)</f>
        <v>04.08</v>
      </c>
      <c r="D47" t="str">
        <f t="shared" ref="D47:E52" si="9">CONCATENATE(C47,".",E37)</f>
        <v>04.08.BD</v>
      </c>
      <c r="E47" t="str">
        <f t="shared" si="9"/>
        <v>04.08.BD.00</v>
      </c>
    </row>
    <row r="48" spans="1:17" hidden="1">
      <c r="A48" t="str">
        <f t="shared" si="7"/>
        <v>PC_1</v>
      </c>
      <c r="B48" t="str">
        <f t="shared" si="7"/>
        <v>PC_04</v>
      </c>
      <c r="C48" t="str">
        <f t="shared" si="8"/>
        <v>06.08</v>
      </c>
      <c r="D48" t="str">
        <f t="shared" si="9"/>
        <v>06.08.B9</v>
      </c>
      <c r="E48" t="str">
        <f t="shared" si="9"/>
        <v>06.08.B9.00</v>
      </c>
    </row>
    <row r="49" spans="1:5" hidden="1">
      <c r="A49" t="str">
        <f t="shared" si="7"/>
        <v>PC_2</v>
      </c>
      <c r="B49" t="str">
        <f t="shared" si="7"/>
        <v>PC_08</v>
      </c>
      <c r="C49" t="str">
        <f t="shared" si="8"/>
        <v>03.09</v>
      </c>
      <c r="D49" t="str">
        <f t="shared" si="9"/>
        <v>03.09.B8</v>
      </c>
      <c r="E49" t="str">
        <f t="shared" si="9"/>
        <v>03.09.B8.00</v>
      </c>
    </row>
    <row r="50" spans="1:5" hidden="1">
      <c r="A50" t="str">
        <f t="shared" si="7"/>
        <v>PC_3</v>
      </c>
      <c r="B50" t="str">
        <f t="shared" si="7"/>
        <v>PC_10</v>
      </c>
      <c r="C50" t="str">
        <f t="shared" si="8"/>
        <v>05.09</v>
      </c>
      <c r="D50" t="str">
        <f t="shared" si="9"/>
        <v>05.09.BA</v>
      </c>
      <c r="E50" t="str">
        <f t="shared" si="9"/>
        <v>05.09.BA.00</v>
      </c>
    </row>
    <row r="51" spans="1:5" hidden="1">
      <c r="A51" t="str">
        <f t="shared" si="7"/>
        <v>PC_4</v>
      </c>
      <c r="B51" t="str">
        <f t="shared" si="7"/>
        <v>PC_14</v>
      </c>
      <c r="C51" t="str">
        <f t="shared" si="8"/>
        <v>07.09</v>
      </c>
      <c r="D51" t="str">
        <f t="shared" si="9"/>
        <v>07.09.B5</v>
      </c>
      <c r="E51" t="str">
        <f t="shared" si="9"/>
        <v>07.09.B5.00</v>
      </c>
    </row>
    <row r="52" spans="1:5" hidden="1">
      <c r="A52" t="str">
        <f t="shared" si="7"/>
        <v>PC_5</v>
      </c>
      <c r="B52" t="str">
        <f t="shared" si="7"/>
        <v>PC_18</v>
      </c>
      <c r="C52" t="str">
        <f t="shared" si="8"/>
        <v>02.0A</v>
      </c>
      <c r="D52" t="str">
        <f t="shared" si="9"/>
        <v>02.0A.B6</v>
      </c>
      <c r="E52" t="str">
        <f t="shared" si="9"/>
        <v>02.0A.B6.00</v>
      </c>
    </row>
    <row r="53" spans="1:5" hidden="1"/>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dimension ref="A1:S105"/>
  <sheetViews>
    <sheetView topLeftCell="A46" workbookViewId="0">
      <selection activeCell="E46" sqref="E46"/>
    </sheetView>
  </sheetViews>
  <sheetFormatPr defaultRowHeight="15"/>
  <cols>
    <col min="1" max="1" width="11.140625" customWidth="1"/>
    <col min="2" max="2" width="26.28515625" customWidth="1"/>
    <col min="3" max="3" width="13.85546875" customWidth="1"/>
    <col min="4" max="4" width="13.28515625" customWidth="1"/>
    <col min="7" max="8" width="10" customWidth="1"/>
    <col min="9" max="9" width="10.5703125" customWidth="1"/>
    <col min="10" max="10" width="12.140625" customWidth="1"/>
    <col min="11" max="11" width="12.5703125" customWidth="1"/>
    <col min="12" max="12" width="13.7109375" customWidth="1"/>
    <col min="13" max="13" width="17.7109375" customWidth="1"/>
    <col min="14" max="14" width="18.7109375" customWidth="1"/>
    <col min="15" max="15" width="16.7109375" customWidth="1"/>
    <col min="16" max="16" width="12.5703125" customWidth="1"/>
    <col min="17" max="17" width="20" customWidth="1"/>
    <col min="18" max="18" width="20.140625" customWidth="1"/>
    <col min="19" max="20" width="16.7109375" customWidth="1"/>
    <col min="21" max="21" width="21.7109375" customWidth="1"/>
    <col min="26" max="26" width="17" customWidth="1"/>
    <col min="27" max="27" width="12.140625" customWidth="1"/>
    <col min="28" max="29" width="18" customWidth="1"/>
  </cols>
  <sheetData>
    <row r="1" spans="1:4">
      <c r="C1" t="s">
        <v>73</v>
      </c>
      <c r="D1" t="s">
        <v>136</v>
      </c>
    </row>
    <row r="3" spans="1:4">
      <c r="A3" s="1" t="s">
        <v>72</v>
      </c>
      <c r="C3" s="18"/>
    </row>
    <row r="5" spans="1:4">
      <c r="B5" t="s">
        <v>134</v>
      </c>
    </row>
    <row r="6" spans="1:4">
      <c r="B6" t="str">
        <f>CONCATENATE($D$1,".",B28)</f>
        <v>COMBAT.MAP_OBJECT.MOB_00</v>
      </c>
      <c r="C6" t="s">
        <v>66</v>
      </c>
      <c r="D6" t="str">
        <f>I88</f>
        <v>05.04.E5.01.01.03.00.00</v>
      </c>
    </row>
    <row r="7" spans="1:4">
      <c r="B7" t="str">
        <f t="shared" ref="B7:B21" si="0">CONCATENATE($D$1,".",B29)</f>
        <v>COMBAT.MAP_OBJECT.MOB_08</v>
      </c>
      <c r="C7" t="s">
        <v>66</v>
      </c>
      <c r="D7" t="str">
        <f t="shared" ref="D7:D21" si="1">I89</f>
        <v>04.03.E5.01.01.03.00.00</v>
      </c>
    </row>
    <row r="8" spans="1:4">
      <c r="B8" t="str">
        <f t="shared" si="0"/>
        <v>COMBAT.MAP_OBJECT.MOB_10</v>
      </c>
      <c r="C8" t="s">
        <v>66</v>
      </c>
      <c r="D8" t="str">
        <f t="shared" si="1"/>
        <v>06.03.94.01.01.03.00.00</v>
      </c>
    </row>
    <row r="9" spans="1:4">
      <c r="B9" t="str">
        <f t="shared" si="0"/>
        <v>COMBAT.MAP_OBJECT.MOB_18</v>
      </c>
      <c r="C9" t="s">
        <v>66</v>
      </c>
      <c r="D9" t="str">
        <f t="shared" si="1"/>
        <v>03.02.94.01.01.03.00.00</v>
      </c>
    </row>
    <row r="10" spans="1:4">
      <c r="B10" t="str">
        <f t="shared" si="0"/>
        <v>COMBAT.MAP_OBJECT.MOB_20</v>
      </c>
      <c r="C10" t="s">
        <v>66</v>
      </c>
      <c r="D10" t="str">
        <f t="shared" si="1"/>
        <v>05.02.98.01.01.03.00.00</v>
      </c>
    </row>
    <row r="11" spans="1:4">
      <c r="B11" t="str">
        <f t="shared" si="0"/>
        <v>COMBAT.MAP_OBJECT.MOB_28</v>
      </c>
      <c r="C11" t="s">
        <v>66</v>
      </c>
      <c r="D11" t="str">
        <f t="shared" si="1"/>
        <v>07.02.98.01.01.03.00.00</v>
      </c>
    </row>
    <row r="12" spans="1:4">
      <c r="B12" t="str">
        <f t="shared" si="0"/>
        <v>COMBAT.MAP_OBJECT.MOB_30</v>
      </c>
      <c r="C12" t="s">
        <v>66</v>
      </c>
      <c r="D12" t="str">
        <f t="shared" si="1"/>
        <v>00.00.00.00.00.00.00.00</v>
      </c>
    </row>
    <row r="13" spans="1:4">
      <c r="B13" t="str">
        <f t="shared" si="0"/>
        <v>COMBAT.MAP_OBJECT.MOB_38</v>
      </c>
      <c r="C13" t="s">
        <v>66</v>
      </c>
      <c r="D13" t="str">
        <f t="shared" si="1"/>
        <v>00.00.00.00.00.00.00.00</v>
      </c>
    </row>
    <row r="14" spans="1:4">
      <c r="B14" t="str">
        <f t="shared" si="0"/>
        <v>COMBAT.MAP_OBJECT.MOB_40</v>
      </c>
      <c r="C14" t="s">
        <v>66</v>
      </c>
      <c r="D14" t="str">
        <f t="shared" si="1"/>
        <v>00.00.00.00.00.00.00.00</v>
      </c>
    </row>
    <row r="15" spans="1:4">
      <c r="B15" t="str">
        <f t="shared" si="0"/>
        <v>COMBAT.MAP_OBJECT.MOB_48</v>
      </c>
      <c r="C15" t="s">
        <v>66</v>
      </c>
      <c r="D15" t="str">
        <f t="shared" si="1"/>
        <v>00.00.00.00.00.00.00.00</v>
      </c>
    </row>
    <row r="16" spans="1:4">
      <c r="B16" t="str">
        <f t="shared" si="0"/>
        <v>COMBAT.MAP_OBJECT.MOB_50</v>
      </c>
      <c r="C16" t="s">
        <v>66</v>
      </c>
      <c r="D16" t="str">
        <f t="shared" si="1"/>
        <v>00.00.00.00.00.00.00.00</v>
      </c>
    </row>
    <row r="17" spans="1:19">
      <c r="B17" t="str">
        <f t="shared" si="0"/>
        <v>COMBAT.MAP_OBJECT.MOB_58</v>
      </c>
      <c r="C17" t="s">
        <v>66</v>
      </c>
      <c r="D17" t="str">
        <f t="shared" si="1"/>
        <v>00.00.00.00.00.00.00.00</v>
      </c>
    </row>
    <row r="18" spans="1:19">
      <c r="B18" t="str">
        <f t="shared" si="0"/>
        <v>COMBAT.MAP_OBJECT.MOB_60</v>
      </c>
      <c r="C18" t="s">
        <v>66</v>
      </c>
      <c r="D18" t="str">
        <f t="shared" si="1"/>
        <v>00.00.00.00.00.00.00.00</v>
      </c>
    </row>
    <row r="19" spans="1:19">
      <c r="B19" t="str">
        <f t="shared" si="0"/>
        <v>COMBAT.MAP_OBJECT.MOB_68</v>
      </c>
      <c r="C19" t="s">
        <v>66</v>
      </c>
      <c r="D19" t="str">
        <f t="shared" si="1"/>
        <v>00.00.00.00.00.00.00.00</v>
      </c>
    </row>
    <row r="20" spans="1:19">
      <c r="B20" t="str">
        <f t="shared" si="0"/>
        <v>COMBAT.MAP_OBJECT.MOB_70</v>
      </c>
      <c r="C20" t="s">
        <v>66</v>
      </c>
      <c r="D20" t="str">
        <f t="shared" si="1"/>
        <v>00.00.00.00.00.00.00.00</v>
      </c>
    </row>
    <row r="21" spans="1:19">
      <c r="B21" t="str">
        <f t="shared" si="0"/>
        <v>COMBAT.MAP_OBJECT.MOB_78</v>
      </c>
      <c r="C21" t="s">
        <v>66</v>
      </c>
      <c r="D21" t="str">
        <f t="shared" si="1"/>
        <v>00.00.00.00.00.00.00.00</v>
      </c>
    </row>
    <row r="22" spans="1:19">
      <c r="B22" t="s">
        <v>123</v>
      </c>
      <c r="C22" t="s">
        <v>124</v>
      </c>
      <c r="D22" s="20">
        <v>80</v>
      </c>
    </row>
    <row r="23" spans="1:19">
      <c r="B23" t="s">
        <v>135</v>
      </c>
    </row>
    <row r="25" spans="1:19">
      <c r="A25" s="5" t="s">
        <v>568</v>
      </c>
    </row>
    <row r="26" spans="1:19">
      <c r="C26" t="s">
        <v>2</v>
      </c>
      <c r="D26" t="s">
        <v>3</v>
      </c>
      <c r="E26" t="s">
        <v>4</v>
      </c>
      <c r="F26" t="s">
        <v>5</v>
      </c>
      <c r="G26" s="4" t="s">
        <v>6</v>
      </c>
      <c r="H26" s="4" t="s">
        <v>7</v>
      </c>
      <c r="I26" s="4" t="s">
        <v>8</v>
      </c>
      <c r="J26" s="4" t="s">
        <v>9</v>
      </c>
      <c r="S26" t="str">
        <f>'DATAGRAMS Character Sheets'!V6</f>
        <v>Byte $13</v>
      </c>
    </row>
    <row r="27" spans="1:19">
      <c r="A27" t="s">
        <v>74</v>
      </c>
      <c r="B27" t="s">
        <v>75</v>
      </c>
      <c r="C27" t="s">
        <v>16</v>
      </c>
      <c r="D27" t="s">
        <v>17</v>
      </c>
      <c r="E27" t="s">
        <v>0</v>
      </c>
      <c r="F27" t="s">
        <v>1</v>
      </c>
      <c r="G27" t="s">
        <v>29</v>
      </c>
      <c r="H27" t="s">
        <v>28</v>
      </c>
      <c r="I27" t="s">
        <v>14</v>
      </c>
      <c r="J27" t="s">
        <v>31</v>
      </c>
    </row>
    <row r="28" spans="1:19">
      <c r="A28" t="s">
        <v>76</v>
      </c>
      <c r="B28" t="s">
        <v>99</v>
      </c>
      <c r="C28">
        <v>5</v>
      </c>
      <c r="D28">
        <v>4</v>
      </c>
      <c r="E28" s="2" t="s">
        <v>566</v>
      </c>
      <c r="F28">
        <v>1</v>
      </c>
      <c r="G28">
        <v>1</v>
      </c>
      <c r="H28">
        <v>3</v>
      </c>
      <c r="I28">
        <v>0</v>
      </c>
      <c r="J28">
        <v>0</v>
      </c>
    </row>
    <row r="29" spans="1:19">
      <c r="A29" t="s">
        <v>77</v>
      </c>
      <c r="B29" t="s">
        <v>115</v>
      </c>
      <c r="C29">
        <v>4</v>
      </c>
      <c r="D29">
        <v>3</v>
      </c>
      <c r="E29" s="2" t="s">
        <v>566</v>
      </c>
      <c r="F29">
        <v>1</v>
      </c>
      <c r="G29">
        <v>1</v>
      </c>
      <c r="H29">
        <v>3</v>
      </c>
      <c r="I29">
        <v>0</v>
      </c>
      <c r="J29">
        <v>0</v>
      </c>
    </row>
    <row r="30" spans="1:19">
      <c r="A30" t="s">
        <v>78</v>
      </c>
      <c r="B30" t="s">
        <v>92</v>
      </c>
      <c r="C30">
        <v>6</v>
      </c>
      <c r="D30">
        <v>3</v>
      </c>
      <c r="E30">
        <v>94</v>
      </c>
      <c r="F30">
        <v>1</v>
      </c>
      <c r="G30">
        <v>1</v>
      </c>
      <c r="H30">
        <v>3</v>
      </c>
      <c r="I30">
        <v>0</v>
      </c>
      <c r="J30">
        <v>0</v>
      </c>
    </row>
    <row r="31" spans="1:19">
      <c r="A31" t="s">
        <v>79</v>
      </c>
      <c r="B31" t="s">
        <v>116</v>
      </c>
      <c r="C31">
        <v>3</v>
      </c>
      <c r="D31">
        <v>2</v>
      </c>
      <c r="E31">
        <v>94</v>
      </c>
      <c r="F31">
        <v>1</v>
      </c>
      <c r="G31">
        <v>1</v>
      </c>
      <c r="H31">
        <v>3</v>
      </c>
      <c r="I31">
        <v>0</v>
      </c>
      <c r="J31">
        <v>0</v>
      </c>
    </row>
    <row r="32" spans="1:19">
      <c r="A32" t="s">
        <v>80</v>
      </c>
      <c r="B32" t="s">
        <v>93</v>
      </c>
      <c r="C32">
        <v>5</v>
      </c>
      <c r="D32">
        <v>2</v>
      </c>
      <c r="E32">
        <v>98</v>
      </c>
      <c r="F32">
        <v>1</v>
      </c>
      <c r="G32">
        <v>1</v>
      </c>
      <c r="H32">
        <v>3</v>
      </c>
      <c r="I32">
        <v>0</v>
      </c>
      <c r="J32">
        <v>0</v>
      </c>
    </row>
    <row r="33" spans="1:10">
      <c r="A33" t="s">
        <v>82</v>
      </c>
      <c r="B33" t="s">
        <v>117</v>
      </c>
      <c r="C33">
        <v>7</v>
      </c>
      <c r="D33">
        <v>2</v>
      </c>
      <c r="E33">
        <v>98</v>
      </c>
      <c r="F33">
        <v>1</v>
      </c>
      <c r="G33">
        <v>1</v>
      </c>
      <c r="H33">
        <v>3</v>
      </c>
      <c r="I33">
        <v>0</v>
      </c>
      <c r="J33">
        <v>0</v>
      </c>
    </row>
    <row r="34" spans="1:10">
      <c r="A34" t="s">
        <v>81</v>
      </c>
      <c r="B34" t="s">
        <v>94</v>
      </c>
      <c r="C34">
        <v>0</v>
      </c>
      <c r="D34">
        <v>0</v>
      </c>
      <c r="E34">
        <v>0</v>
      </c>
      <c r="F34">
        <v>0</v>
      </c>
      <c r="G34">
        <v>0</v>
      </c>
      <c r="H34">
        <v>0</v>
      </c>
      <c r="I34">
        <v>0</v>
      </c>
      <c r="J34">
        <v>0</v>
      </c>
    </row>
    <row r="35" spans="1:10">
      <c r="A35" t="s">
        <v>83</v>
      </c>
      <c r="B35" t="s">
        <v>118</v>
      </c>
      <c r="C35">
        <v>0</v>
      </c>
      <c r="D35">
        <v>0</v>
      </c>
      <c r="E35">
        <v>0</v>
      </c>
      <c r="F35">
        <v>0</v>
      </c>
      <c r="G35">
        <v>0</v>
      </c>
      <c r="H35">
        <v>0</v>
      </c>
      <c r="I35">
        <v>0</v>
      </c>
      <c r="J35">
        <v>0</v>
      </c>
    </row>
    <row r="36" spans="1:10">
      <c r="A36" t="s">
        <v>84</v>
      </c>
      <c r="B36" t="s">
        <v>95</v>
      </c>
      <c r="C36">
        <v>0</v>
      </c>
      <c r="D36">
        <v>0</v>
      </c>
      <c r="E36">
        <v>0</v>
      </c>
      <c r="F36">
        <v>0</v>
      </c>
      <c r="G36">
        <v>0</v>
      </c>
      <c r="H36">
        <v>0</v>
      </c>
      <c r="I36">
        <v>0</v>
      </c>
      <c r="J36">
        <v>0</v>
      </c>
    </row>
    <row r="37" spans="1:10">
      <c r="A37" t="s">
        <v>85</v>
      </c>
      <c r="B37" t="s">
        <v>119</v>
      </c>
      <c r="C37">
        <v>0</v>
      </c>
      <c r="D37">
        <v>0</v>
      </c>
      <c r="E37">
        <v>0</v>
      </c>
      <c r="F37">
        <v>0</v>
      </c>
      <c r="G37">
        <v>0</v>
      </c>
      <c r="H37">
        <v>0</v>
      </c>
      <c r="I37">
        <v>0</v>
      </c>
      <c r="J37">
        <v>0</v>
      </c>
    </row>
    <row r="38" spans="1:10">
      <c r="A38" t="s">
        <v>86</v>
      </c>
      <c r="B38" t="s">
        <v>96</v>
      </c>
      <c r="C38">
        <v>0</v>
      </c>
      <c r="D38">
        <v>0</v>
      </c>
      <c r="E38">
        <v>0</v>
      </c>
      <c r="F38">
        <v>0</v>
      </c>
      <c r="G38">
        <v>0</v>
      </c>
      <c r="H38">
        <v>0</v>
      </c>
      <c r="I38">
        <v>0</v>
      </c>
      <c r="J38">
        <v>0</v>
      </c>
    </row>
    <row r="39" spans="1:10">
      <c r="A39" t="s">
        <v>87</v>
      </c>
      <c r="B39" t="s">
        <v>120</v>
      </c>
      <c r="C39">
        <v>0</v>
      </c>
      <c r="D39">
        <v>0</v>
      </c>
      <c r="E39">
        <v>0</v>
      </c>
      <c r="F39">
        <v>0</v>
      </c>
      <c r="G39">
        <v>0</v>
      </c>
      <c r="H39">
        <v>0</v>
      </c>
      <c r="I39">
        <v>0</v>
      </c>
      <c r="J39">
        <v>0</v>
      </c>
    </row>
    <row r="40" spans="1:10">
      <c r="A40" t="s">
        <v>88</v>
      </c>
      <c r="B40" t="s">
        <v>97</v>
      </c>
      <c r="C40">
        <v>0</v>
      </c>
      <c r="D40">
        <v>0</v>
      </c>
      <c r="E40">
        <v>0</v>
      </c>
      <c r="F40">
        <v>0</v>
      </c>
      <c r="G40">
        <v>0</v>
      </c>
      <c r="H40">
        <v>0</v>
      </c>
      <c r="I40">
        <v>0</v>
      </c>
      <c r="J40">
        <v>0</v>
      </c>
    </row>
    <row r="41" spans="1:10">
      <c r="A41" t="s">
        <v>89</v>
      </c>
      <c r="B41" t="s">
        <v>121</v>
      </c>
      <c r="C41">
        <v>0</v>
      </c>
      <c r="D41">
        <v>0</v>
      </c>
      <c r="E41">
        <v>0</v>
      </c>
      <c r="F41">
        <v>0</v>
      </c>
      <c r="G41">
        <v>0</v>
      </c>
      <c r="H41">
        <v>0</v>
      </c>
      <c r="I41">
        <v>0</v>
      </c>
      <c r="J41">
        <v>0</v>
      </c>
    </row>
    <row r="42" spans="1:10">
      <c r="A42" t="s">
        <v>90</v>
      </c>
      <c r="B42" t="s">
        <v>98</v>
      </c>
      <c r="C42">
        <v>0</v>
      </c>
      <c r="D42">
        <v>0</v>
      </c>
      <c r="E42">
        <v>0</v>
      </c>
      <c r="F42">
        <v>0</v>
      </c>
      <c r="G42">
        <v>0</v>
      </c>
      <c r="H42">
        <v>0</v>
      </c>
      <c r="I42">
        <v>0</v>
      </c>
      <c r="J42">
        <v>0</v>
      </c>
    </row>
    <row r="43" spans="1:10">
      <c r="A43" t="s">
        <v>91</v>
      </c>
      <c r="B43" t="s">
        <v>122</v>
      </c>
      <c r="C43">
        <v>0</v>
      </c>
      <c r="D43">
        <v>0</v>
      </c>
      <c r="E43">
        <v>0</v>
      </c>
      <c r="F43">
        <v>0</v>
      </c>
      <c r="G43">
        <v>0</v>
      </c>
      <c r="H43">
        <v>0</v>
      </c>
      <c r="I43">
        <v>0</v>
      </c>
      <c r="J43">
        <v>0</v>
      </c>
    </row>
    <row r="46" spans="1:10" ht="21">
      <c r="B46" s="19" t="s">
        <v>67</v>
      </c>
    </row>
    <row r="47" spans="1:10" hidden="1">
      <c r="C47" s="2"/>
    </row>
    <row r="48" spans="1:10" hidden="1">
      <c r="B48" s="1" t="s">
        <v>68</v>
      </c>
      <c r="E48" s="2"/>
    </row>
    <row r="49" spans="1:10" hidden="1">
      <c r="A49" t="str">
        <f>A28</f>
        <v>MOB_0</v>
      </c>
      <c r="B49" t="str">
        <f>B28</f>
        <v>MOB_00</v>
      </c>
      <c r="C49" s="2">
        <f>C28</f>
        <v>5</v>
      </c>
      <c r="D49" s="2">
        <f t="shared" ref="D49:J49" si="2">D28</f>
        <v>4</v>
      </c>
      <c r="E49" s="2" t="str">
        <f t="shared" si="2"/>
        <v>E5</v>
      </c>
      <c r="F49" s="2">
        <f t="shared" si="2"/>
        <v>1</v>
      </c>
      <c r="G49" s="2">
        <f t="shared" si="2"/>
        <v>1</v>
      </c>
      <c r="H49" s="2">
        <f t="shared" si="2"/>
        <v>3</v>
      </c>
      <c r="I49" s="2">
        <f t="shared" si="2"/>
        <v>0</v>
      </c>
      <c r="J49" s="2">
        <f t="shared" si="2"/>
        <v>0</v>
      </c>
    </row>
    <row r="50" spans="1:10" hidden="1">
      <c r="A50" t="str">
        <f t="shared" ref="A50:J64" si="3">A29</f>
        <v>MOB_1</v>
      </c>
      <c r="B50" t="str">
        <f t="shared" si="3"/>
        <v>MOB_08</v>
      </c>
      <c r="C50" s="2">
        <f t="shared" si="3"/>
        <v>4</v>
      </c>
      <c r="D50" s="2">
        <f t="shared" si="3"/>
        <v>3</v>
      </c>
      <c r="E50" s="2" t="str">
        <f t="shared" si="3"/>
        <v>E5</v>
      </c>
      <c r="F50" s="2">
        <f t="shared" si="3"/>
        <v>1</v>
      </c>
      <c r="G50" s="2">
        <f t="shared" si="3"/>
        <v>1</v>
      </c>
      <c r="H50" s="2">
        <f t="shared" si="3"/>
        <v>3</v>
      </c>
      <c r="I50" s="2">
        <f t="shared" si="3"/>
        <v>0</v>
      </c>
      <c r="J50" s="2">
        <f t="shared" si="3"/>
        <v>0</v>
      </c>
    </row>
    <row r="51" spans="1:10" hidden="1">
      <c r="A51" t="str">
        <f t="shared" si="3"/>
        <v>MOB_2</v>
      </c>
      <c r="B51" t="str">
        <f t="shared" si="3"/>
        <v>MOB_10</v>
      </c>
      <c r="C51" s="2">
        <f t="shared" si="3"/>
        <v>6</v>
      </c>
      <c r="D51" s="2">
        <f t="shared" si="3"/>
        <v>3</v>
      </c>
      <c r="E51" s="2">
        <f t="shared" si="3"/>
        <v>94</v>
      </c>
      <c r="F51" s="2">
        <f t="shared" si="3"/>
        <v>1</v>
      </c>
      <c r="G51" s="2">
        <f t="shared" si="3"/>
        <v>1</v>
      </c>
      <c r="H51" s="2">
        <f t="shared" si="3"/>
        <v>3</v>
      </c>
      <c r="I51" s="2">
        <f t="shared" si="3"/>
        <v>0</v>
      </c>
      <c r="J51" s="2">
        <f t="shared" si="3"/>
        <v>0</v>
      </c>
    </row>
    <row r="52" spans="1:10" hidden="1">
      <c r="A52" t="str">
        <f t="shared" si="3"/>
        <v>MOB_3</v>
      </c>
      <c r="B52" t="str">
        <f t="shared" si="3"/>
        <v>MOB_18</v>
      </c>
      <c r="C52" s="2">
        <f t="shared" si="3"/>
        <v>3</v>
      </c>
      <c r="D52" s="2">
        <f t="shared" si="3"/>
        <v>2</v>
      </c>
      <c r="E52" s="2">
        <f t="shared" si="3"/>
        <v>94</v>
      </c>
      <c r="F52" s="2">
        <f t="shared" si="3"/>
        <v>1</v>
      </c>
      <c r="G52" s="2">
        <f t="shared" si="3"/>
        <v>1</v>
      </c>
      <c r="H52" s="2">
        <f t="shared" si="3"/>
        <v>3</v>
      </c>
      <c r="I52" s="2">
        <f t="shared" si="3"/>
        <v>0</v>
      </c>
      <c r="J52" s="2">
        <f t="shared" si="3"/>
        <v>0</v>
      </c>
    </row>
    <row r="53" spans="1:10" hidden="1">
      <c r="A53" t="str">
        <f t="shared" si="3"/>
        <v>MOB_4</v>
      </c>
      <c r="B53" t="str">
        <f t="shared" si="3"/>
        <v>MOB_20</v>
      </c>
      <c r="C53" s="2">
        <f t="shared" si="3"/>
        <v>5</v>
      </c>
      <c r="D53" s="2">
        <f t="shared" si="3"/>
        <v>2</v>
      </c>
      <c r="E53" s="2">
        <f t="shared" si="3"/>
        <v>98</v>
      </c>
      <c r="F53" s="2">
        <f t="shared" si="3"/>
        <v>1</v>
      </c>
      <c r="G53" s="2">
        <f t="shared" si="3"/>
        <v>1</v>
      </c>
      <c r="H53" s="2">
        <f t="shared" si="3"/>
        <v>3</v>
      </c>
      <c r="I53" s="2">
        <f t="shared" si="3"/>
        <v>0</v>
      </c>
      <c r="J53" s="2">
        <f t="shared" si="3"/>
        <v>0</v>
      </c>
    </row>
    <row r="54" spans="1:10" hidden="1">
      <c r="A54" t="str">
        <f t="shared" si="3"/>
        <v>MOB_5</v>
      </c>
      <c r="B54" t="str">
        <f t="shared" si="3"/>
        <v>MOB_28</v>
      </c>
      <c r="C54" s="2">
        <f t="shared" si="3"/>
        <v>7</v>
      </c>
      <c r="D54" s="2">
        <f t="shared" si="3"/>
        <v>2</v>
      </c>
      <c r="E54" s="2">
        <f t="shared" si="3"/>
        <v>98</v>
      </c>
      <c r="F54" s="2">
        <f t="shared" si="3"/>
        <v>1</v>
      </c>
      <c r="G54" s="2">
        <f t="shared" si="3"/>
        <v>1</v>
      </c>
      <c r="H54" s="2">
        <f t="shared" si="3"/>
        <v>3</v>
      </c>
      <c r="I54" s="2">
        <f t="shared" si="3"/>
        <v>0</v>
      </c>
      <c r="J54" s="2">
        <f t="shared" si="3"/>
        <v>0</v>
      </c>
    </row>
    <row r="55" spans="1:10" hidden="1">
      <c r="A55" t="str">
        <f t="shared" si="3"/>
        <v>MOB_6</v>
      </c>
      <c r="B55" t="str">
        <f t="shared" si="3"/>
        <v>MOB_30</v>
      </c>
      <c r="C55" s="2">
        <f t="shared" si="3"/>
        <v>0</v>
      </c>
      <c r="D55" s="2">
        <f t="shared" si="3"/>
        <v>0</v>
      </c>
      <c r="E55" s="2">
        <f t="shared" si="3"/>
        <v>0</v>
      </c>
      <c r="F55" s="2">
        <f t="shared" si="3"/>
        <v>0</v>
      </c>
      <c r="G55" s="2">
        <f t="shared" si="3"/>
        <v>0</v>
      </c>
      <c r="H55" s="2">
        <f t="shared" si="3"/>
        <v>0</v>
      </c>
      <c r="I55" s="2">
        <f t="shared" si="3"/>
        <v>0</v>
      </c>
      <c r="J55" s="2">
        <f t="shared" si="3"/>
        <v>0</v>
      </c>
    </row>
    <row r="56" spans="1:10" hidden="1">
      <c r="A56" t="str">
        <f t="shared" si="3"/>
        <v>MOB_7</v>
      </c>
      <c r="B56" t="str">
        <f t="shared" si="3"/>
        <v>MOB_38</v>
      </c>
      <c r="C56" s="2">
        <f t="shared" si="3"/>
        <v>0</v>
      </c>
      <c r="D56" s="2">
        <f t="shared" si="3"/>
        <v>0</v>
      </c>
      <c r="E56" s="2">
        <f t="shared" si="3"/>
        <v>0</v>
      </c>
      <c r="F56" s="2">
        <f t="shared" si="3"/>
        <v>0</v>
      </c>
      <c r="G56" s="2">
        <f t="shared" si="3"/>
        <v>0</v>
      </c>
      <c r="H56" s="2">
        <f t="shared" si="3"/>
        <v>0</v>
      </c>
      <c r="I56" s="2">
        <f t="shared" si="3"/>
        <v>0</v>
      </c>
      <c r="J56" s="2">
        <f t="shared" si="3"/>
        <v>0</v>
      </c>
    </row>
    <row r="57" spans="1:10" hidden="1">
      <c r="A57" t="str">
        <f t="shared" si="3"/>
        <v>MOB_8</v>
      </c>
      <c r="B57" t="str">
        <f t="shared" si="3"/>
        <v>MOB_40</v>
      </c>
      <c r="C57" s="2">
        <f t="shared" si="3"/>
        <v>0</v>
      </c>
      <c r="D57" s="2">
        <f t="shared" si="3"/>
        <v>0</v>
      </c>
      <c r="E57" s="2">
        <f t="shared" si="3"/>
        <v>0</v>
      </c>
      <c r="F57" s="2">
        <f t="shared" si="3"/>
        <v>0</v>
      </c>
      <c r="G57" s="2">
        <f t="shared" si="3"/>
        <v>0</v>
      </c>
      <c r="H57" s="2">
        <f t="shared" si="3"/>
        <v>0</v>
      </c>
      <c r="I57" s="2">
        <f t="shared" si="3"/>
        <v>0</v>
      </c>
      <c r="J57" s="2">
        <f t="shared" si="3"/>
        <v>0</v>
      </c>
    </row>
    <row r="58" spans="1:10" hidden="1">
      <c r="A58" t="str">
        <f t="shared" si="3"/>
        <v>MOB_9</v>
      </c>
      <c r="B58" t="str">
        <f t="shared" si="3"/>
        <v>MOB_48</v>
      </c>
      <c r="C58" s="2">
        <f t="shared" si="3"/>
        <v>0</v>
      </c>
      <c r="D58" s="2">
        <f t="shared" si="3"/>
        <v>0</v>
      </c>
      <c r="E58" s="2">
        <f t="shared" si="3"/>
        <v>0</v>
      </c>
      <c r="F58" s="2">
        <f t="shared" si="3"/>
        <v>0</v>
      </c>
      <c r="G58" s="2">
        <f t="shared" si="3"/>
        <v>0</v>
      </c>
      <c r="H58" s="2">
        <f t="shared" si="3"/>
        <v>0</v>
      </c>
      <c r="I58" s="2">
        <f t="shared" si="3"/>
        <v>0</v>
      </c>
      <c r="J58" s="2">
        <f t="shared" si="3"/>
        <v>0</v>
      </c>
    </row>
    <row r="59" spans="1:10" hidden="1">
      <c r="A59" t="str">
        <f t="shared" si="3"/>
        <v>MOB_A</v>
      </c>
      <c r="B59" t="str">
        <f t="shared" si="3"/>
        <v>MOB_50</v>
      </c>
      <c r="C59" s="2">
        <f t="shared" si="3"/>
        <v>0</v>
      </c>
      <c r="D59" s="2">
        <f t="shared" si="3"/>
        <v>0</v>
      </c>
      <c r="E59" s="2">
        <f t="shared" si="3"/>
        <v>0</v>
      </c>
      <c r="F59" s="2">
        <f t="shared" si="3"/>
        <v>0</v>
      </c>
      <c r="G59" s="2">
        <f t="shared" si="3"/>
        <v>0</v>
      </c>
      <c r="H59" s="2">
        <f t="shared" si="3"/>
        <v>0</v>
      </c>
      <c r="I59" s="2">
        <f t="shared" si="3"/>
        <v>0</v>
      </c>
      <c r="J59" s="2">
        <f t="shared" si="3"/>
        <v>0</v>
      </c>
    </row>
    <row r="60" spans="1:10" hidden="1">
      <c r="A60" t="str">
        <f t="shared" si="3"/>
        <v>MOB_B</v>
      </c>
      <c r="B60" t="str">
        <f t="shared" si="3"/>
        <v>MOB_58</v>
      </c>
      <c r="C60" s="2">
        <f t="shared" si="3"/>
        <v>0</v>
      </c>
      <c r="D60" s="2">
        <f t="shared" si="3"/>
        <v>0</v>
      </c>
      <c r="E60" s="2">
        <f t="shared" si="3"/>
        <v>0</v>
      </c>
      <c r="F60" s="2">
        <f t="shared" si="3"/>
        <v>0</v>
      </c>
      <c r="G60" s="2">
        <f t="shared" si="3"/>
        <v>0</v>
      </c>
      <c r="H60" s="2">
        <f t="shared" si="3"/>
        <v>0</v>
      </c>
      <c r="I60" s="2">
        <f t="shared" si="3"/>
        <v>0</v>
      </c>
      <c r="J60" s="2">
        <f t="shared" si="3"/>
        <v>0</v>
      </c>
    </row>
    <row r="61" spans="1:10" hidden="1">
      <c r="A61" t="str">
        <f t="shared" si="3"/>
        <v>MOB_C</v>
      </c>
      <c r="B61" t="str">
        <f t="shared" si="3"/>
        <v>MOB_60</v>
      </c>
      <c r="C61" s="2">
        <f t="shared" si="3"/>
        <v>0</v>
      </c>
      <c r="D61" s="2">
        <f t="shared" si="3"/>
        <v>0</v>
      </c>
      <c r="E61" s="2">
        <f t="shared" si="3"/>
        <v>0</v>
      </c>
      <c r="F61" s="2">
        <f t="shared" si="3"/>
        <v>0</v>
      </c>
      <c r="G61" s="2">
        <f t="shared" si="3"/>
        <v>0</v>
      </c>
      <c r="H61" s="2">
        <f t="shared" si="3"/>
        <v>0</v>
      </c>
      <c r="I61" s="2">
        <f t="shared" si="3"/>
        <v>0</v>
      </c>
      <c r="J61" s="2">
        <f t="shared" si="3"/>
        <v>0</v>
      </c>
    </row>
    <row r="62" spans="1:10" hidden="1">
      <c r="A62" t="str">
        <f t="shared" si="3"/>
        <v>MOB_D</v>
      </c>
      <c r="B62" t="str">
        <f t="shared" si="3"/>
        <v>MOB_68</v>
      </c>
      <c r="C62" s="2">
        <f t="shared" si="3"/>
        <v>0</v>
      </c>
      <c r="D62" s="2">
        <f t="shared" si="3"/>
        <v>0</v>
      </c>
      <c r="E62" s="2">
        <f t="shared" si="3"/>
        <v>0</v>
      </c>
      <c r="F62" s="2">
        <f t="shared" si="3"/>
        <v>0</v>
      </c>
      <c r="G62" s="2">
        <f t="shared" si="3"/>
        <v>0</v>
      </c>
      <c r="H62" s="2">
        <f t="shared" si="3"/>
        <v>0</v>
      </c>
      <c r="I62" s="2">
        <f t="shared" si="3"/>
        <v>0</v>
      </c>
      <c r="J62" s="2">
        <f t="shared" si="3"/>
        <v>0</v>
      </c>
    </row>
    <row r="63" spans="1:10" hidden="1">
      <c r="A63" t="str">
        <f t="shared" si="3"/>
        <v>MOB_E</v>
      </c>
      <c r="B63" t="str">
        <f t="shared" si="3"/>
        <v>MOB_70</v>
      </c>
      <c r="C63" s="2">
        <f t="shared" si="3"/>
        <v>0</v>
      </c>
      <c r="D63" s="2">
        <f t="shared" si="3"/>
        <v>0</v>
      </c>
      <c r="E63" s="2">
        <f t="shared" si="3"/>
        <v>0</v>
      </c>
      <c r="F63" s="2">
        <f t="shared" si="3"/>
        <v>0</v>
      </c>
      <c r="G63" s="2">
        <f t="shared" si="3"/>
        <v>0</v>
      </c>
      <c r="H63" s="2">
        <f t="shared" si="3"/>
        <v>0</v>
      </c>
      <c r="I63" s="2">
        <f t="shared" si="3"/>
        <v>0</v>
      </c>
      <c r="J63" s="2">
        <f t="shared" si="3"/>
        <v>0</v>
      </c>
    </row>
    <row r="64" spans="1:10" hidden="1">
      <c r="A64" t="str">
        <f t="shared" si="3"/>
        <v>MOB_F</v>
      </c>
      <c r="B64" t="str">
        <f t="shared" si="3"/>
        <v>MOB_78</v>
      </c>
      <c r="C64" s="2">
        <f t="shared" si="3"/>
        <v>0</v>
      </c>
      <c r="D64" s="2">
        <f t="shared" si="3"/>
        <v>0</v>
      </c>
      <c r="E64" s="2">
        <f t="shared" si="3"/>
        <v>0</v>
      </c>
      <c r="F64" s="2">
        <f t="shared" si="3"/>
        <v>0</v>
      </c>
      <c r="G64" s="2">
        <f t="shared" si="3"/>
        <v>0</v>
      </c>
      <c r="H64" s="2">
        <f t="shared" si="3"/>
        <v>0</v>
      </c>
      <c r="I64" s="2">
        <f t="shared" si="3"/>
        <v>0</v>
      </c>
      <c r="J64" s="2">
        <f t="shared" si="3"/>
        <v>0</v>
      </c>
    </row>
    <row r="65" spans="1:10" hidden="1">
      <c r="C65" s="2"/>
      <c r="D65" s="2"/>
      <c r="E65" s="2"/>
      <c r="F65" s="2"/>
      <c r="G65" s="2"/>
      <c r="H65" s="2"/>
      <c r="I65" s="2"/>
      <c r="J65" s="2"/>
    </row>
    <row r="66" spans="1:10" hidden="1">
      <c r="C66" s="2"/>
      <c r="D66" s="2"/>
      <c r="E66" s="2"/>
      <c r="F66" s="2"/>
      <c r="G66" s="2"/>
      <c r="H66" s="2"/>
      <c r="I66" s="2"/>
      <c r="J66" s="2"/>
    </row>
    <row r="67" spans="1:10" hidden="1">
      <c r="B67" s="1" t="s">
        <v>69</v>
      </c>
      <c r="C67" s="2"/>
      <c r="D67" s="2"/>
      <c r="E67" s="2"/>
      <c r="F67" s="2"/>
      <c r="G67" s="2"/>
      <c r="H67" s="2"/>
      <c r="I67" s="2"/>
      <c r="J67" s="2"/>
    </row>
    <row r="68" spans="1:10" hidden="1">
      <c r="A68" t="str">
        <f>A28</f>
        <v>MOB_0</v>
      </c>
      <c r="B68" t="str">
        <f>B28</f>
        <v>MOB_00</v>
      </c>
      <c r="C68" s="2" t="str">
        <f t="shared" ref="C68:J68" si="4">IF(C28&lt;16,CONCATENATE("0",C49), C49)</f>
        <v>05</v>
      </c>
      <c r="D68" s="2" t="str">
        <f t="shared" si="4"/>
        <v>04</v>
      </c>
      <c r="E68" s="2" t="str">
        <f t="shared" si="4"/>
        <v>E5</v>
      </c>
      <c r="F68" s="2" t="str">
        <f t="shared" si="4"/>
        <v>01</v>
      </c>
      <c r="G68" s="2" t="str">
        <f t="shared" si="4"/>
        <v>01</v>
      </c>
      <c r="H68" s="2" t="str">
        <f t="shared" si="4"/>
        <v>03</v>
      </c>
      <c r="I68" s="2" t="str">
        <f t="shared" si="4"/>
        <v>00</v>
      </c>
      <c r="J68" s="2" t="str">
        <f t="shared" si="4"/>
        <v>00</v>
      </c>
    </row>
    <row r="69" spans="1:10" hidden="1">
      <c r="A69" t="str">
        <f t="shared" ref="A69:B82" si="5">A29</f>
        <v>MOB_1</v>
      </c>
      <c r="B69" t="str">
        <f t="shared" si="5"/>
        <v>MOB_08</v>
      </c>
      <c r="C69" s="2" t="str">
        <f t="shared" ref="C69:J83" si="6">IF(C29&lt;16,CONCATENATE("0",C50), C50)</f>
        <v>04</v>
      </c>
      <c r="D69" s="2" t="str">
        <f t="shared" si="6"/>
        <v>03</v>
      </c>
      <c r="E69" s="2" t="str">
        <f t="shared" si="6"/>
        <v>E5</v>
      </c>
      <c r="F69" s="2" t="str">
        <f t="shared" si="6"/>
        <v>01</v>
      </c>
      <c r="G69" s="2" t="str">
        <f t="shared" si="6"/>
        <v>01</v>
      </c>
      <c r="H69" s="2" t="str">
        <f t="shared" si="6"/>
        <v>03</v>
      </c>
      <c r="I69" s="2" t="str">
        <f t="shared" si="6"/>
        <v>00</v>
      </c>
      <c r="J69" s="2" t="str">
        <f t="shared" si="6"/>
        <v>00</v>
      </c>
    </row>
    <row r="70" spans="1:10" hidden="1">
      <c r="A70" t="str">
        <f t="shared" si="5"/>
        <v>MOB_2</v>
      </c>
      <c r="B70" t="str">
        <f t="shared" si="5"/>
        <v>MOB_10</v>
      </c>
      <c r="C70" s="2" t="str">
        <f t="shared" si="6"/>
        <v>06</v>
      </c>
      <c r="D70" s="2" t="str">
        <f t="shared" si="6"/>
        <v>03</v>
      </c>
      <c r="E70" s="2">
        <f t="shared" si="6"/>
        <v>94</v>
      </c>
      <c r="F70" s="2" t="str">
        <f t="shared" si="6"/>
        <v>01</v>
      </c>
      <c r="G70" s="2" t="str">
        <f t="shared" si="6"/>
        <v>01</v>
      </c>
      <c r="H70" s="2" t="str">
        <f t="shared" si="6"/>
        <v>03</v>
      </c>
      <c r="I70" s="2" t="str">
        <f t="shared" si="6"/>
        <v>00</v>
      </c>
      <c r="J70" s="2" t="str">
        <f t="shared" si="6"/>
        <v>00</v>
      </c>
    </row>
    <row r="71" spans="1:10" hidden="1">
      <c r="A71" t="str">
        <f t="shared" si="5"/>
        <v>MOB_3</v>
      </c>
      <c r="B71" t="str">
        <f t="shared" si="5"/>
        <v>MOB_18</v>
      </c>
      <c r="C71" s="2" t="str">
        <f t="shared" si="6"/>
        <v>03</v>
      </c>
      <c r="D71" s="2" t="str">
        <f t="shared" si="6"/>
        <v>02</v>
      </c>
      <c r="E71" s="2">
        <f t="shared" si="6"/>
        <v>94</v>
      </c>
      <c r="F71" s="2" t="str">
        <f t="shared" si="6"/>
        <v>01</v>
      </c>
      <c r="G71" s="2" t="str">
        <f t="shared" si="6"/>
        <v>01</v>
      </c>
      <c r="H71" s="2" t="str">
        <f t="shared" si="6"/>
        <v>03</v>
      </c>
      <c r="I71" s="2" t="str">
        <f t="shared" si="6"/>
        <v>00</v>
      </c>
      <c r="J71" s="2" t="str">
        <f t="shared" si="6"/>
        <v>00</v>
      </c>
    </row>
    <row r="72" spans="1:10" hidden="1">
      <c r="A72" t="str">
        <f t="shared" si="5"/>
        <v>MOB_4</v>
      </c>
      <c r="B72" t="str">
        <f t="shared" si="5"/>
        <v>MOB_20</v>
      </c>
      <c r="C72" s="2" t="str">
        <f t="shared" si="6"/>
        <v>05</v>
      </c>
      <c r="D72" s="2" t="str">
        <f t="shared" si="6"/>
        <v>02</v>
      </c>
      <c r="E72" s="2">
        <f t="shared" si="6"/>
        <v>98</v>
      </c>
      <c r="F72" s="2" t="str">
        <f t="shared" si="6"/>
        <v>01</v>
      </c>
      <c r="G72" s="2" t="str">
        <f t="shared" si="6"/>
        <v>01</v>
      </c>
      <c r="H72" s="2" t="str">
        <f t="shared" si="6"/>
        <v>03</v>
      </c>
      <c r="I72" s="2" t="str">
        <f t="shared" si="6"/>
        <v>00</v>
      </c>
      <c r="J72" s="2" t="str">
        <f t="shared" si="6"/>
        <v>00</v>
      </c>
    </row>
    <row r="73" spans="1:10" hidden="1">
      <c r="A73" t="str">
        <f t="shared" si="5"/>
        <v>MOB_5</v>
      </c>
      <c r="B73" t="str">
        <f t="shared" si="5"/>
        <v>MOB_28</v>
      </c>
      <c r="C73" s="2" t="str">
        <f t="shared" si="6"/>
        <v>07</v>
      </c>
      <c r="D73" s="2" t="str">
        <f t="shared" si="6"/>
        <v>02</v>
      </c>
      <c r="E73" s="2">
        <f t="shared" si="6"/>
        <v>98</v>
      </c>
      <c r="F73" s="2" t="str">
        <f t="shared" si="6"/>
        <v>01</v>
      </c>
      <c r="G73" s="2" t="str">
        <f t="shared" si="6"/>
        <v>01</v>
      </c>
      <c r="H73" s="2" t="str">
        <f t="shared" si="6"/>
        <v>03</v>
      </c>
      <c r="I73" s="2" t="str">
        <f t="shared" si="6"/>
        <v>00</v>
      </c>
      <c r="J73" s="2" t="str">
        <f t="shared" si="6"/>
        <v>00</v>
      </c>
    </row>
    <row r="74" spans="1:10" hidden="1">
      <c r="A74" t="str">
        <f t="shared" si="5"/>
        <v>MOB_6</v>
      </c>
      <c r="B74" t="str">
        <f t="shared" si="5"/>
        <v>MOB_30</v>
      </c>
      <c r="C74" s="2" t="str">
        <f t="shared" si="6"/>
        <v>00</v>
      </c>
      <c r="D74" s="2" t="str">
        <f t="shared" si="6"/>
        <v>00</v>
      </c>
      <c r="E74" s="2" t="str">
        <f t="shared" si="6"/>
        <v>00</v>
      </c>
      <c r="F74" s="2" t="str">
        <f t="shared" si="6"/>
        <v>00</v>
      </c>
      <c r="G74" s="2" t="str">
        <f t="shared" si="6"/>
        <v>00</v>
      </c>
      <c r="H74" s="2" t="str">
        <f t="shared" si="6"/>
        <v>00</v>
      </c>
      <c r="I74" s="2" t="str">
        <f t="shared" si="6"/>
        <v>00</v>
      </c>
      <c r="J74" s="2" t="str">
        <f t="shared" si="6"/>
        <v>00</v>
      </c>
    </row>
    <row r="75" spans="1:10" hidden="1">
      <c r="A75" t="str">
        <f t="shared" si="5"/>
        <v>MOB_7</v>
      </c>
      <c r="B75" t="str">
        <f t="shared" si="5"/>
        <v>MOB_38</v>
      </c>
      <c r="C75" s="2" t="str">
        <f t="shared" si="6"/>
        <v>00</v>
      </c>
      <c r="D75" s="2" t="str">
        <f t="shared" si="6"/>
        <v>00</v>
      </c>
      <c r="E75" s="2" t="str">
        <f t="shared" si="6"/>
        <v>00</v>
      </c>
      <c r="F75" s="2" t="str">
        <f t="shared" si="6"/>
        <v>00</v>
      </c>
      <c r="G75" s="2" t="str">
        <f t="shared" si="6"/>
        <v>00</v>
      </c>
      <c r="H75" s="2" t="str">
        <f t="shared" si="6"/>
        <v>00</v>
      </c>
      <c r="I75" s="2" t="str">
        <f t="shared" si="6"/>
        <v>00</v>
      </c>
      <c r="J75" s="2" t="str">
        <f t="shared" si="6"/>
        <v>00</v>
      </c>
    </row>
    <row r="76" spans="1:10" hidden="1">
      <c r="A76" t="str">
        <f t="shared" si="5"/>
        <v>MOB_8</v>
      </c>
      <c r="B76" t="str">
        <f t="shared" si="5"/>
        <v>MOB_40</v>
      </c>
      <c r="C76" s="2" t="str">
        <f t="shared" si="6"/>
        <v>00</v>
      </c>
      <c r="D76" s="2" t="str">
        <f t="shared" si="6"/>
        <v>00</v>
      </c>
      <c r="E76" s="2" t="str">
        <f t="shared" si="6"/>
        <v>00</v>
      </c>
      <c r="F76" s="2" t="str">
        <f t="shared" si="6"/>
        <v>00</v>
      </c>
      <c r="G76" s="2" t="str">
        <f t="shared" si="6"/>
        <v>00</v>
      </c>
      <c r="H76" s="2" t="str">
        <f t="shared" si="6"/>
        <v>00</v>
      </c>
      <c r="I76" s="2" t="str">
        <f t="shared" si="6"/>
        <v>00</v>
      </c>
      <c r="J76" s="2" t="str">
        <f t="shared" si="6"/>
        <v>00</v>
      </c>
    </row>
    <row r="77" spans="1:10" hidden="1">
      <c r="A77" t="str">
        <f t="shared" si="5"/>
        <v>MOB_9</v>
      </c>
      <c r="B77" t="str">
        <f t="shared" si="5"/>
        <v>MOB_48</v>
      </c>
      <c r="C77" s="2" t="str">
        <f t="shared" si="6"/>
        <v>00</v>
      </c>
      <c r="D77" s="2" t="str">
        <f t="shared" si="6"/>
        <v>00</v>
      </c>
      <c r="E77" s="2" t="str">
        <f t="shared" si="6"/>
        <v>00</v>
      </c>
      <c r="F77" s="2" t="str">
        <f t="shared" si="6"/>
        <v>00</v>
      </c>
      <c r="G77" s="2" t="str">
        <f t="shared" si="6"/>
        <v>00</v>
      </c>
      <c r="H77" s="2" t="str">
        <f t="shared" si="6"/>
        <v>00</v>
      </c>
      <c r="I77" s="2" t="str">
        <f t="shared" si="6"/>
        <v>00</v>
      </c>
      <c r="J77" s="2" t="str">
        <f t="shared" si="6"/>
        <v>00</v>
      </c>
    </row>
    <row r="78" spans="1:10" hidden="1">
      <c r="A78" t="str">
        <f t="shared" si="5"/>
        <v>MOB_A</v>
      </c>
      <c r="B78" t="str">
        <f t="shared" si="5"/>
        <v>MOB_50</v>
      </c>
      <c r="C78" s="2" t="str">
        <f t="shared" si="6"/>
        <v>00</v>
      </c>
      <c r="D78" s="2" t="str">
        <f t="shared" si="6"/>
        <v>00</v>
      </c>
      <c r="E78" s="2" t="str">
        <f t="shared" si="6"/>
        <v>00</v>
      </c>
      <c r="F78" s="2" t="str">
        <f t="shared" si="6"/>
        <v>00</v>
      </c>
      <c r="G78" s="2" t="str">
        <f t="shared" si="6"/>
        <v>00</v>
      </c>
      <c r="H78" s="2" t="str">
        <f t="shared" si="6"/>
        <v>00</v>
      </c>
      <c r="I78" s="2" t="str">
        <f t="shared" si="6"/>
        <v>00</v>
      </c>
      <c r="J78" s="2" t="str">
        <f t="shared" si="6"/>
        <v>00</v>
      </c>
    </row>
    <row r="79" spans="1:10" hidden="1">
      <c r="A79" t="str">
        <f t="shared" si="5"/>
        <v>MOB_B</v>
      </c>
      <c r="B79" t="str">
        <f t="shared" si="5"/>
        <v>MOB_58</v>
      </c>
      <c r="C79" s="2" t="str">
        <f t="shared" si="6"/>
        <v>00</v>
      </c>
      <c r="D79" s="2" t="str">
        <f t="shared" si="6"/>
        <v>00</v>
      </c>
      <c r="E79" s="2" t="str">
        <f t="shared" si="6"/>
        <v>00</v>
      </c>
      <c r="F79" s="2" t="str">
        <f t="shared" si="6"/>
        <v>00</v>
      </c>
      <c r="G79" s="2" t="str">
        <f t="shared" si="6"/>
        <v>00</v>
      </c>
      <c r="H79" s="2" t="str">
        <f t="shared" si="6"/>
        <v>00</v>
      </c>
      <c r="I79" s="2" t="str">
        <f t="shared" si="6"/>
        <v>00</v>
      </c>
      <c r="J79" s="2" t="str">
        <f t="shared" si="6"/>
        <v>00</v>
      </c>
    </row>
    <row r="80" spans="1:10" hidden="1">
      <c r="A80" t="str">
        <f t="shared" si="5"/>
        <v>MOB_C</v>
      </c>
      <c r="B80" t="str">
        <f t="shared" si="5"/>
        <v>MOB_60</v>
      </c>
      <c r="C80" s="2" t="str">
        <f t="shared" si="6"/>
        <v>00</v>
      </c>
      <c r="D80" s="2" t="str">
        <f t="shared" si="6"/>
        <v>00</v>
      </c>
      <c r="E80" s="2" t="str">
        <f t="shared" si="6"/>
        <v>00</v>
      </c>
      <c r="F80" s="2" t="str">
        <f t="shared" si="6"/>
        <v>00</v>
      </c>
      <c r="G80" s="2" t="str">
        <f t="shared" si="6"/>
        <v>00</v>
      </c>
      <c r="H80" s="2" t="str">
        <f t="shared" si="6"/>
        <v>00</v>
      </c>
      <c r="I80" s="2" t="str">
        <f t="shared" si="6"/>
        <v>00</v>
      </c>
      <c r="J80" s="2" t="str">
        <f t="shared" si="6"/>
        <v>00</v>
      </c>
    </row>
    <row r="81" spans="1:17" hidden="1">
      <c r="A81" t="str">
        <f t="shared" si="5"/>
        <v>MOB_D</v>
      </c>
      <c r="B81" t="str">
        <f t="shared" si="5"/>
        <v>MOB_68</v>
      </c>
      <c r="C81" s="2" t="str">
        <f t="shared" si="6"/>
        <v>00</v>
      </c>
      <c r="D81" s="2" t="str">
        <f t="shared" si="6"/>
        <v>00</v>
      </c>
      <c r="E81" s="2" t="str">
        <f t="shared" si="6"/>
        <v>00</v>
      </c>
      <c r="F81" s="2" t="str">
        <f t="shared" si="6"/>
        <v>00</v>
      </c>
      <c r="G81" s="2" t="str">
        <f t="shared" si="6"/>
        <v>00</v>
      </c>
      <c r="H81" s="2" t="str">
        <f t="shared" si="6"/>
        <v>00</v>
      </c>
      <c r="I81" s="2" t="str">
        <f t="shared" si="6"/>
        <v>00</v>
      </c>
      <c r="J81" s="2" t="str">
        <f t="shared" si="6"/>
        <v>00</v>
      </c>
    </row>
    <row r="82" spans="1:17" hidden="1">
      <c r="A82" t="str">
        <f t="shared" si="5"/>
        <v>MOB_E</v>
      </c>
      <c r="B82" t="str">
        <f t="shared" si="5"/>
        <v>MOB_70</v>
      </c>
      <c r="C82" s="2" t="str">
        <f t="shared" si="6"/>
        <v>00</v>
      </c>
      <c r="D82" s="2" t="str">
        <f t="shared" si="6"/>
        <v>00</v>
      </c>
      <c r="E82" s="2" t="str">
        <f t="shared" si="6"/>
        <v>00</v>
      </c>
      <c r="F82" s="2" t="str">
        <f t="shared" si="6"/>
        <v>00</v>
      </c>
      <c r="G82" s="2" t="str">
        <f t="shared" si="6"/>
        <v>00</v>
      </c>
      <c r="H82" s="2" t="str">
        <f t="shared" si="6"/>
        <v>00</v>
      </c>
      <c r="I82" s="2" t="str">
        <f t="shared" si="6"/>
        <v>00</v>
      </c>
      <c r="J82" s="2" t="str">
        <f t="shared" si="6"/>
        <v>00</v>
      </c>
    </row>
    <row r="83" spans="1:17" hidden="1">
      <c r="A83" t="str">
        <f>A43</f>
        <v>MOB_F</v>
      </c>
      <c r="B83" t="str">
        <f>B43</f>
        <v>MOB_78</v>
      </c>
      <c r="C83" s="2" t="str">
        <f t="shared" si="6"/>
        <v>00</v>
      </c>
      <c r="D83" s="2" t="str">
        <f t="shared" si="6"/>
        <v>00</v>
      </c>
      <c r="E83" s="2" t="str">
        <f t="shared" si="6"/>
        <v>00</v>
      </c>
      <c r="F83" s="2" t="str">
        <f t="shared" si="6"/>
        <v>00</v>
      </c>
      <c r="G83" s="2" t="str">
        <f t="shared" si="6"/>
        <v>00</v>
      </c>
      <c r="H83" s="2" t="str">
        <f t="shared" si="6"/>
        <v>00</v>
      </c>
      <c r="I83" s="2" t="str">
        <f t="shared" si="6"/>
        <v>00</v>
      </c>
      <c r="J83" s="2" t="str">
        <f t="shared" si="6"/>
        <v>00</v>
      </c>
    </row>
    <row r="84" spans="1:17" hidden="1"/>
    <row r="85" spans="1:17" hidden="1"/>
    <row r="86" spans="1:17" hidden="1">
      <c r="C86" s="2"/>
    </row>
    <row r="87" spans="1:17" hidden="1">
      <c r="B87" s="1" t="s">
        <v>70</v>
      </c>
      <c r="I87" s="1" t="s">
        <v>114</v>
      </c>
      <c r="Q87" s="1"/>
    </row>
    <row r="88" spans="1:17" hidden="1">
      <c r="A88" t="str">
        <f>A28</f>
        <v>MOB_0</v>
      </c>
      <c r="B88" t="str">
        <f>B28</f>
        <v>MOB_00</v>
      </c>
      <c r="C88" t="str">
        <f>CONCATENATE(C68,".",D68)</f>
        <v>05.04</v>
      </c>
      <c r="D88" t="str">
        <f t="shared" ref="D88:I88" si="7">CONCATENATE(C88,".",E68)</f>
        <v>05.04.E5</v>
      </c>
      <c r="E88" t="str">
        <f t="shared" si="7"/>
        <v>05.04.E5.01</v>
      </c>
      <c r="F88" t="str">
        <f t="shared" si="7"/>
        <v>05.04.E5.01.01</v>
      </c>
      <c r="G88" t="str">
        <f t="shared" si="7"/>
        <v>05.04.E5.01.01.03</v>
      </c>
      <c r="H88" t="str">
        <f t="shared" si="7"/>
        <v>05.04.E5.01.01.03.00</v>
      </c>
      <c r="I88" t="str">
        <f t="shared" si="7"/>
        <v>05.04.E5.01.01.03.00.00</v>
      </c>
    </row>
    <row r="89" spans="1:17" hidden="1">
      <c r="A89" t="str">
        <f t="shared" ref="A89:B103" si="8">A29</f>
        <v>MOB_1</v>
      </c>
      <c r="B89" t="str">
        <f t="shared" si="8"/>
        <v>MOB_08</v>
      </c>
      <c r="C89" t="str">
        <f t="shared" ref="C89:C103" si="9">CONCATENATE(C69,".",D69)</f>
        <v>04.03</v>
      </c>
      <c r="D89" t="str">
        <f t="shared" ref="D89:I103" si="10">CONCATENATE(C89,".",E69)</f>
        <v>04.03.E5</v>
      </c>
      <c r="E89" t="str">
        <f t="shared" si="10"/>
        <v>04.03.E5.01</v>
      </c>
      <c r="F89" t="str">
        <f t="shared" si="10"/>
        <v>04.03.E5.01.01</v>
      </c>
      <c r="G89" t="str">
        <f t="shared" si="10"/>
        <v>04.03.E5.01.01.03</v>
      </c>
      <c r="H89" t="str">
        <f t="shared" si="10"/>
        <v>04.03.E5.01.01.03.00</v>
      </c>
      <c r="I89" t="str">
        <f>CONCATENATE(H89,".",J69)</f>
        <v>04.03.E5.01.01.03.00.00</v>
      </c>
    </row>
    <row r="90" spans="1:17" hidden="1">
      <c r="A90" t="str">
        <f t="shared" si="8"/>
        <v>MOB_2</v>
      </c>
      <c r="B90" t="str">
        <f t="shared" si="8"/>
        <v>MOB_10</v>
      </c>
      <c r="C90" t="str">
        <f t="shared" si="9"/>
        <v>06.03</v>
      </c>
      <c r="D90" t="str">
        <f t="shared" si="10"/>
        <v>06.03.94</v>
      </c>
      <c r="E90" t="str">
        <f t="shared" si="10"/>
        <v>06.03.94.01</v>
      </c>
      <c r="F90" t="str">
        <f t="shared" si="10"/>
        <v>06.03.94.01.01</v>
      </c>
      <c r="G90" t="str">
        <f t="shared" si="10"/>
        <v>06.03.94.01.01.03</v>
      </c>
      <c r="H90" t="str">
        <f t="shared" si="10"/>
        <v>06.03.94.01.01.03.00</v>
      </c>
      <c r="I90" t="str">
        <f t="shared" si="10"/>
        <v>06.03.94.01.01.03.00.00</v>
      </c>
    </row>
    <row r="91" spans="1:17" hidden="1">
      <c r="A91" t="str">
        <f t="shared" si="8"/>
        <v>MOB_3</v>
      </c>
      <c r="B91" t="str">
        <f t="shared" si="8"/>
        <v>MOB_18</v>
      </c>
      <c r="C91" t="str">
        <f t="shared" si="9"/>
        <v>03.02</v>
      </c>
      <c r="D91" t="str">
        <f t="shared" si="10"/>
        <v>03.02.94</v>
      </c>
      <c r="E91" t="str">
        <f t="shared" si="10"/>
        <v>03.02.94.01</v>
      </c>
      <c r="F91" t="str">
        <f t="shared" si="10"/>
        <v>03.02.94.01.01</v>
      </c>
      <c r="G91" t="str">
        <f t="shared" si="10"/>
        <v>03.02.94.01.01.03</v>
      </c>
      <c r="H91" t="str">
        <f t="shared" si="10"/>
        <v>03.02.94.01.01.03.00</v>
      </c>
      <c r="I91" t="str">
        <f t="shared" si="10"/>
        <v>03.02.94.01.01.03.00.00</v>
      </c>
    </row>
    <row r="92" spans="1:17" hidden="1">
      <c r="A92" t="str">
        <f t="shared" si="8"/>
        <v>MOB_4</v>
      </c>
      <c r="B92" t="str">
        <f t="shared" si="8"/>
        <v>MOB_20</v>
      </c>
      <c r="C92" t="str">
        <f t="shared" si="9"/>
        <v>05.02</v>
      </c>
      <c r="D92" t="str">
        <f t="shared" si="10"/>
        <v>05.02.98</v>
      </c>
      <c r="E92" t="str">
        <f t="shared" si="10"/>
        <v>05.02.98.01</v>
      </c>
      <c r="F92" t="str">
        <f t="shared" si="10"/>
        <v>05.02.98.01.01</v>
      </c>
      <c r="G92" t="str">
        <f t="shared" si="10"/>
        <v>05.02.98.01.01.03</v>
      </c>
      <c r="H92" t="str">
        <f t="shared" si="10"/>
        <v>05.02.98.01.01.03.00</v>
      </c>
      <c r="I92" t="str">
        <f t="shared" si="10"/>
        <v>05.02.98.01.01.03.00.00</v>
      </c>
    </row>
    <row r="93" spans="1:17" hidden="1">
      <c r="A93" t="str">
        <f t="shared" si="8"/>
        <v>MOB_5</v>
      </c>
      <c r="B93" t="str">
        <f t="shared" si="8"/>
        <v>MOB_28</v>
      </c>
      <c r="C93" t="str">
        <f t="shared" si="9"/>
        <v>07.02</v>
      </c>
      <c r="D93" t="str">
        <f t="shared" si="10"/>
        <v>07.02.98</v>
      </c>
      <c r="E93" t="str">
        <f t="shared" si="10"/>
        <v>07.02.98.01</v>
      </c>
      <c r="F93" t="str">
        <f t="shared" si="10"/>
        <v>07.02.98.01.01</v>
      </c>
      <c r="G93" t="str">
        <f t="shared" si="10"/>
        <v>07.02.98.01.01.03</v>
      </c>
      <c r="H93" t="str">
        <f t="shared" si="10"/>
        <v>07.02.98.01.01.03.00</v>
      </c>
      <c r="I93" t="str">
        <f t="shared" si="10"/>
        <v>07.02.98.01.01.03.00.00</v>
      </c>
    </row>
    <row r="94" spans="1:17" hidden="1">
      <c r="A94" t="str">
        <f t="shared" si="8"/>
        <v>MOB_6</v>
      </c>
      <c r="B94" t="str">
        <f t="shared" si="8"/>
        <v>MOB_30</v>
      </c>
      <c r="C94" t="str">
        <f t="shared" si="9"/>
        <v>00.00</v>
      </c>
      <c r="D94" t="str">
        <f t="shared" si="10"/>
        <v>00.00.00</v>
      </c>
      <c r="E94" t="str">
        <f t="shared" si="10"/>
        <v>00.00.00.00</v>
      </c>
      <c r="F94" t="str">
        <f t="shared" si="10"/>
        <v>00.00.00.00.00</v>
      </c>
      <c r="G94" t="str">
        <f t="shared" si="10"/>
        <v>00.00.00.00.00.00</v>
      </c>
      <c r="H94" t="str">
        <f t="shared" si="10"/>
        <v>00.00.00.00.00.00.00</v>
      </c>
      <c r="I94" t="str">
        <f t="shared" si="10"/>
        <v>00.00.00.00.00.00.00.00</v>
      </c>
    </row>
    <row r="95" spans="1:17" hidden="1">
      <c r="A95" t="str">
        <f t="shared" si="8"/>
        <v>MOB_7</v>
      </c>
      <c r="B95" t="str">
        <f t="shared" si="8"/>
        <v>MOB_38</v>
      </c>
      <c r="C95" t="str">
        <f t="shared" si="9"/>
        <v>00.00</v>
      </c>
      <c r="D95" t="str">
        <f t="shared" si="10"/>
        <v>00.00.00</v>
      </c>
      <c r="E95" t="str">
        <f t="shared" si="10"/>
        <v>00.00.00.00</v>
      </c>
      <c r="F95" t="str">
        <f t="shared" si="10"/>
        <v>00.00.00.00.00</v>
      </c>
      <c r="G95" t="str">
        <f t="shared" si="10"/>
        <v>00.00.00.00.00.00</v>
      </c>
      <c r="H95" t="str">
        <f t="shared" si="10"/>
        <v>00.00.00.00.00.00.00</v>
      </c>
      <c r="I95" t="str">
        <f t="shared" si="10"/>
        <v>00.00.00.00.00.00.00.00</v>
      </c>
    </row>
    <row r="96" spans="1:17" hidden="1">
      <c r="A96" t="str">
        <f t="shared" si="8"/>
        <v>MOB_8</v>
      </c>
      <c r="B96" t="str">
        <f t="shared" si="8"/>
        <v>MOB_40</v>
      </c>
      <c r="C96" t="str">
        <f t="shared" si="9"/>
        <v>00.00</v>
      </c>
      <c r="D96" t="str">
        <f t="shared" si="10"/>
        <v>00.00.00</v>
      </c>
      <c r="E96" t="str">
        <f t="shared" si="10"/>
        <v>00.00.00.00</v>
      </c>
      <c r="F96" t="str">
        <f t="shared" si="10"/>
        <v>00.00.00.00.00</v>
      </c>
      <c r="G96" t="str">
        <f t="shared" si="10"/>
        <v>00.00.00.00.00.00</v>
      </c>
      <c r="H96" t="str">
        <f t="shared" si="10"/>
        <v>00.00.00.00.00.00.00</v>
      </c>
      <c r="I96" t="str">
        <f t="shared" si="10"/>
        <v>00.00.00.00.00.00.00.00</v>
      </c>
    </row>
    <row r="97" spans="1:9" hidden="1">
      <c r="A97" t="str">
        <f t="shared" si="8"/>
        <v>MOB_9</v>
      </c>
      <c r="B97" t="str">
        <f t="shared" si="8"/>
        <v>MOB_48</v>
      </c>
      <c r="C97" t="str">
        <f t="shared" si="9"/>
        <v>00.00</v>
      </c>
      <c r="D97" t="str">
        <f t="shared" si="10"/>
        <v>00.00.00</v>
      </c>
      <c r="E97" t="str">
        <f t="shared" si="10"/>
        <v>00.00.00.00</v>
      </c>
      <c r="F97" t="str">
        <f t="shared" si="10"/>
        <v>00.00.00.00.00</v>
      </c>
      <c r="G97" t="str">
        <f t="shared" si="10"/>
        <v>00.00.00.00.00.00</v>
      </c>
      <c r="H97" t="str">
        <f t="shared" si="10"/>
        <v>00.00.00.00.00.00.00</v>
      </c>
      <c r="I97" t="str">
        <f t="shared" si="10"/>
        <v>00.00.00.00.00.00.00.00</v>
      </c>
    </row>
    <row r="98" spans="1:9" hidden="1">
      <c r="A98" t="str">
        <f t="shared" si="8"/>
        <v>MOB_A</v>
      </c>
      <c r="B98" t="str">
        <f t="shared" si="8"/>
        <v>MOB_50</v>
      </c>
      <c r="C98" t="str">
        <f t="shared" si="9"/>
        <v>00.00</v>
      </c>
      <c r="D98" t="str">
        <f t="shared" si="10"/>
        <v>00.00.00</v>
      </c>
      <c r="E98" t="str">
        <f t="shared" si="10"/>
        <v>00.00.00.00</v>
      </c>
      <c r="F98" t="str">
        <f t="shared" si="10"/>
        <v>00.00.00.00.00</v>
      </c>
      <c r="G98" t="str">
        <f t="shared" si="10"/>
        <v>00.00.00.00.00.00</v>
      </c>
      <c r="H98" t="str">
        <f t="shared" si="10"/>
        <v>00.00.00.00.00.00.00</v>
      </c>
      <c r="I98" t="str">
        <f t="shared" si="10"/>
        <v>00.00.00.00.00.00.00.00</v>
      </c>
    </row>
    <row r="99" spans="1:9" hidden="1">
      <c r="A99" t="str">
        <f t="shared" si="8"/>
        <v>MOB_B</v>
      </c>
      <c r="B99" t="str">
        <f t="shared" si="8"/>
        <v>MOB_58</v>
      </c>
      <c r="C99" t="str">
        <f t="shared" si="9"/>
        <v>00.00</v>
      </c>
      <c r="D99" t="str">
        <f t="shared" si="10"/>
        <v>00.00.00</v>
      </c>
      <c r="E99" t="str">
        <f t="shared" si="10"/>
        <v>00.00.00.00</v>
      </c>
      <c r="F99" t="str">
        <f t="shared" si="10"/>
        <v>00.00.00.00.00</v>
      </c>
      <c r="G99" t="str">
        <f t="shared" si="10"/>
        <v>00.00.00.00.00.00</v>
      </c>
      <c r="H99" t="str">
        <f t="shared" si="10"/>
        <v>00.00.00.00.00.00.00</v>
      </c>
      <c r="I99" t="str">
        <f t="shared" si="10"/>
        <v>00.00.00.00.00.00.00.00</v>
      </c>
    </row>
    <row r="100" spans="1:9" hidden="1">
      <c r="A100" t="str">
        <f t="shared" si="8"/>
        <v>MOB_C</v>
      </c>
      <c r="B100" t="str">
        <f t="shared" si="8"/>
        <v>MOB_60</v>
      </c>
      <c r="C100" t="str">
        <f t="shared" si="9"/>
        <v>00.00</v>
      </c>
      <c r="D100" t="str">
        <f t="shared" si="10"/>
        <v>00.00.00</v>
      </c>
      <c r="E100" t="str">
        <f t="shared" si="10"/>
        <v>00.00.00.00</v>
      </c>
      <c r="F100" t="str">
        <f t="shared" si="10"/>
        <v>00.00.00.00.00</v>
      </c>
      <c r="G100" t="str">
        <f t="shared" si="10"/>
        <v>00.00.00.00.00.00</v>
      </c>
      <c r="H100" t="str">
        <f t="shared" si="10"/>
        <v>00.00.00.00.00.00.00</v>
      </c>
      <c r="I100" t="str">
        <f t="shared" si="10"/>
        <v>00.00.00.00.00.00.00.00</v>
      </c>
    </row>
    <row r="101" spans="1:9" hidden="1">
      <c r="A101" t="str">
        <f t="shared" si="8"/>
        <v>MOB_D</v>
      </c>
      <c r="B101" t="str">
        <f t="shared" si="8"/>
        <v>MOB_68</v>
      </c>
      <c r="C101" t="str">
        <f t="shared" si="9"/>
        <v>00.00</v>
      </c>
      <c r="D101" t="str">
        <f t="shared" si="10"/>
        <v>00.00.00</v>
      </c>
      <c r="E101" t="str">
        <f t="shared" si="10"/>
        <v>00.00.00.00</v>
      </c>
      <c r="F101" t="str">
        <f t="shared" si="10"/>
        <v>00.00.00.00.00</v>
      </c>
      <c r="G101" t="str">
        <f t="shared" si="10"/>
        <v>00.00.00.00.00.00</v>
      </c>
      <c r="H101" t="str">
        <f t="shared" si="10"/>
        <v>00.00.00.00.00.00.00</v>
      </c>
      <c r="I101" t="str">
        <f t="shared" si="10"/>
        <v>00.00.00.00.00.00.00.00</v>
      </c>
    </row>
    <row r="102" spans="1:9" hidden="1">
      <c r="A102" t="str">
        <f t="shared" si="8"/>
        <v>MOB_E</v>
      </c>
      <c r="B102" t="str">
        <f t="shared" si="8"/>
        <v>MOB_70</v>
      </c>
      <c r="C102" t="str">
        <f t="shared" si="9"/>
        <v>00.00</v>
      </c>
      <c r="D102" t="str">
        <f t="shared" si="10"/>
        <v>00.00.00</v>
      </c>
      <c r="E102" t="str">
        <f t="shared" si="10"/>
        <v>00.00.00.00</v>
      </c>
      <c r="F102" t="str">
        <f t="shared" si="10"/>
        <v>00.00.00.00.00</v>
      </c>
      <c r="G102" t="str">
        <f t="shared" si="10"/>
        <v>00.00.00.00.00.00</v>
      </c>
      <c r="H102" t="str">
        <f t="shared" si="10"/>
        <v>00.00.00.00.00.00.00</v>
      </c>
      <c r="I102" t="str">
        <f t="shared" si="10"/>
        <v>00.00.00.00.00.00.00.00</v>
      </c>
    </row>
    <row r="103" spans="1:9" hidden="1">
      <c r="A103" t="str">
        <f t="shared" si="8"/>
        <v>MOB_F</v>
      </c>
      <c r="B103" t="str">
        <f t="shared" si="8"/>
        <v>MOB_78</v>
      </c>
      <c r="C103" t="str">
        <f t="shared" si="9"/>
        <v>00.00</v>
      </c>
      <c r="D103" t="str">
        <f t="shared" si="10"/>
        <v>00.00.00</v>
      </c>
      <c r="E103" t="str">
        <f t="shared" si="10"/>
        <v>00.00.00.00</v>
      </c>
      <c r="F103" t="str">
        <f t="shared" si="10"/>
        <v>00.00.00.00.00</v>
      </c>
      <c r="G103" t="str">
        <f t="shared" si="10"/>
        <v>00.00.00.00.00.00</v>
      </c>
      <c r="H103" t="str">
        <f t="shared" si="10"/>
        <v>00.00.00.00.00.00.00</v>
      </c>
      <c r="I103" t="str">
        <f t="shared" si="10"/>
        <v>00.00.00.00.00.00.00.00</v>
      </c>
    </row>
    <row r="104" spans="1:9" hidden="1"/>
    <row r="105" spans="1:9" hidden="1"/>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DATAGRAMS Map Object Arrays </vt:lpstr>
      <vt:lpstr>DATAGRAMS Character Sheets</vt:lpstr>
      <vt:lpstr>DATAGRAMS item tables</vt:lpstr>
      <vt:lpstr>TEMPLATE item tables</vt:lpstr>
      <vt:lpstr>TEMPLATE inventory</vt:lpstr>
      <vt:lpstr>TEMPLATE char_sheet.pc</vt:lpstr>
      <vt:lpstr>TEMPLATE char_sheet.mob</vt:lpstr>
      <vt:lpstr>TEMPLATE map_object.pc</vt:lpstr>
      <vt:lpstr>TEMPLATE map_object.mob</vt:lpstr>
      <vt:lpstr>TEMPLATE mob encounter groups</vt:lpstr>
      <vt:lpstr>TEXT BLOCKS</vt:lpstr>
      <vt:lpstr>saved scenarios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2017-06-16T21:11:46Z</cp:lastPrinted>
  <dcterms:created xsi:type="dcterms:W3CDTF">2016-01-03T18:28:14Z</dcterms:created>
  <dcterms:modified xsi:type="dcterms:W3CDTF">2017-08-31T17:49:29Z</dcterms:modified>
</cp:coreProperties>
</file>