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9390" windowHeight="3660"/>
  </bookViews>
  <sheets>
    <sheet name="Event Flags" sheetId="1" r:id="rId1"/>
    <sheet name="Spell List" sheetId="2" r:id="rId2"/>
    <sheet name="Weapon Shape_IDs" sheetId="3" r:id="rId3"/>
    <sheet name="Sheet1" sheetId="4" r:id="rId4"/>
  </sheets>
  <calcPr calcId="125725"/>
  <fileRecoveryPr repairLoad="1"/>
</workbook>
</file>

<file path=xl/calcChain.xml><?xml version="1.0" encoding="utf-8"?>
<calcChain xmlns="http://schemas.openxmlformats.org/spreadsheetml/2006/main">
  <c r="E25" i="3"/>
  <c r="E24" l="1"/>
  <c r="E23" l="1"/>
  <c r="D28" l="1"/>
  <c r="E22"/>
  <c r="E21"/>
  <c r="E11" l="1"/>
  <c r="E10"/>
  <c r="D27"/>
  <c r="E27" s="1"/>
  <c r="E17"/>
  <c r="E18"/>
  <c r="E19"/>
  <c r="E20"/>
  <c r="E16"/>
  <c r="A27" l="1"/>
  <c r="A29" s="1"/>
  <c r="B12"/>
  <c r="B16" s="1"/>
  <c r="B17" s="1"/>
  <c r="B18" s="1"/>
  <c r="B19" s="1"/>
  <c r="B11"/>
  <c r="C3" i="4" l="1"/>
  <c r="D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B3"/>
  <c r="A3"/>
  <c r="K2"/>
  <c r="L2"/>
  <c r="M2" s="1"/>
  <c r="N2" s="1"/>
  <c r="O2" s="1"/>
  <c r="P2" s="1"/>
  <c r="R2" s="1"/>
  <c r="S2" s="1"/>
  <c r="T2" s="1"/>
  <c r="U2" s="1"/>
  <c r="V2" s="1"/>
  <c r="W2" s="1"/>
  <c r="X2" s="1"/>
  <c r="Z2" s="1"/>
  <c r="AA2" s="1"/>
  <c r="AB2" s="1"/>
  <c r="AC2" s="1"/>
  <c r="AD2" s="1"/>
  <c r="AE2" s="1"/>
  <c r="AF2" s="1"/>
  <c r="AH2" s="1"/>
  <c r="AI2" s="1"/>
  <c r="AJ2" s="1"/>
  <c r="AK2" s="1"/>
  <c r="AL2" s="1"/>
  <c r="AM2" s="1"/>
  <c r="AN2" s="1"/>
  <c r="AP2" s="1"/>
  <c r="AQ2" s="1"/>
  <c r="AR2" s="1"/>
  <c r="AS2" s="1"/>
  <c r="AT2" s="1"/>
  <c r="AU2" s="1"/>
  <c r="AV2" s="1"/>
  <c r="J2"/>
  <c r="H2"/>
  <c r="D2"/>
  <c r="E2" s="1"/>
  <c r="F2" s="1"/>
  <c r="G2" s="1"/>
  <c r="C2"/>
</calcChain>
</file>

<file path=xl/comments1.xml><?xml version="1.0" encoding="utf-8"?>
<comments xmlns="http://schemas.openxmlformats.org/spreadsheetml/2006/main">
  <authors>
    <author>Author</author>
  </authors>
  <commentList>
    <comment ref="A10" authorId="0">
      <text>
        <r>
          <rPr>
            <b/>
            <sz val="9"/>
            <color indexed="81"/>
            <rFont val="Tahoma"/>
            <family val="2"/>
          </rPr>
          <t>Author:</t>
        </r>
        <r>
          <rPr>
            <sz val="9"/>
            <color indexed="81"/>
            <rFont val="Tahoma"/>
            <family val="2"/>
          </rPr>
          <t xml:space="preserve">
see .INIT.MANUAL (NTALK.SEARCH.LOOP)</t>
        </r>
      </text>
    </comment>
  </commentList>
</comments>
</file>

<file path=xl/comments2.xml><?xml version="1.0" encoding="utf-8"?>
<comments xmlns="http://schemas.openxmlformats.org/spreadsheetml/2006/main">
  <authors>
    <author>Author</author>
  </authors>
  <commentList>
    <comment ref="C6" authorId="0">
      <text>
        <r>
          <rPr>
            <b/>
            <sz val="9"/>
            <color indexed="81"/>
            <rFont val="Tahoma"/>
            <family val="2"/>
          </rPr>
          <t>Author:</t>
        </r>
        <r>
          <rPr>
            <sz val="9"/>
            <color indexed="81"/>
            <rFont val="Tahoma"/>
            <family val="2"/>
          </rPr>
          <t xml:space="preserve">
The intention behind this was that this ID value would be used to override range weapon interference by the defender. 
But, actually, I'm not sure how this would work. If the shape ID is $02 then it can't set to the value needed to display the range weapon shape. 
Since the PC character sheet was expanded, probably doable to just dedicated a field to melee_ranged weapon. Or look for an existing field to use the high bit on. </t>
        </r>
      </text>
    </comment>
    <comment ref="B28" authorId="0">
      <text>
        <r>
          <rPr>
            <b/>
            <sz val="9"/>
            <color indexed="81"/>
            <rFont val="Tahoma"/>
            <family val="2"/>
          </rPr>
          <t>Author:</t>
        </r>
        <r>
          <rPr>
            <sz val="9"/>
            <color indexed="81"/>
            <rFont val="Tahoma"/>
            <family val="2"/>
          </rPr>
          <t xml:space="preserv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t>
        </r>
      </text>
    </comment>
  </commentList>
</comments>
</file>

<file path=xl/sharedStrings.xml><?xml version="1.0" encoding="utf-8"?>
<sst xmlns="http://schemas.openxmlformats.org/spreadsheetml/2006/main" count="112" uniqueCount="100">
  <si>
    <t>Event Flag #</t>
  </si>
  <si>
    <t>Function</t>
  </si>
  <si>
    <t>Note</t>
  </si>
  <si>
    <t>***NOTE: $FF is an unusable event flag in NTALK because $FF is used as the init value, indicating no event flag contingency</t>
  </si>
  <si>
    <t>Toggle fire drop for undead lord</t>
  </si>
  <si>
    <t>$00 = off, $01 = on</t>
  </si>
  <si>
    <t>$01 = permitted</t>
  </si>
  <si>
    <t xml:space="preserve">Test: NTALK,  triggeres doors open </t>
  </si>
  <si>
    <t>NPC #</t>
  </si>
  <si>
    <t>Map #</t>
  </si>
  <si>
    <t>n/a</t>
  </si>
  <si>
    <t>38 &amp; 40</t>
  </si>
  <si>
    <t>Test: NTALK contingency flag</t>
  </si>
  <si>
    <t>$01 = trigger door open</t>
  </si>
  <si>
    <t>04.06.00.00.00.00.00.00.05.06.00.00.00.00.00.00.03.07.00.00.00.00.00.00.06.07.00.00.00.00.00.00.02.08.00.00.00.00.00.00.07.08.00.00.00.00.00.00</t>
  </si>
  <si>
    <t>Description</t>
  </si>
  <si>
    <t>Code</t>
  </si>
  <si>
    <t>Latin Name</t>
  </si>
  <si>
    <t>Infernal blast</t>
  </si>
  <si>
    <t>Fireball (small)</t>
  </si>
  <si>
    <t>Fireball (medium)</t>
  </si>
  <si>
    <t>Fireball (large)</t>
  </si>
  <si>
    <t>Status</t>
  </si>
  <si>
    <t>radius 1</t>
  </si>
  <si>
    <t>radius 2</t>
  </si>
  <si>
    <t>radius 3</t>
  </si>
  <si>
    <t>Magic Missle</t>
  </si>
  <si>
    <t>Flame Arrow</t>
  </si>
  <si>
    <t>lightning blast</t>
  </si>
  <si>
    <t>lightning bolt</t>
  </si>
  <si>
    <t>trail</t>
  </si>
  <si>
    <t>no trail</t>
  </si>
  <si>
    <t>fire lightning, trail</t>
  </si>
  <si>
    <t>mass death</t>
  </si>
  <si>
    <t>die</t>
  </si>
  <si>
    <t>summon ?</t>
  </si>
  <si>
    <t>Armagedon by the Cows</t>
  </si>
  <si>
    <t>Summon Demon Lord</t>
  </si>
  <si>
    <t>0A</t>
  </si>
  <si>
    <t>0B</t>
  </si>
  <si>
    <t>0C</t>
  </si>
  <si>
    <t>0D</t>
  </si>
  <si>
    <t>0E</t>
  </si>
  <si>
    <t>0F</t>
  </si>
  <si>
    <t>pending shape, code written</t>
  </si>
  <si>
    <t>**empty**</t>
  </si>
  <si>
    <t>chain lightning (medium)</t>
  </si>
  <si>
    <t>chain lightning (large)</t>
  </si>
  <si>
    <t>trail, lightning blast X 5</t>
  </si>
  <si>
    <t>Hot Key (testing)</t>
  </si>
  <si>
    <t>K2</t>
  </si>
  <si>
    <t>K1</t>
  </si>
  <si>
    <t>K3</t>
  </si>
  <si>
    <t>K4</t>
  </si>
  <si>
    <t>K5</t>
  </si>
  <si>
    <t>K6</t>
  </si>
  <si>
    <t>K7</t>
  </si>
  <si>
    <t>K8</t>
  </si>
  <si>
    <t>lightning mega-blast</t>
  </si>
  <si>
    <t>I'm not sure if I'm going to maintain this table in this space</t>
  </si>
  <si>
    <t>See the "Spells" worksheet in the STA for the spell table. At the moment it is identical to this one plus it has damage and MP info</t>
  </si>
  <si>
    <t>Shape_ID</t>
  </si>
  <si>
    <t>no weapon (shield readied in this hand or other hand has 2 handed weapon readied)</t>
  </si>
  <si>
    <t>(future) ranged &amp; melee weapon (i.e. a throwing knife could be used as either). See comments</t>
  </si>
  <si>
    <t>Crossbow bolt</t>
  </si>
  <si>
    <t>Arrow</t>
  </si>
  <si>
    <t>***pending revisions from Bill. If he doesn't have any further ideas, just use the crossbow bolt for bows too</t>
  </si>
  <si>
    <t>throwing knife (small)</t>
  </si>
  <si>
    <t>throwing knife (large knife)</t>
  </si>
  <si>
    <t>A</t>
  </si>
  <si>
    <t>B</t>
  </si>
  <si>
    <t>C</t>
  </si>
  <si>
    <t>D</t>
  </si>
  <si>
    <t>E</t>
  </si>
  <si>
    <t>F</t>
  </si>
  <si>
    <t>Probably can be used for something else  (see comment on adjacent cell)</t>
  </si>
  <si>
    <t>shape tally</t>
  </si>
  <si>
    <t>identifies melee weapon</t>
  </si>
  <si>
    <t>**future shape projectile**</t>
  </si>
  <si>
    <t>Total Shape Projectiles in table</t>
  </si>
  <si>
    <t>(CHECKSUM)</t>
  </si>
  <si>
    <t>Shape Size (DEC)</t>
  </si>
  <si>
    <t>Shape Size (HEX)</t>
  </si>
  <si>
    <t>WEAPON.SHAPE_TABLES.AUX_NON_ANGLED_START_ADDRESS</t>
  </si>
  <si>
    <t>WEAPON.SHAPE_TABLES.AUX_ANGLED_START_ADDRESS</t>
  </si>
  <si>
    <t>COMBAT.ANGLED_PROJECTILE.SHAPE_ID.START (update this constant if the first shape_ID used for angled projectile shapes changes)</t>
  </si>
  <si>
    <t>COMBAT.NON_ANGLED_PROJECTILE.SHAPE_ID.START  (update this constant if the first shape_ID used for non_ angled projectile shapes changes)</t>
  </si>
  <si>
    <t>cow</t>
  </si>
  <si>
    <t>throwing star (qty 1)</t>
  </si>
  <si>
    <t>throwing star (qty 2)</t>
  </si>
  <si>
    <t>throwing star (qty 3)</t>
  </si>
  <si>
    <t>fireball</t>
  </si>
  <si>
    <t>Max Shape Projectiles (see comment to add more)</t>
  </si>
  <si>
    <t>2FFF</t>
  </si>
  <si>
    <t>Total space used</t>
  </si>
  <si>
    <t>Max space available</t>
  </si>
  <si>
    <t>iceball</t>
  </si>
  <si>
    <t>Boulder</t>
  </si>
  <si>
    <t>**future shape projectile**  (temp: upside down cow)</t>
  </si>
  <si>
    <t>***try to make 3 arrows in same tile (tripple crossbow)</t>
  </si>
</sst>
</file>

<file path=xl/styles.xml><?xml version="1.0" encoding="utf-8"?>
<styleSheet xmlns="http://schemas.openxmlformats.org/spreadsheetml/2006/main">
  <numFmts count="1">
    <numFmt numFmtId="6" formatCode="&quot;$&quot;#,##0_);[Red]\(&quot;$&quot;#,##0\)"/>
  </numFmts>
  <fonts count="4">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6" fontId="0" fillId="0" borderId="0" xfId="0" applyNumberFormat="1"/>
    <xf numFmtId="0" fontId="0" fillId="0" borderId="0" xfId="0" applyAlignment="1">
      <alignment horizontal="right"/>
    </xf>
    <xf numFmtId="0" fontId="3" fillId="0" borderId="0" xfId="0" applyFont="1"/>
    <xf numFmtId="0" fontId="3" fillId="0" borderId="0" xfId="0" applyFont="1" applyAlignment="1">
      <alignment horizontal="right"/>
    </xf>
    <xf numFmtId="0" fontId="3" fillId="2" borderId="0" xfId="0" applyFont="1" applyFill="1" applyAlignment="1">
      <alignment horizontal="left"/>
    </xf>
    <xf numFmtId="0" fontId="0" fillId="2" borderId="0" xfId="0" applyFill="1"/>
    <xf numFmtId="0" fontId="0" fillId="0" borderId="0" xfId="0"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4:E10"/>
  <sheetViews>
    <sheetView tabSelected="1" workbookViewId="0">
      <selection activeCell="B23" sqref="B23"/>
    </sheetView>
  </sheetViews>
  <sheetFormatPr defaultRowHeight="15"/>
  <cols>
    <col min="1" max="1" width="12.28515625" customWidth="1"/>
    <col min="2" max="2" width="40.42578125" customWidth="1"/>
    <col min="3" max="3" width="10.28515625" customWidth="1"/>
    <col min="4" max="4" width="14.28515625" customWidth="1"/>
  </cols>
  <sheetData>
    <row r="4" spans="1:5">
      <c r="A4" t="s">
        <v>0</v>
      </c>
      <c r="B4" t="s">
        <v>1</v>
      </c>
      <c r="C4" t="s">
        <v>9</v>
      </c>
      <c r="D4" t="s">
        <v>8</v>
      </c>
      <c r="E4" t="s">
        <v>2</v>
      </c>
    </row>
    <row r="5" spans="1:5">
      <c r="A5" s="2">
        <v>0</v>
      </c>
      <c r="B5" t="s">
        <v>4</v>
      </c>
      <c r="C5" t="s">
        <v>10</v>
      </c>
      <c r="E5" t="s">
        <v>5</v>
      </c>
    </row>
    <row r="6" spans="1:5">
      <c r="A6" s="2">
        <v>2</v>
      </c>
      <c r="B6" t="s">
        <v>7</v>
      </c>
      <c r="C6">
        <v>1</v>
      </c>
      <c r="D6" t="s">
        <v>11</v>
      </c>
      <c r="E6" t="s">
        <v>13</v>
      </c>
    </row>
    <row r="7" spans="1:5">
      <c r="A7" s="2">
        <v>6</v>
      </c>
      <c r="B7" t="s">
        <v>12</v>
      </c>
      <c r="C7">
        <v>1</v>
      </c>
      <c r="D7">
        <v>8</v>
      </c>
    </row>
    <row r="8" spans="1:5">
      <c r="A8" s="2">
        <v>7</v>
      </c>
      <c r="B8" t="s">
        <v>12</v>
      </c>
      <c r="C8">
        <v>1</v>
      </c>
      <c r="D8">
        <v>8</v>
      </c>
      <c r="E8" t="s">
        <v>6</v>
      </c>
    </row>
    <row r="10" spans="1:5">
      <c r="A10" s="1" t="s">
        <v>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A2:H26"/>
  <sheetViews>
    <sheetView workbookViewId="0">
      <selection activeCell="B30" sqref="B30"/>
    </sheetView>
  </sheetViews>
  <sheetFormatPr defaultRowHeight="15"/>
  <cols>
    <col min="1" max="1" width="24" customWidth="1"/>
    <col min="2" max="2" width="9.140625" style="3"/>
    <col min="3" max="3" width="24.140625" customWidth="1"/>
    <col min="4" max="4" width="18" customWidth="1"/>
    <col min="5" max="5" width="16.85546875" customWidth="1"/>
    <col min="6" max="6" width="36.28515625" customWidth="1"/>
  </cols>
  <sheetData>
    <row r="2" spans="1:8">
      <c r="B2" s="6" t="s">
        <v>59</v>
      </c>
      <c r="C2" s="7"/>
      <c r="D2" s="7"/>
      <c r="E2" s="7"/>
      <c r="F2" s="7"/>
      <c r="G2" s="7"/>
      <c r="H2" s="7"/>
    </row>
    <row r="3" spans="1:8">
      <c r="B3" s="6" t="s">
        <v>60</v>
      </c>
      <c r="C3" s="7"/>
      <c r="D3" s="7"/>
      <c r="E3" s="7"/>
      <c r="F3" s="7"/>
      <c r="G3" s="7"/>
      <c r="H3" s="7"/>
    </row>
    <row r="6" spans="1:8">
      <c r="A6" s="4" t="s">
        <v>22</v>
      </c>
      <c r="B6" s="5" t="s">
        <v>16</v>
      </c>
      <c r="C6" s="4" t="s">
        <v>15</v>
      </c>
      <c r="D6" s="4" t="s">
        <v>49</v>
      </c>
      <c r="E6" s="4" t="s">
        <v>17</v>
      </c>
      <c r="F6" s="4" t="s">
        <v>2</v>
      </c>
    </row>
    <row r="7" spans="1:8">
      <c r="B7" s="3">
        <v>0</v>
      </c>
      <c r="C7" t="s">
        <v>26</v>
      </c>
    </row>
    <row r="8" spans="1:8">
      <c r="B8" s="3">
        <v>1</v>
      </c>
      <c r="C8" t="s">
        <v>27</v>
      </c>
    </row>
    <row r="9" spans="1:8">
      <c r="B9" s="3">
        <v>2</v>
      </c>
      <c r="C9" t="s">
        <v>19</v>
      </c>
      <c r="D9" t="s">
        <v>51</v>
      </c>
      <c r="F9" t="s">
        <v>23</v>
      </c>
    </row>
    <row r="10" spans="1:8">
      <c r="B10" s="3">
        <v>3</v>
      </c>
      <c r="C10" t="s">
        <v>20</v>
      </c>
      <c r="F10" t="s">
        <v>24</v>
      </c>
    </row>
    <row r="11" spans="1:8">
      <c r="B11" s="3">
        <v>4</v>
      </c>
      <c r="C11" t="s">
        <v>21</v>
      </c>
      <c r="F11" t="s">
        <v>25</v>
      </c>
    </row>
    <row r="12" spans="1:8">
      <c r="B12" s="3">
        <v>5</v>
      </c>
      <c r="C12" t="s">
        <v>18</v>
      </c>
      <c r="D12" t="s">
        <v>50</v>
      </c>
      <c r="F12" t="s">
        <v>32</v>
      </c>
    </row>
    <row r="13" spans="1:8">
      <c r="B13" s="3">
        <v>6</v>
      </c>
      <c r="C13" t="s">
        <v>29</v>
      </c>
      <c r="F13" t="s">
        <v>31</v>
      </c>
    </row>
    <row r="14" spans="1:8">
      <c r="B14" s="3">
        <v>7</v>
      </c>
      <c r="C14" t="s">
        <v>28</v>
      </c>
      <c r="D14" t="s">
        <v>52</v>
      </c>
      <c r="F14" t="s">
        <v>30</v>
      </c>
    </row>
    <row r="15" spans="1:8">
      <c r="B15" s="3">
        <v>8</v>
      </c>
      <c r="C15" t="s">
        <v>58</v>
      </c>
      <c r="F15" t="s">
        <v>48</v>
      </c>
    </row>
    <row r="16" spans="1:8">
      <c r="B16" s="3">
        <v>9</v>
      </c>
      <c r="C16" t="s">
        <v>46</v>
      </c>
      <c r="D16" t="s">
        <v>53</v>
      </c>
      <c r="F16" t="s">
        <v>24</v>
      </c>
    </row>
    <row r="17" spans="1:6">
      <c r="B17" s="3" t="s">
        <v>38</v>
      </c>
      <c r="C17" t="s">
        <v>47</v>
      </c>
      <c r="F17" t="s">
        <v>25</v>
      </c>
    </row>
    <row r="18" spans="1:6">
      <c r="B18" s="3" t="s">
        <v>39</v>
      </c>
      <c r="C18" t="s">
        <v>34</v>
      </c>
      <c r="D18" t="s">
        <v>54</v>
      </c>
    </row>
    <row r="19" spans="1:6">
      <c r="B19" s="3" t="s">
        <v>40</v>
      </c>
      <c r="C19" t="s">
        <v>33</v>
      </c>
      <c r="D19" t="s">
        <v>55</v>
      </c>
    </row>
    <row r="20" spans="1:6">
      <c r="B20" s="3" t="s">
        <v>41</v>
      </c>
      <c r="C20" s="4" t="s">
        <v>45</v>
      </c>
      <c r="D20" s="4"/>
    </row>
    <row r="21" spans="1:6">
      <c r="A21" t="s">
        <v>44</v>
      </c>
      <c r="B21" s="3" t="s">
        <v>42</v>
      </c>
      <c r="C21" t="s">
        <v>35</v>
      </c>
    </row>
    <row r="22" spans="1:6">
      <c r="A22" t="s">
        <v>44</v>
      </c>
      <c r="B22" s="3" t="s">
        <v>43</v>
      </c>
      <c r="C22" t="s">
        <v>35</v>
      </c>
    </row>
    <row r="23" spans="1:6">
      <c r="A23" t="s">
        <v>44</v>
      </c>
      <c r="B23" s="3">
        <v>10</v>
      </c>
      <c r="C23" t="s">
        <v>35</v>
      </c>
    </row>
    <row r="24" spans="1:6">
      <c r="A24" t="s">
        <v>44</v>
      </c>
      <c r="B24" s="3">
        <v>11</v>
      </c>
      <c r="C24" t="s">
        <v>35</v>
      </c>
    </row>
    <row r="25" spans="1:6">
      <c r="B25" s="3">
        <v>12</v>
      </c>
      <c r="C25" t="s">
        <v>36</v>
      </c>
      <c r="D25" t="s">
        <v>56</v>
      </c>
    </row>
    <row r="26" spans="1:6">
      <c r="B26" s="3">
        <v>13</v>
      </c>
      <c r="C26" t="s">
        <v>37</v>
      </c>
      <c r="D26" t="s">
        <v>57</v>
      </c>
    </row>
  </sheetData>
  <pageMargins left="0.7" right="0.7" top="0.75" bottom="0.75" header="0.3" footer="0.3"/>
  <pageSetup scale="70" orientation="portrait" r:id="rId1"/>
</worksheet>
</file>

<file path=xl/worksheets/sheet3.xml><?xml version="1.0" encoding="utf-8"?>
<worksheet xmlns="http://schemas.openxmlformats.org/spreadsheetml/2006/main" xmlns:r="http://schemas.openxmlformats.org/officeDocument/2006/relationships">
  <dimension ref="A3:F29"/>
  <sheetViews>
    <sheetView workbookViewId="0">
      <selection activeCell="C13" sqref="C13"/>
    </sheetView>
  </sheetViews>
  <sheetFormatPr defaultRowHeight="15"/>
  <cols>
    <col min="1" max="1" width="11.42578125" customWidth="1"/>
    <col min="2" max="2" width="12" customWidth="1"/>
    <col min="3" max="3" width="90" customWidth="1"/>
    <col min="4" max="4" width="15" customWidth="1"/>
    <col min="5" max="5" width="17.28515625" customWidth="1"/>
    <col min="6" max="6" width="84" customWidth="1"/>
  </cols>
  <sheetData>
    <row r="3" spans="1:6">
      <c r="A3" t="s">
        <v>76</v>
      </c>
      <c r="B3" s="4" t="s">
        <v>61</v>
      </c>
      <c r="C3" s="4" t="s">
        <v>15</v>
      </c>
      <c r="D3" s="4" t="s">
        <v>81</v>
      </c>
      <c r="E3" s="4" t="s">
        <v>82</v>
      </c>
      <c r="F3" s="4" t="s">
        <v>2</v>
      </c>
    </row>
    <row r="4" spans="1:6">
      <c r="B4">
        <v>0</v>
      </c>
      <c r="C4" t="s">
        <v>77</v>
      </c>
    </row>
    <row r="5" spans="1:6">
      <c r="B5">
        <v>1</v>
      </c>
      <c r="C5" t="s">
        <v>62</v>
      </c>
    </row>
    <row r="6" spans="1:6">
      <c r="B6">
        <v>2</v>
      </c>
      <c r="C6" t="s">
        <v>63</v>
      </c>
      <c r="F6" t="s">
        <v>75</v>
      </c>
    </row>
    <row r="8" spans="1:6">
      <c r="A8" t="s">
        <v>85</v>
      </c>
    </row>
    <row r="9" spans="1:6">
      <c r="A9" t="s">
        <v>84</v>
      </c>
    </row>
    <row r="10" spans="1:6">
      <c r="B10">
        <v>3</v>
      </c>
      <c r="C10" t="s">
        <v>64</v>
      </c>
      <c r="D10">
        <v>1024</v>
      </c>
      <c r="E10" s="2" t="str">
        <f>DEC2HEX(D10)</f>
        <v>400</v>
      </c>
    </row>
    <row r="11" spans="1:6">
      <c r="A11">
        <v>1</v>
      </c>
      <c r="B11">
        <f>B10+1</f>
        <v>4</v>
      </c>
      <c r="C11" t="s">
        <v>65</v>
      </c>
      <c r="D11">
        <v>1024</v>
      </c>
      <c r="E11" s="2" t="str">
        <f t="shared" ref="E11:E20" si="0">DEC2HEX(D11)</f>
        <v>400</v>
      </c>
      <c r="F11" t="s">
        <v>66</v>
      </c>
    </row>
    <row r="12" spans="1:6">
      <c r="A12">
        <v>1</v>
      </c>
      <c r="B12">
        <f t="shared" ref="B12:B19" si="1">B11+1</f>
        <v>5</v>
      </c>
      <c r="C12" t="s">
        <v>78</v>
      </c>
    </row>
    <row r="13" spans="1:6">
      <c r="C13" s="7" t="s">
        <v>99</v>
      </c>
    </row>
    <row r="14" spans="1:6">
      <c r="A14" t="s">
        <v>86</v>
      </c>
    </row>
    <row r="15" spans="1:6">
      <c r="A15" t="s">
        <v>83</v>
      </c>
    </row>
    <row r="16" spans="1:6">
      <c r="A16">
        <v>1</v>
      </c>
      <c r="B16">
        <f>B12+1</f>
        <v>6</v>
      </c>
      <c r="C16" t="s">
        <v>88</v>
      </c>
      <c r="D16">
        <v>256</v>
      </c>
      <c r="E16" s="2" t="str">
        <f t="shared" si="0"/>
        <v>100</v>
      </c>
    </row>
    <row r="17" spans="1:6">
      <c r="A17">
        <v>1</v>
      </c>
      <c r="B17">
        <f t="shared" si="1"/>
        <v>7</v>
      </c>
      <c r="C17" t="s">
        <v>89</v>
      </c>
      <c r="D17">
        <v>256</v>
      </c>
      <c r="E17" s="2" t="str">
        <f t="shared" si="0"/>
        <v>100</v>
      </c>
    </row>
    <row r="18" spans="1:6">
      <c r="A18">
        <v>1</v>
      </c>
      <c r="B18">
        <f t="shared" si="1"/>
        <v>8</v>
      </c>
      <c r="C18" t="s">
        <v>90</v>
      </c>
      <c r="D18">
        <v>256</v>
      </c>
      <c r="E18" s="2" t="str">
        <f t="shared" si="0"/>
        <v>100</v>
      </c>
    </row>
    <row r="19" spans="1:6">
      <c r="A19">
        <v>1</v>
      </c>
      <c r="B19">
        <f t="shared" si="1"/>
        <v>9</v>
      </c>
      <c r="C19" t="s">
        <v>67</v>
      </c>
      <c r="D19">
        <v>256</v>
      </c>
      <c r="E19" s="2" t="str">
        <f t="shared" si="0"/>
        <v>100</v>
      </c>
    </row>
    <row r="20" spans="1:6">
      <c r="A20">
        <v>1</v>
      </c>
      <c r="B20" s="3" t="s">
        <v>69</v>
      </c>
      <c r="C20" t="s">
        <v>68</v>
      </c>
      <c r="D20">
        <v>256</v>
      </c>
      <c r="E20" s="2" t="str">
        <f t="shared" si="0"/>
        <v>100</v>
      </c>
    </row>
    <row r="21" spans="1:6">
      <c r="A21">
        <v>1</v>
      </c>
      <c r="B21" s="3" t="s">
        <v>70</v>
      </c>
      <c r="C21" t="s">
        <v>87</v>
      </c>
      <c r="D21">
        <v>256</v>
      </c>
      <c r="E21" s="2" t="str">
        <f>DEC2HEX(D21)</f>
        <v>100</v>
      </c>
    </row>
    <row r="22" spans="1:6">
      <c r="A22">
        <v>1</v>
      </c>
      <c r="B22" s="3" t="s">
        <v>71</v>
      </c>
      <c r="C22" t="s">
        <v>91</v>
      </c>
      <c r="D22">
        <v>256</v>
      </c>
      <c r="E22" s="2" t="str">
        <f>DEC2HEX(D22)</f>
        <v>100</v>
      </c>
    </row>
    <row r="23" spans="1:6">
      <c r="A23">
        <v>1</v>
      </c>
      <c r="B23" s="3" t="s">
        <v>72</v>
      </c>
      <c r="C23" t="s">
        <v>96</v>
      </c>
      <c r="D23">
        <v>256</v>
      </c>
      <c r="E23" s="2" t="str">
        <f>DEC2HEX(D23)</f>
        <v>100</v>
      </c>
    </row>
    <row r="24" spans="1:6">
      <c r="A24">
        <v>1</v>
      </c>
      <c r="B24" s="3" t="s">
        <v>73</v>
      </c>
      <c r="C24" t="s">
        <v>97</v>
      </c>
      <c r="D24">
        <v>256</v>
      </c>
      <c r="E24" s="2" t="str">
        <f>DEC2HEX(D24)</f>
        <v>100</v>
      </c>
    </row>
    <row r="25" spans="1:6">
      <c r="A25">
        <v>1</v>
      </c>
      <c r="B25" s="3" t="s">
        <v>74</v>
      </c>
      <c r="C25" t="s">
        <v>98</v>
      </c>
      <c r="D25">
        <v>256</v>
      </c>
      <c r="E25" s="2" t="str">
        <f>DEC2HEX(D25)</f>
        <v>100</v>
      </c>
    </row>
    <row r="27" spans="1:6">
      <c r="A27">
        <f>SUM(A10:A26)</f>
        <v>12</v>
      </c>
      <c r="B27" s="8" t="s">
        <v>79</v>
      </c>
      <c r="D27">
        <f>SUM(D11:D26)</f>
        <v>3584</v>
      </c>
      <c r="E27" s="2" t="str">
        <f>DEC2HEX(D27)</f>
        <v>E00</v>
      </c>
      <c r="F27" t="s">
        <v>94</v>
      </c>
    </row>
    <row r="28" spans="1:6">
      <c r="A28">
        <v>12</v>
      </c>
      <c r="B28" s="8" t="s">
        <v>92</v>
      </c>
      <c r="C28" s="3"/>
      <c r="D28">
        <f>256*16*3</f>
        <v>12288</v>
      </c>
      <c r="E28" t="s">
        <v>93</v>
      </c>
      <c r="F28" t="s">
        <v>95</v>
      </c>
    </row>
    <row r="29" spans="1:6">
      <c r="A29">
        <f>A27-A28</f>
        <v>0</v>
      </c>
      <c r="B29" s="3" t="s">
        <v>80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AV4"/>
  <sheetViews>
    <sheetView topLeftCell="AI1" workbookViewId="0">
      <selection activeCell="B3" sqref="B3:AV3"/>
    </sheetView>
  </sheetViews>
  <sheetFormatPr defaultRowHeight="15"/>
  <sheetData>
    <row r="1" spans="1:48">
      <c r="A1">
        <v>4</v>
      </c>
      <c r="B1">
        <v>6</v>
      </c>
      <c r="C1">
        <v>0</v>
      </c>
      <c r="D1">
        <v>0</v>
      </c>
      <c r="E1">
        <v>0</v>
      </c>
      <c r="F1">
        <v>0</v>
      </c>
      <c r="G1">
        <v>0</v>
      </c>
      <c r="H1">
        <v>0</v>
      </c>
      <c r="I1">
        <v>5</v>
      </c>
      <c r="J1">
        <v>6</v>
      </c>
      <c r="K1">
        <v>0</v>
      </c>
      <c r="L1">
        <v>0</v>
      </c>
      <c r="M1">
        <v>0</v>
      </c>
      <c r="N1">
        <v>0</v>
      </c>
      <c r="O1">
        <v>0</v>
      </c>
      <c r="P1">
        <v>0</v>
      </c>
      <c r="Q1">
        <v>3</v>
      </c>
      <c r="R1">
        <v>7</v>
      </c>
      <c r="S1">
        <v>0</v>
      </c>
      <c r="T1">
        <v>0</v>
      </c>
      <c r="U1">
        <v>0</v>
      </c>
      <c r="V1">
        <v>0</v>
      </c>
      <c r="W1">
        <v>0</v>
      </c>
      <c r="X1">
        <v>0</v>
      </c>
      <c r="Y1">
        <v>6</v>
      </c>
      <c r="Z1">
        <v>7</v>
      </c>
      <c r="AA1">
        <v>0</v>
      </c>
      <c r="AB1">
        <v>0</v>
      </c>
      <c r="AC1">
        <v>0</v>
      </c>
      <c r="AD1">
        <v>0</v>
      </c>
      <c r="AE1">
        <v>0</v>
      </c>
      <c r="AF1">
        <v>0</v>
      </c>
      <c r="AG1">
        <v>2</v>
      </c>
      <c r="AH1">
        <v>8</v>
      </c>
      <c r="AI1">
        <v>0</v>
      </c>
      <c r="AJ1">
        <v>0</v>
      </c>
      <c r="AK1">
        <v>0</v>
      </c>
      <c r="AL1">
        <v>0</v>
      </c>
      <c r="AM1">
        <v>0</v>
      </c>
      <c r="AN1">
        <v>0</v>
      </c>
      <c r="AO1">
        <v>7</v>
      </c>
      <c r="AP1">
        <v>8</v>
      </c>
      <c r="AQ1">
        <v>0</v>
      </c>
      <c r="AR1">
        <v>0</v>
      </c>
      <c r="AS1">
        <v>0</v>
      </c>
      <c r="AT1">
        <v>0</v>
      </c>
      <c r="AU1">
        <v>0</v>
      </c>
      <c r="AV1">
        <v>0</v>
      </c>
    </row>
    <row r="2" spans="1:48">
      <c r="A2">
        <v>0</v>
      </c>
      <c r="B2">
        <v>1</v>
      </c>
      <c r="C2">
        <f>B2+1</f>
        <v>2</v>
      </c>
      <c r="D2">
        <f t="shared" ref="D2:AV2" si="0">C2+1</f>
        <v>3</v>
      </c>
      <c r="E2">
        <f t="shared" si="0"/>
        <v>4</v>
      </c>
      <c r="F2">
        <f t="shared" si="0"/>
        <v>5</v>
      </c>
      <c r="G2">
        <f t="shared" si="0"/>
        <v>6</v>
      </c>
      <c r="H2">
        <f>G2+1</f>
        <v>7</v>
      </c>
      <c r="I2">
        <v>0</v>
      </c>
      <c r="J2">
        <f t="shared" si="0"/>
        <v>1</v>
      </c>
      <c r="K2">
        <f t="shared" si="0"/>
        <v>2</v>
      </c>
      <c r="L2">
        <f t="shared" si="0"/>
        <v>3</v>
      </c>
      <c r="M2">
        <f t="shared" si="0"/>
        <v>4</v>
      </c>
      <c r="N2">
        <f t="shared" si="0"/>
        <v>5</v>
      </c>
      <c r="O2">
        <f t="shared" si="0"/>
        <v>6</v>
      </c>
      <c r="P2">
        <f t="shared" si="0"/>
        <v>7</v>
      </c>
      <c r="Q2">
        <v>0</v>
      </c>
      <c r="R2">
        <f t="shared" si="0"/>
        <v>1</v>
      </c>
      <c r="S2">
        <f t="shared" si="0"/>
        <v>2</v>
      </c>
      <c r="T2">
        <f t="shared" si="0"/>
        <v>3</v>
      </c>
      <c r="U2">
        <f t="shared" si="0"/>
        <v>4</v>
      </c>
      <c r="V2">
        <f t="shared" si="0"/>
        <v>5</v>
      </c>
      <c r="W2">
        <f t="shared" si="0"/>
        <v>6</v>
      </c>
      <c r="X2">
        <f t="shared" si="0"/>
        <v>7</v>
      </c>
      <c r="Y2">
        <v>0</v>
      </c>
      <c r="Z2">
        <f t="shared" si="0"/>
        <v>1</v>
      </c>
      <c r="AA2">
        <f t="shared" si="0"/>
        <v>2</v>
      </c>
      <c r="AB2">
        <f t="shared" si="0"/>
        <v>3</v>
      </c>
      <c r="AC2">
        <f t="shared" si="0"/>
        <v>4</v>
      </c>
      <c r="AD2">
        <f t="shared" si="0"/>
        <v>5</v>
      </c>
      <c r="AE2">
        <f t="shared" si="0"/>
        <v>6</v>
      </c>
      <c r="AF2">
        <f t="shared" si="0"/>
        <v>7</v>
      </c>
      <c r="AG2">
        <v>0</v>
      </c>
      <c r="AH2">
        <f t="shared" si="0"/>
        <v>1</v>
      </c>
      <c r="AI2">
        <f t="shared" si="0"/>
        <v>2</v>
      </c>
      <c r="AJ2">
        <f t="shared" si="0"/>
        <v>3</v>
      </c>
      <c r="AK2">
        <f t="shared" si="0"/>
        <v>4</v>
      </c>
      <c r="AL2">
        <f t="shared" si="0"/>
        <v>5</v>
      </c>
      <c r="AM2">
        <f t="shared" si="0"/>
        <v>6</v>
      </c>
      <c r="AN2">
        <f t="shared" si="0"/>
        <v>7</v>
      </c>
      <c r="AO2">
        <v>0</v>
      </c>
      <c r="AP2">
        <f t="shared" si="0"/>
        <v>1</v>
      </c>
      <c r="AQ2">
        <f t="shared" si="0"/>
        <v>2</v>
      </c>
      <c r="AR2">
        <f t="shared" si="0"/>
        <v>3</v>
      </c>
      <c r="AS2">
        <f t="shared" si="0"/>
        <v>4</v>
      </c>
      <c r="AT2">
        <f t="shared" si="0"/>
        <v>5</v>
      </c>
      <c r="AU2">
        <f t="shared" si="0"/>
        <v>6</v>
      </c>
      <c r="AV2">
        <f t="shared" si="0"/>
        <v>7</v>
      </c>
    </row>
    <row r="3" spans="1:48">
      <c r="A3">
        <f>1</f>
        <v>1</v>
      </c>
      <c r="B3">
        <f>A3+1</f>
        <v>2</v>
      </c>
      <c r="C3">
        <f t="shared" ref="C3:AV3" si="1">B3+1</f>
        <v>3</v>
      </c>
      <c r="D3">
        <f t="shared" si="1"/>
        <v>4</v>
      </c>
      <c r="E3">
        <f t="shared" si="1"/>
        <v>5</v>
      </c>
      <c r="F3">
        <f t="shared" si="1"/>
        <v>6</v>
      </c>
      <c r="G3">
        <f t="shared" si="1"/>
        <v>7</v>
      </c>
      <c r="H3">
        <f t="shared" si="1"/>
        <v>8</v>
      </c>
      <c r="I3">
        <f t="shared" si="1"/>
        <v>9</v>
      </c>
      <c r="J3">
        <f t="shared" si="1"/>
        <v>10</v>
      </c>
      <c r="K3">
        <f t="shared" si="1"/>
        <v>11</v>
      </c>
      <c r="L3">
        <f t="shared" si="1"/>
        <v>12</v>
      </c>
      <c r="M3">
        <f t="shared" si="1"/>
        <v>13</v>
      </c>
      <c r="N3">
        <f t="shared" si="1"/>
        <v>14</v>
      </c>
      <c r="O3">
        <f t="shared" si="1"/>
        <v>15</v>
      </c>
      <c r="P3">
        <f t="shared" si="1"/>
        <v>16</v>
      </c>
      <c r="Q3">
        <f t="shared" si="1"/>
        <v>17</v>
      </c>
      <c r="R3">
        <f t="shared" si="1"/>
        <v>18</v>
      </c>
      <c r="S3">
        <f t="shared" si="1"/>
        <v>19</v>
      </c>
      <c r="T3">
        <f t="shared" si="1"/>
        <v>20</v>
      </c>
      <c r="U3">
        <f t="shared" si="1"/>
        <v>21</v>
      </c>
      <c r="V3">
        <f t="shared" si="1"/>
        <v>22</v>
      </c>
      <c r="W3">
        <f t="shared" si="1"/>
        <v>23</v>
      </c>
      <c r="X3">
        <f t="shared" si="1"/>
        <v>24</v>
      </c>
      <c r="Y3">
        <f t="shared" si="1"/>
        <v>25</v>
      </c>
      <c r="Z3">
        <f t="shared" si="1"/>
        <v>26</v>
      </c>
      <c r="AA3">
        <f t="shared" si="1"/>
        <v>27</v>
      </c>
      <c r="AB3">
        <f t="shared" si="1"/>
        <v>28</v>
      </c>
      <c r="AC3">
        <f t="shared" si="1"/>
        <v>29</v>
      </c>
      <c r="AD3">
        <f t="shared" si="1"/>
        <v>30</v>
      </c>
      <c r="AE3">
        <f t="shared" si="1"/>
        <v>31</v>
      </c>
      <c r="AF3">
        <f t="shared" si="1"/>
        <v>32</v>
      </c>
      <c r="AG3">
        <f t="shared" si="1"/>
        <v>33</v>
      </c>
      <c r="AH3">
        <f t="shared" si="1"/>
        <v>34</v>
      </c>
      <c r="AI3">
        <f t="shared" si="1"/>
        <v>35</v>
      </c>
      <c r="AJ3">
        <f t="shared" si="1"/>
        <v>36</v>
      </c>
      <c r="AK3">
        <f t="shared" si="1"/>
        <v>37</v>
      </c>
      <c r="AL3">
        <f t="shared" si="1"/>
        <v>38</v>
      </c>
      <c r="AM3">
        <f t="shared" si="1"/>
        <v>39</v>
      </c>
      <c r="AN3">
        <f t="shared" si="1"/>
        <v>40</v>
      </c>
      <c r="AO3">
        <f t="shared" si="1"/>
        <v>41</v>
      </c>
      <c r="AP3">
        <f t="shared" si="1"/>
        <v>42</v>
      </c>
      <c r="AQ3">
        <f t="shared" si="1"/>
        <v>43</v>
      </c>
      <c r="AR3">
        <f t="shared" si="1"/>
        <v>44</v>
      </c>
      <c r="AS3">
        <f t="shared" si="1"/>
        <v>45</v>
      </c>
      <c r="AT3">
        <f t="shared" si="1"/>
        <v>46</v>
      </c>
      <c r="AU3">
        <f t="shared" si="1"/>
        <v>47</v>
      </c>
      <c r="AV3">
        <f t="shared" si="1"/>
        <v>48</v>
      </c>
    </row>
    <row r="4" spans="1:48">
      <c r="A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 Flags</vt:lpstr>
      <vt:lpstr>Spell List</vt:lpstr>
      <vt:lpstr>Weapon Shape_IDs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2017-06-20T18:37:02Z</dcterms:modified>
</cp:coreProperties>
</file>