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研究三\Advanced Science\Data\"/>
    </mc:Choice>
  </mc:AlternateContent>
  <xr:revisionPtr revIDLastSave="0" documentId="13_ncr:1_{9652AF36-194F-4E19-8A75-F1F769E2DCA5}" xr6:coauthVersionLast="47" xr6:coauthVersionMax="47" xr10:uidLastSave="{00000000-0000-0000-0000-000000000000}"/>
  <bookViews>
    <workbookView xWindow="14004" yWindow="1572" windowWidth="23040" windowHeight="12120" xr2:uid="{00000000-000D-0000-FFFF-FFFF00000000}"/>
  </bookViews>
  <sheets>
    <sheet name="Color_Face" sheetId="5" r:id="rId1"/>
    <sheet name="Color_Emotional_Context" sheetId="6" r:id="rId2"/>
    <sheet name="BW_Face" sheetId="7" r:id="rId3"/>
    <sheet name="BW_Emotional_Contex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8" l="1"/>
  <c r="I35" i="8" s="1"/>
  <c r="F34" i="8"/>
  <c r="F35" i="8" s="1"/>
  <c r="C34" i="8"/>
  <c r="C35" i="8" s="1"/>
  <c r="I33" i="8"/>
  <c r="F33" i="8"/>
  <c r="C33" i="8"/>
  <c r="I34" i="6"/>
  <c r="I35" i="6" s="1"/>
  <c r="F34" i="6"/>
  <c r="F35" i="6" s="1"/>
  <c r="C34" i="6"/>
  <c r="C35" i="6" s="1"/>
  <c r="I33" i="6"/>
  <c r="F33" i="6"/>
  <c r="C33" i="6"/>
  <c r="H34" i="7"/>
  <c r="H35" i="7" s="1"/>
  <c r="H33" i="7"/>
  <c r="H34" i="5"/>
  <c r="H35" i="5" s="1"/>
  <c r="H33" i="5"/>
  <c r="I15" i="8"/>
  <c r="I16" i="8" s="1"/>
  <c r="F15" i="8"/>
  <c r="F16" i="8" s="1"/>
  <c r="C15" i="8"/>
  <c r="C16" i="8" s="1"/>
  <c r="I14" i="8"/>
  <c r="F14" i="8"/>
  <c r="C14" i="8"/>
  <c r="B35" i="5"/>
  <c r="B34" i="5"/>
  <c r="B33" i="5"/>
  <c r="B34" i="7"/>
  <c r="B35" i="7" s="1"/>
  <c r="B33" i="7"/>
  <c r="I15" i="6"/>
  <c r="I16" i="6" s="1"/>
  <c r="F15" i="6"/>
  <c r="F16" i="6" s="1"/>
  <c r="C15" i="6"/>
  <c r="C16" i="6" s="1"/>
  <c r="I14" i="6"/>
  <c r="F14" i="6"/>
  <c r="C14" i="6"/>
</calcChain>
</file>

<file path=xl/sharedStrings.xml><?xml version="1.0" encoding="utf-8"?>
<sst xmlns="http://schemas.openxmlformats.org/spreadsheetml/2006/main" count="112" uniqueCount="13">
  <si>
    <t>Fearful</t>
  </si>
  <si>
    <t>Neutral</t>
  </si>
  <si>
    <t>Happy</t>
  </si>
  <si>
    <t>Mean</t>
  </si>
  <si>
    <t>STD</t>
  </si>
  <si>
    <t>SEM</t>
  </si>
  <si>
    <t>Face_Id</t>
  </si>
  <si>
    <t>Mean Valence</t>
  </si>
  <si>
    <t>Scene_Id</t>
  </si>
  <si>
    <t>color</t>
  </si>
  <si>
    <t>Color</t>
  </si>
  <si>
    <t>Black-and-white</t>
  </si>
  <si>
    <t>Mean 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</si>
</sst>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519D-6F34-440D-8FA6-E4EEFD75AAF3}">
  <dimension ref="A1:AF56"/>
  <sheetViews>
    <sheetView tabSelected="1" zoomScale="70" zoomScaleNormal="70" workbookViewId="0">
      <selection activeCell="O5" sqref="O5"/>
    </sheetView>
  </sheetViews>
  <sheetFormatPr defaultRowHeight="14.4" x14ac:dyDescent="0.3"/>
  <sheetData>
    <row r="1" spans="1:32" x14ac:dyDescent="0.3">
      <c r="A1" t="s">
        <v>6</v>
      </c>
      <c r="B1" t="s">
        <v>7</v>
      </c>
      <c r="G1" t="s">
        <v>6</v>
      </c>
      <c r="H1" t="s">
        <v>12</v>
      </c>
    </row>
    <row r="2" spans="1:32" x14ac:dyDescent="0.3">
      <c r="A2">
        <v>1</v>
      </c>
      <c r="B2">
        <v>0.58333333333333304</v>
      </c>
      <c r="C2" s="5" t="s">
        <v>0</v>
      </c>
      <c r="D2" s="5" t="s">
        <v>9</v>
      </c>
      <c r="G2">
        <v>1</v>
      </c>
      <c r="H2">
        <v>2.0833333333333299</v>
      </c>
      <c r="I2" s="5" t="s">
        <v>0</v>
      </c>
      <c r="J2" s="5" t="s">
        <v>9</v>
      </c>
      <c r="AA2" s="1"/>
      <c r="AB2" s="3"/>
      <c r="AE2" s="1"/>
      <c r="AF2" s="3"/>
    </row>
    <row r="3" spans="1:32" x14ac:dyDescent="0.3">
      <c r="A3">
        <v>2</v>
      </c>
      <c r="B3">
        <v>-0.38916666666666699</v>
      </c>
      <c r="C3" s="5"/>
      <c r="D3" s="5"/>
      <c r="G3">
        <v>2</v>
      </c>
      <c r="H3">
        <v>1.69166666666667</v>
      </c>
      <c r="I3" s="5"/>
      <c r="J3" s="5"/>
      <c r="AA3" s="1"/>
      <c r="AB3" s="3"/>
      <c r="AE3" s="1"/>
      <c r="AF3" s="3"/>
    </row>
    <row r="4" spans="1:32" x14ac:dyDescent="0.3">
      <c r="A4">
        <v>3</v>
      </c>
      <c r="B4">
        <v>-0.91666666666666696</v>
      </c>
      <c r="C4" s="5"/>
      <c r="D4" s="5"/>
      <c r="G4">
        <v>3</v>
      </c>
      <c r="H4">
        <v>2.25</v>
      </c>
      <c r="I4" s="5"/>
      <c r="J4" s="5"/>
      <c r="AA4" s="1"/>
      <c r="AB4" s="3"/>
      <c r="AE4" s="1"/>
      <c r="AF4" s="3"/>
    </row>
    <row r="5" spans="1:32" x14ac:dyDescent="0.3">
      <c r="A5">
        <v>4</v>
      </c>
      <c r="B5">
        <v>-0.91666666666666696</v>
      </c>
      <c r="C5" s="5"/>
      <c r="D5" s="5"/>
      <c r="G5">
        <v>4</v>
      </c>
      <c r="H5">
        <v>2.5</v>
      </c>
      <c r="I5" s="5"/>
      <c r="J5" s="5"/>
      <c r="AA5" s="1"/>
      <c r="AB5" s="3"/>
      <c r="AE5" s="1"/>
      <c r="AF5" s="3"/>
    </row>
    <row r="6" spans="1:32" x14ac:dyDescent="0.3">
      <c r="A6">
        <v>5</v>
      </c>
      <c r="B6">
        <v>-0.66666666666666696</v>
      </c>
      <c r="C6" s="5"/>
      <c r="D6" s="5"/>
      <c r="G6">
        <v>5</v>
      </c>
      <c r="H6">
        <v>1.8333333333333299</v>
      </c>
      <c r="I6" s="5"/>
      <c r="J6" s="5"/>
      <c r="AA6" s="1"/>
      <c r="AB6" s="3"/>
      <c r="AE6" s="1"/>
      <c r="AF6" s="3"/>
    </row>
    <row r="7" spans="1:32" x14ac:dyDescent="0.3">
      <c r="A7">
        <v>6</v>
      </c>
      <c r="B7">
        <v>-0.33333333333333298</v>
      </c>
      <c r="C7" s="5"/>
      <c r="D7" s="5"/>
      <c r="G7">
        <v>6</v>
      </c>
      <c r="H7">
        <v>1.5833333333333299</v>
      </c>
      <c r="I7" s="5"/>
      <c r="J7" s="5"/>
      <c r="AA7" s="1"/>
      <c r="AB7" s="4"/>
      <c r="AE7" s="1"/>
      <c r="AF7" s="3"/>
    </row>
    <row r="8" spans="1:32" x14ac:dyDescent="0.3">
      <c r="A8">
        <v>7</v>
      </c>
      <c r="B8">
        <v>-0.5</v>
      </c>
      <c r="C8" s="5"/>
      <c r="D8" s="5"/>
      <c r="G8">
        <v>7</v>
      </c>
      <c r="H8">
        <v>2.6666666666666701</v>
      </c>
      <c r="I8" s="5"/>
      <c r="J8" s="5"/>
      <c r="AA8" s="1"/>
      <c r="AB8" s="3"/>
      <c r="AE8" s="1"/>
      <c r="AF8" s="3"/>
    </row>
    <row r="9" spans="1:32" x14ac:dyDescent="0.3">
      <c r="A9">
        <v>8</v>
      </c>
      <c r="B9">
        <v>-0.91666666666666696</v>
      </c>
      <c r="C9" s="5"/>
      <c r="D9" s="5"/>
      <c r="G9">
        <v>8</v>
      </c>
      <c r="H9">
        <v>1.8333333333333299</v>
      </c>
      <c r="I9" s="5"/>
      <c r="J9" s="5"/>
      <c r="AA9" s="1"/>
      <c r="AB9" s="3"/>
      <c r="AE9" s="1"/>
      <c r="AF9" s="3"/>
    </row>
    <row r="10" spans="1:32" x14ac:dyDescent="0.3">
      <c r="A10">
        <v>9</v>
      </c>
      <c r="B10">
        <v>0.25</v>
      </c>
      <c r="C10" s="5"/>
      <c r="D10" s="5"/>
      <c r="G10">
        <v>9</v>
      </c>
      <c r="H10">
        <v>2.4166666666666701</v>
      </c>
      <c r="I10" s="5"/>
      <c r="J10" s="5"/>
      <c r="AA10" s="1"/>
      <c r="AB10" s="3"/>
      <c r="AE10" s="1"/>
      <c r="AF10" s="3"/>
    </row>
    <row r="11" spans="1:32" x14ac:dyDescent="0.3">
      <c r="A11">
        <v>10</v>
      </c>
      <c r="B11">
        <v>-0.83333333333333304</v>
      </c>
      <c r="C11" s="5"/>
      <c r="D11" s="5"/>
      <c r="G11">
        <v>10</v>
      </c>
      <c r="H11">
        <v>2.0833333333333299</v>
      </c>
      <c r="I11" s="5"/>
      <c r="J11" s="5"/>
      <c r="AA11" s="1"/>
      <c r="AB11" s="3"/>
      <c r="AE11" s="1"/>
      <c r="AF11" s="3"/>
    </row>
    <row r="12" spans="1:32" x14ac:dyDescent="0.3">
      <c r="A12">
        <v>11</v>
      </c>
      <c r="B12">
        <v>0.75</v>
      </c>
      <c r="C12" s="5" t="s">
        <v>1</v>
      </c>
      <c r="D12" s="5"/>
      <c r="G12">
        <v>11</v>
      </c>
      <c r="H12">
        <v>2</v>
      </c>
      <c r="I12" s="5" t="s">
        <v>1</v>
      </c>
      <c r="J12" s="5"/>
      <c r="AA12" s="1"/>
      <c r="AB12" s="3"/>
      <c r="AE12" s="1"/>
      <c r="AF12" s="3"/>
    </row>
    <row r="13" spans="1:32" x14ac:dyDescent="0.3">
      <c r="A13">
        <v>12</v>
      </c>
      <c r="B13">
        <v>0.5</v>
      </c>
      <c r="C13" s="5"/>
      <c r="D13" s="5"/>
      <c r="G13">
        <v>12</v>
      </c>
      <c r="H13">
        <v>1.6666666666666701</v>
      </c>
      <c r="I13" s="5"/>
      <c r="J13" s="5"/>
      <c r="AA13" s="1"/>
      <c r="AB13" s="3"/>
      <c r="AE13" s="1"/>
      <c r="AF13" s="3"/>
    </row>
    <row r="14" spans="1:32" x14ac:dyDescent="0.3">
      <c r="A14">
        <v>13</v>
      </c>
      <c r="B14">
        <v>0.75</v>
      </c>
      <c r="C14" s="5"/>
      <c r="D14" s="5"/>
      <c r="G14">
        <v>13</v>
      </c>
      <c r="H14">
        <v>2.0833333333333299</v>
      </c>
      <c r="I14" s="5"/>
      <c r="J14" s="5"/>
      <c r="AA14" s="1"/>
      <c r="AB14" s="4"/>
      <c r="AE14" s="1"/>
    </row>
    <row r="15" spans="1:32" x14ac:dyDescent="0.3">
      <c r="A15">
        <v>14</v>
      </c>
      <c r="B15">
        <v>-0.41666666666666702</v>
      </c>
      <c r="C15" s="5"/>
      <c r="D15" s="5"/>
      <c r="G15">
        <v>14</v>
      </c>
      <c r="H15">
        <v>1.4166666666666701</v>
      </c>
      <c r="I15" s="5"/>
      <c r="J15" s="5"/>
      <c r="AA15" s="1"/>
      <c r="AB15" s="4"/>
      <c r="AE15" s="1"/>
    </row>
    <row r="16" spans="1:32" x14ac:dyDescent="0.3">
      <c r="A16">
        <v>15</v>
      </c>
      <c r="B16">
        <v>-1.1666666666666701</v>
      </c>
      <c r="C16" s="5"/>
      <c r="D16" s="5"/>
      <c r="G16">
        <v>15</v>
      </c>
      <c r="H16">
        <v>1.9166666666666701</v>
      </c>
      <c r="I16" s="5"/>
      <c r="J16" s="5"/>
      <c r="AA16" s="1"/>
      <c r="AB16" s="4"/>
      <c r="AE16" s="1"/>
    </row>
    <row r="17" spans="1:31" x14ac:dyDescent="0.3">
      <c r="A17">
        <v>16</v>
      </c>
      <c r="B17">
        <v>-1.3333333333333299</v>
      </c>
      <c r="C17" s="5"/>
      <c r="D17" s="5"/>
      <c r="G17">
        <v>16</v>
      </c>
      <c r="H17">
        <v>2.0833333333333299</v>
      </c>
      <c r="I17" s="5"/>
      <c r="J17" s="5"/>
      <c r="AA17" s="1"/>
      <c r="AB17" s="4"/>
      <c r="AE17" s="1"/>
    </row>
    <row r="18" spans="1:31" x14ac:dyDescent="0.3">
      <c r="A18">
        <v>17</v>
      </c>
      <c r="B18">
        <v>-0.33333333333333298</v>
      </c>
      <c r="C18" s="5"/>
      <c r="D18" s="5"/>
      <c r="G18">
        <v>17</v>
      </c>
      <c r="H18">
        <v>1.8333333333333299</v>
      </c>
      <c r="I18" s="5"/>
      <c r="J18" s="5"/>
      <c r="AA18" s="1"/>
      <c r="AB18" s="4"/>
      <c r="AE18" s="1"/>
    </row>
    <row r="19" spans="1:31" x14ac:dyDescent="0.3">
      <c r="A19">
        <v>18</v>
      </c>
      <c r="B19">
        <v>0.83333333333333304</v>
      </c>
      <c r="C19" s="5"/>
      <c r="D19" s="5"/>
      <c r="G19">
        <v>18</v>
      </c>
      <c r="H19">
        <v>2.6666666666666701</v>
      </c>
      <c r="I19" s="5"/>
      <c r="J19" s="5"/>
      <c r="AA19" s="1"/>
      <c r="AB19" s="4"/>
      <c r="AE19" s="1"/>
    </row>
    <row r="20" spans="1:31" x14ac:dyDescent="0.3">
      <c r="A20">
        <v>19</v>
      </c>
      <c r="B20">
        <v>-0.33333333333333298</v>
      </c>
      <c r="C20" s="5"/>
      <c r="D20" s="5"/>
      <c r="G20">
        <v>19</v>
      </c>
      <c r="H20">
        <v>2.0833333333333299</v>
      </c>
      <c r="I20" s="5"/>
      <c r="J20" s="5"/>
      <c r="AA20" s="1"/>
      <c r="AB20" s="4"/>
      <c r="AE20" s="1"/>
    </row>
    <row r="21" spans="1:31" x14ac:dyDescent="0.3">
      <c r="A21">
        <v>20</v>
      </c>
      <c r="B21">
        <v>0.5</v>
      </c>
      <c r="C21" s="5"/>
      <c r="D21" s="5"/>
      <c r="G21">
        <v>20</v>
      </c>
      <c r="H21">
        <v>2.4166666666666701</v>
      </c>
      <c r="I21" s="5"/>
      <c r="J21" s="5"/>
      <c r="AA21" s="1"/>
      <c r="AB21" s="4"/>
      <c r="AE21" s="1"/>
    </row>
    <row r="22" spans="1:31" x14ac:dyDescent="0.3">
      <c r="A22">
        <v>21</v>
      </c>
      <c r="B22">
        <v>-1.0833333333333299</v>
      </c>
      <c r="C22" s="5" t="s">
        <v>2</v>
      </c>
      <c r="D22" s="5"/>
      <c r="G22">
        <v>21</v>
      </c>
      <c r="H22">
        <v>1.9166666666666701</v>
      </c>
      <c r="I22" s="5" t="s">
        <v>2</v>
      </c>
      <c r="J22" s="5"/>
      <c r="AA22" s="1"/>
      <c r="AB22" s="4"/>
      <c r="AE22" s="1"/>
    </row>
    <row r="23" spans="1:31" x14ac:dyDescent="0.3">
      <c r="A23">
        <v>22</v>
      </c>
      <c r="B23">
        <v>-0.75</v>
      </c>
      <c r="C23" s="5"/>
      <c r="D23" s="5"/>
      <c r="G23">
        <v>22</v>
      </c>
      <c r="H23">
        <v>1.25</v>
      </c>
      <c r="I23" s="5"/>
      <c r="J23" s="5"/>
      <c r="AA23" s="1"/>
      <c r="AB23" s="4"/>
      <c r="AE23" s="1"/>
    </row>
    <row r="24" spans="1:31" x14ac:dyDescent="0.3">
      <c r="A24">
        <v>23</v>
      </c>
      <c r="B24">
        <v>1.3333333333333299</v>
      </c>
      <c r="C24" s="5"/>
      <c r="D24" s="5"/>
      <c r="G24">
        <v>23</v>
      </c>
      <c r="H24">
        <v>2.75</v>
      </c>
      <c r="I24" s="5"/>
      <c r="J24" s="5"/>
      <c r="AA24" s="1"/>
      <c r="AB24" s="4"/>
      <c r="AE24" s="1"/>
    </row>
    <row r="25" spans="1:31" x14ac:dyDescent="0.3">
      <c r="A25">
        <v>24</v>
      </c>
      <c r="B25">
        <v>0.33333333333333298</v>
      </c>
      <c r="C25" s="5"/>
      <c r="D25" s="5"/>
      <c r="G25">
        <v>24</v>
      </c>
      <c r="H25">
        <v>2.3333333333333299</v>
      </c>
      <c r="I25" s="5"/>
      <c r="J25" s="5"/>
      <c r="AA25" s="1"/>
      <c r="AB25" s="4"/>
      <c r="AE25" s="1"/>
    </row>
    <row r="26" spans="1:31" x14ac:dyDescent="0.3">
      <c r="A26">
        <v>25</v>
      </c>
      <c r="B26">
        <v>0.25</v>
      </c>
      <c r="C26" s="5"/>
      <c r="D26" s="5"/>
      <c r="G26">
        <v>25</v>
      </c>
      <c r="H26">
        <v>1.5833333333333299</v>
      </c>
      <c r="I26" s="5"/>
      <c r="J26" s="5"/>
      <c r="AA26" s="1"/>
      <c r="AB26" s="4"/>
    </row>
    <row r="27" spans="1:31" x14ac:dyDescent="0.3">
      <c r="A27">
        <v>26</v>
      </c>
      <c r="B27">
        <v>-0.66666666666666696</v>
      </c>
      <c r="C27" s="5"/>
      <c r="D27" s="5"/>
      <c r="G27">
        <v>26</v>
      </c>
      <c r="H27">
        <v>2.5</v>
      </c>
      <c r="I27" s="5"/>
      <c r="J27" s="5"/>
      <c r="AA27" s="1"/>
      <c r="AB27" s="4"/>
      <c r="AE27" s="4"/>
    </row>
    <row r="28" spans="1:31" x14ac:dyDescent="0.3">
      <c r="A28">
        <v>27</v>
      </c>
      <c r="B28">
        <v>-0.16666666666666699</v>
      </c>
      <c r="C28" s="5"/>
      <c r="D28" s="5"/>
      <c r="G28">
        <v>27</v>
      </c>
      <c r="H28">
        <v>2.0833333333333299</v>
      </c>
      <c r="I28" s="5"/>
      <c r="J28" s="5"/>
      <c r="AA28" s="1"/>
      <c r="AB28" s="4"/>
      <c r="AE28" s="4"/>
    </row>
    <row r="29" spans="1:31" x14ac:dyDescent="0.3">
      <c r="A29">
        <v>28</v>
      </c>
      <c r="B29">
        <v>-0.83333333333333304</v>
      </c>
      <c r="C29" s="5"/>
      <c r="D29" s="5"/>
      <c r="G29">
        <v>28</v>
      </c>
      <c r="H29">
        <v>2.0833333333333299</v>
      </c>
      <c r="I29" s="5"/>
      <c r="J29" s="5"/>
      <c r="AA29" s="1"/>
      <c r="AB29" s="4"/>
    </row>
    <row r="30" spans="1:31" x14ac:dyDescent="0.3">
      <c r="A30">
        <v>29</v>
      </c>
      <c r="B30">
        <v>-8.3333333333333301E-2</v>
      </c>
      <c r="C30" s="5"/>
      <c r="D30" s="5"/>
      <c r="G30">
        <v>29</v>
      </c>
      <c r="H30">
        <v>2</v>
      </c>
      <c r="I30" s="5"/>
      <c r="J30" s="5"/>
      <c r="AA30" s="1"/>
      <c r="AB30" s="4"/>
    </row>
    <row r="31" spans="1:31" x14ac:dyDescent="0.3">
      <c r="A31">
        <v>30</v>
      </c>
      <c r="B31">
        <v>-1.1666666666666701</v>
      </c>
      <c r="C31" s="5"/>
      <c r="D31" s="5"/>
      <c r="G31">
        <v>30</v>
      </c>
      <c r="H31">
        <v>2.5</v>
      </c>
      <c r="I31" s="5"/>
      <c r="J31" s="5"/>
      <c r="AA31" s="1"/>
      <c r="AB31" s="4"/>
    </row>
    <row r="32" spans="1:31" x14ac:dyDescent="0.3">
      <c r="AA32" s="1"/>
      <c r="AB32" s="4"/>
    </row>
    <row r="33" spans="1:28" x14ac:dyDescent="0.3">
      <c r="A33" t="s">
        <v>3</v>
      </c>
      <c r="B33" s="2">
        <f>AVERAGE(Color_Face!B2:B31)</f>
        <v>-0.25741666666666685</v>
      </c>
      <c r="G33" t="s">
        <v>3</v>
      </c>
      <c r="H33" s="2">
        <f>AVERAGE(Color_Face!H2:H31)</f>
        <v>2.0702777777777772</v>
      </c>
      <c r="AA33" s="1"/>
      <c r="AB33" s="4"/>
    </row>
    <row r="34" spans="1:28" x14ac:dyDescent="0.3">
      <c r="A34" t="s">
        <v>4</v>
      </c>
      <c r="B34" s="2">
        <f>_xlfn.STDEV.S(Color_Face!B2:B31)</f>
        <v>0.7110834493467455</v>
      </c>
      <c r="G34" t="s">
        <v>4</v>
      </c>
      <c r="H34" s="2">
        <f>_xlfn.STDEV.S(Color_Face!H2:H31)</f>
        <v>0.37947636924427103</v>
      </c>
      <c r="AA34" s="1"/>
      <c r="AB34" s="4"/>
    </row>
    <row r="35" spans="1:28" x14ac:dyDescent="0.3">
      <c r="A35" t="s">
        <v>5</v>
      </c>
      <c r="B35" s="2">
        <f>B34/SQRT(Color_Face!A31)</f>
        <v>0.1298254818252649</v>
      </c>
      <c r="G35" t="s">
        <v>5</v>
      </c>
      <c r="H35" s="2">
        <f>H34/SQRT(Color_Face!G31)</f>
        <v>6.9282589158415633E-2</v>
      </c>
      <c r="AA35" s="1"/>
      <c r="AB35" s="4"/>
    </row>
    <row r="36" spans="1:28" x14ac:dyDescent="0.3">
      <c r="AA36" s="1"/>
      <c r="AB36" s="4"/>
    </row>
    <row r="37" spans="1:28" x14ac:dyDescent="0.3">
      <c r="AA37" s="1"/>
      <c r="AB37" s="4"/>
    </row>
    <row r="38" spans="1:28" x14ac:dyDescent="0.3">
      <c r="AA38" s="1"/>
      <c r="AB38" s="4"/>
    </row>
    <row r="39" spans="1:28" x14ac:dyDescent="0.3">
      <c r="AA39" s="1"/>
      <c r="AB39" s="4"/>
    </row>
    <row r="40" spans="1:28" x14ac:dyDescent="0.3">
      <c r="AA40" s="1"/>
      <c r="AB40" s="4"/>
    </row>
    <row r="41" spans="1:28" x14ac:dyDescent="0.3">
      <c r="AA41" s="1"/>
      <c r="AB41" s="3"/>
    </row>
    <row r="42" spans="1:28" x14ac:dyDescent="0.3">
      <c r="AA42" s="1"/>
      <c r="AB42" s="4"/>
    </row>
    <row r="43" spans="1:28" x14ac:dyDescent="0.3">
      <c r="AA43" s="1"/>
      <c r="AB43" s="4"/>
    </row>
    <row r="44" spans="1:28" x14ac:dyDescent="0.3">
      <c r="AA44" s="1"/>
      <c r="AB44" s="4"/>
    </row>
    <row r="45" spans="1:28" x14ac:dyDescent="0.3">
      <c r="AA45" s="1"/>
    </row>
    <row r="46" spans="1:28" x14ac:dyDescent="0.3">
      <c r="AA46" s="1"/>
    </row>
    <row r="47" spans="1:28" x14ac:dyDescent="0.3">
      <c r="AA47" s="1"/>
    </row>
    <row r="48" spans="1:28" x14ac:dyDescent="0.3">
      <c r="AA48" s="1"/>
    </row>
    <row r="49" spans="27:27" x14ac:dyDescent="0.3">
      <c r="AA49" s="1"/>
    </row>
    <row r="50" spans="27:27" x14ac:dyDescent="0.3">
      <c r="AA50" s="1"/>
    </row>
    <row r="51" spans="27:27" x14ac:dyDescent="0.3">
      <c r="AA51" s="1"/>
    </row>
    <row r="52" spans="27:27" x14ac:dyDescent="0.3">
      <c r="AA52" s="1"/>
    </row>
    <row r="53" spans="27:27" x14ac:dyDescent="0.3">
      <c r="AA53" s="1"/>
    </row>
    <row r="54" spans="27:27" x14ac:dyDescent="0.3">
      <c r="AA54" s="1"/>
    </row>
    <row r="55" spans="27:27" x14ac:dyDescent="0.3">
      <c r="AA55" s="1"/>
    </row>
    <row r="56" spans="27:27" x14ac:dyDescent="0.3">
      <c r="AA56" s="1"/>
    </row>
  </sheetData>
  <mergeCells count="8">
    <mergeCell ref="I2:I11"/>
    <mergeCell ref="J2:J31"/>
    <mergeCell ref="I12:I21"/>
    <mergeCell ref="I22:I31"/>
    <mergeCell ref="C2:C11"/>
    <mergeCell ref="D2:D31"/>
    <mergeCell ref="C12:C21"/>
    <mergeCell ref="C22:C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D043-4EC3-4C6D-9A3C-6CD6A8C626FD}">
  <dimension ref="A1:J35"/>
  <sheetViews>
    <sheetView workbookViewId="0">
      <selection activeCell="M29" sqref="M29"/>
    </sheetView>
  </sheetViews>
  <sheetFormatPr defaultRowHeight="14.4" x14ac:dyDescent="0.3"/>
  <sheetData>
    <row r="1" spans="1:10" x14ac:dyDescent="0.3">
      <c r="A1" t="s">
        <v>10</v>
      </c>
    </row>
    <row r="2" spans="1:10" x14ac:dyDescent="0.3">
      <c r="B2" t="s">
        <v>8</v>
      </c>
      <c r="C2" t="s">
        <v>7</v>
      </c>
      <c r="E2" t="s">
        <v>8</v>
      </c>
      <c r="F2" t="s">
        <v>7</v>
      </c>
      <c r="H2" t="s">
        <v>8</v>
      </c>
      <c r="I2" t="s">
        <v>7</v>
      </c>
    </row>
    <row r="3" spans="1:10" x14ac:dyDescent="0.3">
      <c r="B3">
        <v>1</v>
      </c>
      <c r="C3">
        <v>-1.4166666666666701</v>
      </c>
      <c r="D3" s="5" t="s">
        <v>0</v>
      </c>
      <c r="E3">
        <v>11</v>
      </c>
      <c r="F3">
        <v>0.91666666666666696</v>
      </c>
      <c r="G3" s="5" t="s">
        <v>1</v>
      </c>
      <c r="H3">
        <v>21</v>
      </c>
      <c r="I3">
        <v>1.0833333333333299</v>
      </c>
      <c r="J3" s="5" t="s">
        <v>2</v>
      </c>
    </row>
    <row r="4" spans="1:10" x14ac:dyDescent="0.3">
      <c r="B4">
        <v>2</v>
      </c>
      <c r="C4">
        <v>-3.0833333333333299</v>
      </c>
      <c r="D4" s="5"/>
      <c r="E4">
        <v>12</v>
      </c>
      <c r="F4">
        <v>8.3333333333333301E-2</v>
      </c>
      <c r="G4" s="5"/>
      <c r="H4">
        <v>22</v>
      </c>
      <c r="I4">
        <v>2</v>
      </c>
      <c r="J4" s="5"/>
    </row>
    <row r="5" spans="1:10" x14ac:dyDescent="0.3">
      <c r="B5">
        <v>3</v>
      </c>
      <c r="C5">
        <v>-2.75</v>
      </c>
      <c r="D5" s="5"/>
      <c r="E5">
        <v>13</v>
      </c>
      <c r="F5">
        <v>8.3333333333333301E-2</v>
      </c>
      <c r="G5" s="5"/>
      <c r="H5">
        <v>23</v>
      </c>
      <c r="I5">
        <v>2.3333333333333299</v>
      </c>
      <c r="J5" s="5"/>
    </row>
    <row r="6" spans="1:10" x14ac:dyDescent="0.3">
      <c r="B6">
        <v>4</v>
      </c>
      <c r="C6">
        <v>-2.8333333333333299</v>
      </c>
      <c r="D6" s="5"/>
      <c r="E6">
        <v>14</v>
      </c>
      <c r="F6">
        <v>8.3333333333333301E-2</v>
      </c>
      <c r="G6" s="5"/>
      <c r="H6">
        <v>24</v>
      </c>
      <c r="I6">
        <v>2.5833333333333299</v>
      </c>
      <c r="J6" s="5"/>
    </row>
    <row r="7" spans="1:10" x14ac:dyDescent="0.3">
      <c r="B7">
        <v>5</v>
      </c>
      <c r="C7">
        <v>-2.75</v>
      </c>
      <c r="D7" s="5"/>
      <c r="E7">
        <v>15</v>
      </c>
      <c r="F7">
        <v>0.91666666666666696</v>
      </c>
      <c r="G7" s="5"/>
      <c r="H7">
        <v>25</v>
      </c>
      <c r="I7">
        <v>2</v>
      </c>
      <c r="J7" s="5"/>
    </row>
    <row r="8" spans="1:10" x14ac:dyDescent="0.3">
      <c r="B8">
        <v>6</v>
      </c>
      <c r="C8">
        <v>-3.1666666666666701</v>
      </c>
      <c r="D8" s="5"/>
      <c r="E8">
        <v>16</v>
      </c>
      <c r="F8">
        <v>-0.25</v>
      </c>
      <c r="G8" s="5"/>
      <c r="H8">
        <v>26</v>
      </c>
      <c r="I8">
        <v>2</v>
      </c>
      <c r="J8" s="5"/>
    </row>
    <row r="9" spans="1:10" x14ac:dyDescent="0.3">
      <c r="B9">
        <v>7</v>
      </c>
      <c r="C9">
        <v>-2.6666666666666701</v>
      </c>
      <c r="D9" s="5"/>
      <c r="E9">
        <v>17</v>
      </c>
      <c r="F9">
        <v>0</v>
      </c>
      <c r="G9" s="5"/>
      <c r="H9">
        <v>27</v>
      </c>
      <c r="I9">
        <v>2.6666666666666701</v>
      </c>
      <c r="J9" s="5"/>
    </row>
    <row r="10" spans="1:10" x14ac:dyDescent="0.3">
      <c r="B10">
        <v>8</v>
      </c>
      <c r="C10">
        <v>-2.6666666666666701</v>
      </c>
      <c r="D10" s="5"/>
      <c r="E10">
        <v>18</v>
      </c>
      <c r="F10">
        <v>1.3333333333333299</v>
      </c>
      <c r="G10" s="5"/>
      <c r="H10">
        <v>28</v>
      </c>
      <c r="I10">
        <v>1.8333333333333299</v>
      </c>
      <c r="J10" s="5"/>
    </row>
    <row r="11" spans="1:10" x14ac:dyDescent="0.3">
      <c r="B11">
        <v>9</v>
      </c>
      <c r="C11">
        <v>-1.4166666666666701</v>
      </c>
      <c r="D11" s="5"/>
      <c r="E11">
        <v>19</v>
      </c>
      <c r="F11">
        <v>0.16666666666666699</v>
      </c>
      <c r="G11" s="5"/>
      <c r="H11">
        <v>29</v>
      </c>
      <c r="I11">
        <v>2.25</v>
      </c>
      <c r="J11" s="5"/>
    </row>
    <row r="12" spans="1:10" x14ac:dyDescent="0.3">
      <c r="B12">
        <v>10</v>
      </c>
      <c r="C12">
        <v>-1.8333333333333299</v>
      </c>
      <c r="D12" s="5"/>
      <c r="E12">
        <v>20</v>
      </c>
      <c r="F12">
        <v>-0.33333333333333298</v>
      </c>
      <c r="G12" s="5"/>
      <c r="H12">
        <v>30</v>
      </c>
      <c r="I12">
        <v>2.3333333333333299</v>
      </c>
      <c r="J12" s="5"/>
    </row>
    <row r="14" spans="1:10" x14ac:dyDescent="0.3">
      <c r="B14" t="s">
        <v>3</v>
      </c>
      <c r="C14" s="2">
        <f>AVERAGE(C3:C12)</f>
        <v>-2.4583333333333344</v>
      </c>
      <c r="E14" t="s">
        <v>3</v>
      </c>
      <c r="F14" s="2">
        <f>AVERAGE(F3:F12)</f>
        <v>0.29999999999999977</v>
      </c>
      <c r="H14" t="s">
        <v>3</v>
      </c>
      <c r="I14" s="2">
        <f>AVERAGE(I3:I12)</f>
        <v>2.1083333333333316</v>
      </c>
    </row>
    <row r="15" spans="1:10" x14ac:dyDescent="0.3">
      <c r="B15" t="s">
        <v>4</v>
      </c>
      <c r="C15" s="2">
        <f>_xlfn.STDEV.S(C3:C12)</f>
        <v>0.654106213295365</v>
      </c>
      <c r="E15" t="s">
        <v>4</v>
      </c>
      <c r="F15" s="2">
        <f>_xlfn.STDEV.S(F3:F12)</f>
        <v>0.55583326392358878</v>
      </c>
      <c r="H15" t="s">
        <v>4</v>
      </c>
      <c r="I15" s="2">
        <f>_xlfn.STDEV.S(I3:I12)</f>
        <v>0.44970841032939279</v>
      </c>
    </row>
    <row r="16" spans="1:10" x14ac:dyDescent="0.3">
      <c r="B16" t="s">
        <v>5</v>
      </c>
      <c r="C16" s="2">
        <f>C15/SQRT(B12)</f>
        <v>0.20684654656812657</v>
      </c>
      <c r="E16" t="s">
        <v>5</v>
      </c>
      <c r="F16" s="2">
        <f>F15/SQRT(B12)</f>
        <v>0.17576991132840394</v>
      </c>
      <c r="H16" t="s">
        <v>5</v>
      </c>
      <c r="I16" s="2">
        <f>I15/SQRT(B12)</f>
        <v>0.14221028595744736</v>
      </c>
    </row>
    <row r="20" spans="1:10" x14ac:dyDescent="0.3">
      <c r="A20" t="s">
        <v>10</v>
      </c>
    </row>
    <row r="21" spans="1:10" x14ac:dyDescent="0.3">
      <c r="B21" t="s">
        <v>8</v>
      </c>
      <c r="C21" t="s">
        <v>12</v>
      </c>
      <c r="E21" t="s">
        <v>8</v>
      </c>
      <c r="F21" t="s">
        <v>12</v>
      </c>
      <c r="H21" t="s">
        <v>8</v>
      </c>
      <c r="I21" t="s">
        <v>12</v>
      </c>
    </row>
    <row r="22" spans="1:10" x14ac:dyDescent="0.3">
      <c r="B22">
        <v>1</v>
      </c>
      <c r="C22">
        <v>3.6666666666666701</v>
      </c>
      <c r="D22" s="5" t="s">
        <v>0</v>
      </c>
      <c r="E22">
        <v>11</v>
      </c>
      <c r="F22">
        <v>2.8333333333333299</v>
      </c>
      <c r="G22" s="5" t="s">
        <v>1</v>
      </c>
      <c r="H22">
        <v>21</v>
      </c>
      <c r="I22">
        <v>3.0833333333333299</v>
      </c>
      <c r="J22" s="5" t="s">
        <v>2</v>
      </c>
    </row>
    <row r="23" spans="1:10" x14ac:dyDescent="0.3">
      <c r="B23">
        <v>2</v>
      </c>
      <c r="C23">
        <v>6.1666666666666696</v>
      </c>
      <c r="D23" s="5"/>
      <c r="E23">
        <v>12</v>
      </c>
      <c r="F23">
        <v>1.4166666666666701</v>
      </c>
      <c r="G23" s="5"/>
      <c r="H23">
        <v>22</v>
      </c>
      <c r="I23">
        <v>3.9166666666666701</v>
      </c>
      <c r="J23" s="5"/>
    </row>
    <row r="24" spans="1:10" x14ac:dyDescent="0.3">
      <c r="B24">
        <v>3</v>
      </c>
      <c r="C24">
        <v>6</v>
      </c>
      <c r="D24" s="5"/>
      <c r="E24">
        <v>13</v>
      </c>
      <c r="F24">
        <v>1.75</v>
      </c>
      <c r="G24" s="5"/>
      <c r="H24">
        <v>23</v>
      </c>
      <c r="I24">
        <v>3.75</v>
      </c>
      <c r="J24" s="5"/>
    </row>
    <row r="25" spans="1:10" x14ac:dyDescent="0.3">
      <c r="B25">
        <v>4</v>
      </c>
      <c r="C25">
        <v>5.75</v>
      </c>
      <c r="D25" s="5"/>
      <c r="E25">
        <v>14</v>
      </c>
      <c r="F25">
        <v>1.6666666666666701</v>
      </c>
      <c r="G25" s="5"/>
      <c r="H25">
        <v>24</v>
      </c>
      <c r="I25">
        <v>3.5833333333333299</v>
      </c>
      <c r="J25" s="5"/>
    </row>
    <row r="26" spans="1:10" x14ac:dyDescent="0.3">
      <c r="B26">
        <v>5</v>
      </c>
      <c r="C26">
        <v>6</v>
      </c>
      <c r="D26" s="5"/>
      <c r="E26">
        <v>15</v>
      </c>
      <c r="F26">
        <v>1.6666666666666701</v>
      </c>
      <c r="G26" s="5"/>
      <c r="H26">
        <v>25</v>
      </c>
      <c r="I26">
        <v>3.8333333333333299</v>
      </c>
      <c r="J26" s="5"/>
    </row>
    <row r="27" spans="1:10" x14ac:dyDescent="0.3">
      <c r="B27">
        <v>6</v>
      </c>
      <c r="C27">
        <v>6.1666666666666696</v>
      </c>
      <c r="D27" s="5"/>
      <c r="E27">
        <v>16</v>
      </c>
      <c r="F27">
        <v>1.5833333333333299</v>
      </c>
      <c r="G27" s="5"/>
      <c r="H27">
        <v>26</v>
      </c>
      <c r="I27">
        <v>4.5</v>
      </c>
      <c r="J27" s="5"/>
    </row>
    <row r="28" spans="1:10" x14ac:dyDescent="0.3">
      <c r="B28">
        <v>7</v>
      </c>
      <c r="C28">
        <v>5.5833333333333304</v>
      </c>
      <c r="D28" s="5"/>
      <c r="E28">
        <v>17</v>
      </c>
      <c r="F28">
        <v>1.4166666666666701</v>
      </c>
      <c r="G28" s="5"/>
      <c r="H28">
        <v>27</v>
      </c>
      <c r="I28">
        <v>5</v>
      </c>
      <c r="J28" s="5"/>
    </row>
    <row r="29" spans="1:10" x14ac:dyDescent="0.3">
      <c r="B29">
        <v>8</v>
      </c>
      <c r="C29">
        <v>5.8333333333333304</v>
      </c>
      <c r="D29" s="5"/>
      <c r="E29">
        <v>18</v>
      </c>
      <c r="F29">
        <v>2.1666666666666701</v>
      </c>
      <c r="G29" s="5"/>
      <c r="H29">
        <v>28</v>
      </c>
      <c r="I29">
        <v>3.6666666666666701</v>
      </c>
      <c r="J29" s="5"/>
    </row>
    <row r="30" spans="1:10" x14ac:dyDescent="0.3">
      <c r="B30">
        <v>9</v>
      </c>
      <c r="C30">
        <v>3.8333333333333299</v>
      </c>
      <c r="D30" s="5"/>
      <c r="E30">
        <v>19</v>
      </c>
      <c r="F30">
        <v>1.5</v>
      </c>
      <c r="G30" s="5"/>
      <c r="H30">
        <v>29</v>
      </c>
      <c r="I30">
        <v>4.8333333333333304</v>
      </c>
      <c r="J30" s="5"/>
    </row>
    <row r="31" spans="1:10" x14ac:dyDescent="0.3">
      <c r="B31">
        <v>10</v>
      </c>
      <c r="C31">
        <v>4.1666666666666696</v>
      </c>
      <c r="D31" s="5"/>
      <c r="E31">
        <v>20</v>
      </c>
      <c r="F31">
        <v>1.6666666666666701</v>
      </c>
      <c r="G31" s="5"/>
      <c r="H31">
        <v>30</v>
      </c>
      <c r="I31">
        <v>5.0833333333333304</v>
      </c>
      <c r="J31" s="5"/>
    </row>
    <row r="33" spans="2:9" x14ac:dyDescent="0.3">
      <c r="B33" t="s">
        <v>3</v>
      </c>
      <c r="C33" s="2">
        <f>AVERAGE(C22:C31)</f>
        <v>5.3166666666666664</v>
      </c>
      <c r="E33" t="s">
        <v>3</v>
      </c>
      <c r="F33" s="2">
        <f>AVERAGE(F22:F31)</f>
        <v>1.7666666666666679</v>
      </c>
      <c r="H33" t="s">
        <v>3</v>
      </c>
      <c r="I33" s="2">
        <f>AVERAGE(I22:I31)</f>
        <v>4.1249999999999991</v>
      </c>
    </row>
    <row r="34" spans="2:9" x14ac:dyDescent="0.3">
      <c r="B34" t="s">
        <v>4</v>
      </c>
      <c r="C34" s="2">
        <f>_xlfn.STDEV.S(C22:C31)</f>
        <v>1.0082988974836133</v>
      </c>
      <c r="E34" t="s">
        <v>4</v>
      </c>
      <c r="F34" s="2">
        <f>_xlfn.STDEV.S(F22:F31)</f>
        <v>0.43176353839389831</v>
      </c>
      <c r="H34" t="s">
        <v>4</v>
      </c>
      <c r="I34" s="2">
        <f>_xlfn.STDEV.S(I22:I31)</f>
        <v>0.68182987270186257</v>
      </c>
    </row>
    <row r="35" spans="2:9" x14ac:dyDescent="0.3">
      <c r="B35" t="s">
        <v>5</v>
      </c>
      <c r="C35" s="2">
        <f>C34/SQRT(B31)</f>
        <v>0.31885210782848372</v>
      </c>
      <c r="E35" t="s">
        <v>5</v>
      </c>
      <c r="F35" s="2">
        <f>F34/SQRT(B31)</f>
        <v>0.13653561919382767</v>
      </c>
      <c r="H35" t="s">
        <v>5</v>
      </c>
      <c r="I35" s="2">
        <f>I34/SQRT(B31)</f>
        <v>0.21561353744805498</v>
      </c>
    </row>
  </sheetData>
  <mergeCells count="6">
    <mergeCell ref="D3:D12"/>
    <mergeCell ref="G3:G12"/>
    <mergeCell ref="J3:J12"/>
    <mergeCell ref="D22:D31"/>
    <mergeCell ref="G22:G31"/>
    <mergeCell ref="J22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372F-82CA-46D3-ABA9-39604BDF02E2}">
  <dimension ref="A1:J35"/>
  <sheetViews>
    <sheetView zoomScale="70" zoomScaleNormal="70" workbookViewId="0">
      <selection activeCell="D2" sqref="D2:D31"/>
    </sheetView>
  </sheetViews>
  <sheetFormatPr defaultRowHeight="14.4" x14ac:dyDescent="0.3"/>
  <sheetData>
    <row r="1" spans="1:10" x14ac:dyDescent="0.3">
      <c r="A1" t="s">
        <v>6</v>
      </c>
      <c r="B1" t="s">
        <v>7</v>
      </c>
      <c r="G1" t="s">
        <v>6</v>
      </c>
      <c r="H1" t="s">
        <v>12</v>
      </c>
    </row>
    <row r="2" spans="1:10" x14ac:dyDescent="0.3">
      <c r="A2">
        <v>1</v>
      </c>
      <c r="B2">
        <v>1.0833333333333299</v>
      </c>
      <c r="C2" s="5" t="s">
        <v>0</v>
      </c>
      <c r="D2" s="6" t="s">
        <v>11</v>
      </c>
      <c r="G2">
        <v>1</v>
      </c>
      <c r="H2">
        <v>3.1666666666666701</v>
      </c>
      <c r="I2" s="5" t="s">
        <v>0</v>
      </c>
      <c r="J2" s="6" t="s">
        <v>11</v>
      </c>
    </row>
    <row r="3" spans="1:10" x14ac:dyDescent="0.3">
      <c r="A3">
        <v>2</v>
      </c>
      <c r="B3">
        <v>-0.25</v>
      </c>
      <c r="C3" s="5"/>
      <c r="D3" s="6"/>
      <c r="G3">
        <v>2</v>
      </c>
      <c r="H3">
        <v>3</v>
      </c>
      <c r="I3" s="5"/>
      <c r="J3" s="6"/>
    </row>
    <row r="4" spans="1:10" x14ac:dyDescent="0.3">
      <c r="A4">
        <v>3</v>
      </c>
      <c r="B4">
        <v>-1</v>
      </c>
      <c r="C4" s="5"/>
      <c r="D4" s="6"/>
      <c r="G4">
        <v>3</v>
      </c>
      <c r="H4">
        <v>3.4166666666666701</v>
      </c>
      <c r="I4" s="5"/>
      <c r="J4" s="6"/>
    </row>
    <row r="5" spans="1:10" x14ac:dyDescent="0.3">
      <c r="A5">
        <v>4</v>
      </c>
      <c r="B5">
        <v>-8.3333333333333301E-2</v>
      </c>
      <c r="C5" s="5"/>
      <c r="D5" s="6"/>
      <c r="G5">
        <v>4</v>
      </c>
      <c r="H5">
        <v>2.9166666666666701</v>
      </c>
      <c r="I5" s="5"/>
      <c r="J5" s="6"/>
    </row>
    <row r="6" spans="1:10" x14ac:dyDescent="0.3">
      <c r="A6">
        <v>5</v>
      </c>
      <c r="B6">
        <v>-1.0833333333333299</v>
      </c>
      <c r="C6" s="5"/>
      <c r="D6" s="6"/>
      <c r="G6">
        <v>5</v>
      </c>
      <c r="H6">
        <v>2.8333333333333299</v>
      </c>
      <c r="I6" s="5"/>
      <c r="J6" s="6"/>
    </row>
    <row r="7" spans="1:10" x14ac:dyDescent="0.3">
      <c r="A7">
        <v>6</v>
      </c>
      <c r="B7">
        <v>0.33333333333333298</v>
      </c>
      <c r="C7" s="5"/>
      <c r="D7" s="6"/>
      <c r="G7">
        <v>6</v>
      </c>
      <c r="H7">
        <v>3.4166666666666701</v>
      </c>
      <c r="I7" s="5"/>
      <c r="J7" s="6"/>
    </row>
    <row r="8" spans="1:10" x14ac:dyDescent="0.3">
      <c r="A8">
        <v>7</v>
      </c>
      <c r="B8">
        <v>8.3333333333333301E-2</v>
      </c>
      <c r="C8" s="5"/>
      <c r="D8" s="6"/>
      <c r="G8">
        <v>7</v>
      </c>
      <c r="H8">
        <v>3.9166666666666701</v>
      </c>
      <c r="I8" s="5"/>
      <c r="J8" s="6"/>
    </row>
    <row r="9" spans="1:10" x14ac:dyDescent="0.3">
      <c r="A9">
        <v>8</v>
      </c>
      <c r="B9">
        <v>-0.83333333333333304</v>
      </c>
      <c r="C9" s="5"/>
      <c r="D9" s="6"/>
      <c r="G9">
        <v>8</v>
      </c>
      <c r="H9">
        <v>3.25</v>
      </c>
      <c r="I9" s="5"/>
      <c r="J9" s="6"/>
    </row>
    <row r="10" spans="1:10" x14ac:dyDescent="0.3">
      <c r="A10">
        <v>9</v>
      </c>
      <c r="B10">
        <v>0.75</v>
      </c>
      <c r="C10" s="5"/>
      <c r="D10" s="6"/>
      <c r="G10">
        <v>9</v>
      </c>
      <c r="H10">
        <v>3.8333333333333299</v>
      </c>
      <c r="I10" s="5"/>
      <c r="J10" s="6"/>
    </row>
    <row r="11" spans="1:10" x14ac:dyDescent="0.3">
      <c r="A11">
        <v>10</v>
      </c>
      <c r="B11">
        <v>-1.0833333333333299</v>
      </c>
      <c r="C11" s="5"/>
      <c r="D11" s="6"/>
      <c r="G11">
        <v>10</v>
      </c>
      <c r="H11">
        <v>3.75</v>
      </c>
      <c r="I11" s="5"/>
      <c r="J11" s="6"/>
    </row>
    <row r="12" spans="1:10" x14ac:dyDescent="0.3">
      <c r="A12">
        <v>11</v>
      </c>
      <c r="B12">
        <v>0.91666666666666696</v>
      </c>
      <c r="C12" s="5" t="s">
        <v>1</v>
      </c>
      <c r="D12" s="6"/>
      <c r="G12">
        <v>11</v>
      </c>
      <c r="H12">
        <v>3.4166666666666701</v>
      </c>
      <c r="I12" s="5" t="s">
        <v>1</v>
      </c>
      <c r="J12" s="6"/>
    </row>
    <row r="13" spans="1:10" x14ac:dyDescent="0.3">
      <c r="A13">
        <v>12</v>
      </c>
      <c r="B13">
        <v>0.25</v>
      </c>
      <c r="C13" s="5"/>
      <c r="D13" s="6"/>
      <c r="G13">
        <v>12</v>
      </c>
      <c r="H13">
        <v>3.0833333333333299</v>
      </c>
      <c r="I13" s="5"/>
      <c r="J13" s="6"/>
    </row>
    <row r="14" spans="1:10" x14ac:dyDescent="0.3">
      <c r="A14">
        <v>13</v>
      </c>
      <c r="B14">
        <v>0.83333333333333304</v>
      </c>
      <c r="C14" s="5"/>
      <c r="D14" s="6"/>
      <c r="G14">
        <v>13</v>
      </c>
      <c r="H14">
        <v>3.6666666666666701</v>
      </c>
      <c r="I14" s="5"/>
      <c r="J14" s="6"/>
    </row>
    <row r="15" spans="1:10" x14ac:dyDescent="0.3">
      <c r="A15">
        <v>14</v>
      </c>
      <c r="B15">
        <v>0.33333333333333298</v>
      </c>
      <c r="C15" s="5"/>
      <c r="D15" s="6"/>
      <c r="G15">
        <v>14</v>
      </c>
      <c r="H15">
        <v>3.1666666666666701</v>
      </c>
      <c r="I15" s="5"/>
      <c r="J15" s="6"/>
    </row>
    <row r="16" spans="1:10" x14ac:dyDescent="0.3">
      <c r="A16">
        <v>15</v>
      </c>
      <c r="B16">
        <v>-1.1666666666666701</v>
      </c>
      <c r="C16" s="5"/>
      <c r="D16" s="6"/>
      <c r="G16">
        <v>15</v>
      </c>
      <c r="H16">
        <v>4.8333333333333304</v>
      </c>
      <c r="I16" s="5"/>
      <c r="J16" s="6"/>
    </row>
    <row r="17" spans="1:10" x14ac:dyDescent="0.3">
      <c r="A17">
        <v>16</v>
      </c>
      <c r="B17">
        <v>-1</v>
      </c>
      <c r="C17" s="5"/>
      <c r="D17" s="6"/>
      <c r="G17">
        <v>16</v>
      </c>
      <c r="H17">
        <v>4.3333333333333304</v>
      </c>
      <c r="I17" s="5"/>
      <c r="J17" s="6"/>
    </row>
    <row r="18" spans="1:10" x14ac:dyDescent="0.3">
      <c r="A18">
        <v>17</v>
      </c>
      <c r="B18">
        <v>-0.41666666666666702</v>
      </c>
      <c r="C18" s="5"/>
      <c r="D18" s="6"/>
      <c r="G18">
        <v>17</v>
      </c>
      <c r="H18">
        <v>3.3333333333333299</v>
      </c>
      <c r="I18" s="5"/>
      <c r="J18" s="6"/>
    </row>
    <row r="19" spans="1:10" x14ac:dyDescent="0.3">
      <c r="A19">
        <v>18</v>
      </c>
      <c r="B19">
        <v>1.5</v>
      </c>
      <c r="C19" s="5"/>
      <c r="D19" s="6"/>
      <c r="G19">
        <v>18</v>
      </c>
      <c r="H19">
        <v>4.0833333333333304</v>
      </c>
      <c r="I19" s="5"/>
      <c r="J19" s="6"/>
    </row>
    <row r="20" spans="1:10" x14ac:dyDescent="0.3">
      <c r="A20">
        <v>19</v>
      </c>
      <c r="B20">
        <v>-0.33333333333333298</v>
      </c>
      <c r="C20" s="5"/>
      <c r="D20" s="6"/>
      <c r="G20">
        <v>19</v>
      </c>
      <c r="H20">
        <v>3.75</v>
      </c>
      <c r="I20" s="5"/>
      <c r="J20" s="6"/>
    </row>
    <row r="21" spans="1:10" x14ac:dyDescent="0.3">
      <c r="A21">
        <v>20</v>
      </c>
      <c r="B21">
        <v>0.83333333333333304</v>
      </c>
      <c r="C21" s="5"/>
      <c r="D21" s="6"/>
      <c r="G21">
        <v>20</v>
      </c>
      <c r="H21">
        <v>3.3333333333333299</v>
      </c>
      <c r="I21" s="5"/>
      <c r="J21" s="6"/>
    </row>
    <row r="22" spans="1:10" x14ac:dyDescent="0.3">
      <c r="A22">
        <v>21</v>
      </c>
      <c r="B22">
        <v>-0.58333333333333304</v>
      </c>
      <c r="C22" s="5" t="s">
        <v>2</v>
      </c>
      <c r="D22" s="6"/>
      <c r="G22">
        <v>21</v>
      </c>
      <c r="H22">
        <v>3.25</v>
      </c>
      <c r="I22" s="5" t="s">
        <v>2</v>
      </c>
      <c r="J22" s="6"/>
    </row>
    <row r="23" spans="1:10" x14ac:dyDescent="0.3">
      <c r="A23">
        <v>22</v>
      </c>
      <c r="B23">
        <v>-0.5</v>
      </c>
      <c r="C23" s="5"/>
      <c r="D23" s="6"/>
      <c r="G23">
        <v>22</v>
      </c>
      <c r="H23">
        <v>3.1666666666666701</v>
      </c>
      <c r="I23" s="5"/>
      <c r="J23" s="6"/>
    </row>
    <row r="24" spans="1:10" x14ac:dyDescent="0.3">
      <c r="A24">
        <v>23</v>
      </c>
      <c r="B24">
        <v>1.75</v>
      </c>
      <c r="C24" s="5"/>
      <c r="D24" s="6"/>
      <c r="G24">
        <v>23</v>
      </c>
      <c r="H24">
        <v>4.75</v>
      </c>
      <c r="I24" s="5"/>
      <c r="J24" s="6"/>
    </row>
    <row r="25" spans="1:10" x14ac:dyDescent="0.3">
      <c r="A25">
        <v>24</v>
      </c>
      <c r="B25">
        <v>8.3333333333333301E-2</v>
      </c>
      <c r="C25" s="5"/>
      <c r="D25" s="6"/>
      <c r="G25">
        <v>24</v>
      </c>
      <c r="H25">
        <v>4.0833333333333304</v>
      </c>
      <c r="I25" s="5"/>
      <c r="J25" s="6"/>
    </row>
    <row r="26" spans="1:10" x14ac:dyDescent="0.3">
      <c r="A26">
        <v>25</v>
      </c>
      <c r="B26">
        <v>-0.41666666666666702</v>
      </c>
      <c r="C26" s="5"/>
      <c r="D26" s="6"/>
      <c r="G26">
        <v>25</v>
      </c>
      <c r="H26">
        <v>3.1666666666666701</v>
      </c>
      <c r="I26" s="5"/>
      <c r="J26" s="6"/>
    </row>
    <row r="27" spans="1:10" x14ac:dyDescent="0.3">
      <c r="A27">
        <v>26</v>
      </c>
      <c r="B27">
        <v>-8.3333333333333301E-2</v>
      </c>
      <c r="C27" s="5"/>
      <c r="D27" s="6"/>
      <c r="G27">
        <v>26</v>
      </c>
      <c r="H27">
        <v>3.5833333333333299</v>
      </c>
      <c r="I27" s="5"/>
      <c r="J27" s="6"/>
    </row>
    <row r="28" spans="1:10" x14ac:dyDescent="0.3">
      <c r="A28">
        <v>27</v>
      </c>
      <c r="B28">
        <v>0.41666666666666702</v>
      </c>
      <c r="C28" s="5"/>
      <c r="D28" s="6"/>
      <c r="G28">
        <v>27</v>
      </c>
      <c r="H28">
        <v>3.3333333333333299</v>
      </c>
      <c r="I28" s="5"/>
      <c r="J28" s="6"/>
    </row>
    <row r="29" spans="1:10" x14ac:dyDescent="0.3">
      <c r="A29">
        <v>28</v>
      </c>
      <c r="B29">
        <v>-0.16666666666666699</v>
      </c>
      <c r="C29" s="5"/>
      <c r="D29" s="6"/>
      <c r="G29">
        <v>28</v>
      </c>
      <c r="H29">
        <v>3.3333333333333299</v>
      </c>
      <c r="I29" s="5"/>
      <c r="J29" s="6"/>
    </row>
    <row r="30" spans="1:10" x14ac:dyDescent="0.3">
      <c r="A30">
        <v>29</v>
      </c>
      <c r="B30">
        <v>8.3333333333333301E-2</v>
      </c>
      <c r="C30" s="5"/>
      <c r="D30" s="6"/>
      <c r="G30">
        <v>29</v>
      </c>
      <c r="H30">
        <v>3</v>
      </c>
      <c r="I30" s="5"/>
      <c r="J30" s="6"/>
    </row>
    <row r="31" spans="1:10" x14ac:dyDescent="0.3">
      <c r="A31">
        <v>30</v>
      </c>
      <c r="B31">
        <v>-0.83333333333333304</v>
      </c>
      <c r="C31" s="5"/>
      <c r="D31" s="6"/>
      <c r="G31">
        <v>30</v>
      </c>
      <c r="H31">
        <v>3.75</v>
      </c>
      <c r="I31" s="5"/>
      <c r="J31" s="6"/>
    </row>
    <row r="33" spans="1:8" x14ac:dyDescent="0.3">
      <c r="A33" t="s">
        <v>3</v>
      </c>
      <c r="B33" s="2">
        <f>AVERAGE(BW_Face!B2:B31)</f>
        <v>-1.9444444444444455E-2</v>
      </c>
      <c r="G33" t="s">
        <v>3</v>
      </c>
      <c r="H33" s="2">
        <f>AVERAGE(BW_Face!H2:H31)</f>
        <v>3.5305555555555554</v>
      </c>
    </row>
    <row r="34" spans="1:8" x14ac:dyDescent="0.3">
      <c r="A34" t="s">
        <v>4</v>
      </c>
      <c r="B34" s="2">
        <f>_xlfn.STDEV.S(BW_Face!B2:B31)</f>
        <v>0.78774234042067492</v>
      </c>
      <c r="G34" t="s">
        <v>4</v>
      </c>
      <c r="H34" s="2">
        <f>_xlfn.STDEV.S(BW_Face!H2:H31)</f>
        <v>0.50357121830277018</v>
      </c>
    </row>
    <row r="35" spans="1:8" x14ac:dyDescent="0.3">
      <c r="A35" t="s">
        <v>5</v>
      </c>
      <c r="B35" s="2">
        <f>B34/SQRT(BW_Face!A31)</f>
        <v>0.14382141645010577</v>
      </c>
      <c r="G35" t="s">
        <v>5</v>
      </c>
      <c r="H35" s="2">
        <f>H34/SQRT(BW_Face!G31)</f>
        <v>9.1939105191595205E-2</v>
      </c>
    </row>
  </sheetData>
  <mergeCells count="8">
    <mergeCell ref="C2:C11"/>
    <mergeCell ref="D2:D31"/>
    <mergeCell ref="C12:C21"/>
    <mergeCell ref="C22:C31"/>
    <mergeCell ref="I2:I11"/>
    <mergeCell ref="J2:J31"/>
    <mergeCell ref="I12:I21"/>
    <mergeCell ref="I22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042B-1BA4-4158-9F93-CC18570CD841}">
  <dimension ref="A1:J35"/>
  <sheetViews>
    <sheetView workbookViewId="0">
      <selection activeCell="J15" sqref="J15"/>
    </sheetView>
  </sheetViews>
  <sheetFormatPr defaultRowHeight="14.4" x14ac:dyDescent="0.3"/>
  <sheetData>
    <row r="1" spans="1:10" x14ac:dyDescent="0.3">
      <c r="A1" t="s">
        <v>11</v>
      </c>
    </row>
    <row r="2" spans="1:10" x14ac:dyDescent="0.3">
      <c r="B2" t="s">
        <v>8</v>
      </c>
      <c r="C2" t="s">
        <v>7</v>
      </c>
      <c r="E2" t="s">
        <v>8</v>
      </c>
      <c r="F2" t="s">
        <v>7</v>
      </c>
      <c r="H2" t="s">
        <v>8</v>
      </c>
      <c r="I2" t="s">
        <v>7</v>
      </c>
    </row>
    <row r="3" spans="1:10" x14ac:dyDescent="0.3">
      <c r="B3">
        <v>1</v>
      </c>
      <c r="C3">
        <v>-1.5</v>
      </c>
      <c r="D3" s="5" t="s">
        <v>0</v>
      </c>
      <c r="E3">
        <v>11</v>
      </c>
      <c r="F3">
        <v>0.41666666666666702</v>
      </c>
      <c r="G3" s="5" t="s">
        <v>1</v>
      </c>
      <c r="H3">
        <v>21</v>
      </c>
      <c r="I3">
        <v>1.9166666666666701</v>
      </c>
      <c r="J3" s="5" t="s">
        <v>2</v>
      </c>
    </row>
    <row r="4" spans="1:10" x14ac:dyDescent="0.3">
      <c r="B4">
        <v>2</v>
      </c>
      <c r="C4">
        <v>-3.3333333333333299</v>
      </c>
      <c r="D4" s="5"/>
      <c r="E4">
        <v>12</v>
      </c>
      <c r="F4">
        <v>0.58333333333333304</v>
      </c>
      <c r="G4" s="5"/>
      <c r="H4">
        <v>22</v>
      </c>
      <c r="I4">
        <v>1</v>
      </c>
      <c r="J4" s="5"/>
    </row>
    <row r="5" spans="1:10" x14ac:dyDescent="0.3">
      <c r="B5">
        <v>3</v>
      </c>
      <c r="C5">
        <v>-2.25</v>
      </c>
      <c r="D5" s="5"/>
      <c r="E5">
        <v>13</v>
      </c>
      <c r="F5">
        <v>0.41666666666666702</v>
      </c>
      <c r="G5" s="5"/>
      <c r="H5">
        <v>23</v>
      </c>
      <c r="I5">
        <v>1.75</v>
      </c>
      <c r="J5" s="5"/>
    </row>
    <row r="6" spans="1:10" x14ac:dyDescent="0.3">
      <c r="B6">
        <v>4</v>
      </c>
      <c r="C6">
        <v>-2.6666666666666701</v>
      </c>
      <c r="D6" s="5"/>
      <c r="E6">
        <v>14</v>
      </c>
      <c r="F6">
        <v>0.25</v>
      </c>
      <c r="G6" s="5"/>
      <c r="H6">
        <v>24</v>
      </c>
      <c r="I6">
        <v>2.1666666666666701</v>
      </c>
      <c r="J6" s="5"/>
    </row>
    <row r="7" spans="1:10" x14ac:dyDescent="0.3">
      <c r="B7">
        <v>5</v>
      </c>
      <c r="C7">
        <v>-2.5</v>
      </c>
      <c r="D7" s="5"/>
      <c r="E7">
        <v>15</v>
      </c>
      <c r="F7">
        <v>0.33333333333333298</v>
      </c>
      <c r="G7" s="5"/>
      <c r="H7">
        <v>25</v>
      </c>
      <c r="I7">
        <v>3.0833333333333299</v>
      </c>
      <c r="J7" s="5"/>
    </row>
    <row r="8" spans="1:10" x14ac:dyDescent="0.3">
      <c r="B8">
        <v>6</v>
      </c>
      <c r="C8">
        <v>-2.7</v>
      </c>
      <c r="D8" s="5"/>
      <c r="E8">
        <v>16</v>
      </c>
      <c r="F8">
        <v>0.41666666666666702</v>
      </c>
      <c r="G8" s="5"/>
      <c r="H8">
        <v>26</v>
      </c>
      <c r="I8">
        <v>2.0833333333333299</v>
      </c>
      <c r="J8" s="5"/>
    </row>
    <row r="9" spans="1:10" x14ac:dyDescent="0.3">
      <c r="B9">
        <v>7</v>
      </c>
      <c r="C9">
        <v>-2.6166666666666698</v>
      </c>
      <c r="D9" s="5"/>
      <c r="E9">
        <v>17</v>
      </c>
      <c r="F9">
        <v>0.33333333333333298</v>
      </c>
      <c r="G9" s="5"/>
      <c r="H9">
        <v>27</v>
      </c>
      <c r="I9">
        <v>2.1666666666666701</v>
      </c>
      <c r="J9" s="5"/>
    </row>
    <row r="10" spans="1:10" x14ac:dyDescent="0.3">
      <c r="B10">
        <v>8</v>
      </c>
      <c r="C10">
        <v>-2.2000000000000002</v>
      </c>
      <c r="D10" s="5"/>
      <c r="E10">
        <v>18</v>
      </c>
      <c r="F10">
        <v>1.1666666666666701</v>
      </c>
      <c r="G10" s="5"/>
      <c r="H10">
        <v>28</v>
      </c>
      <c r="I10">
        <v>1.5833333333333299</v>
      </c>
      <c r="J10" s="5"/>
    </row>
    <row r="11" spans="1:10" x14ac:dyDescent="0.3">
      <c r="B11">
        <v>9</v>
      </c>
      <c r="C11">
        <v>-0.86666666666666703</v>
      </c>
      <c r="D11" s="5"/>
      <c r="E11">
        <v>19</v>
      </c>
      <c r="F11">
        <v>0.41666666666666702</v>
      </c>
      <c r="G11" s="5"/>
      <c r="H11">
        <v>29</v>
      </c>
      <c r="I11">
        <v>2</v>
      </c>
      <c r="J11" s="5"/>
    </row>
    <row r="12" spans="1:10" x14ac:dyDescent="0.3">
      <c r="B12">
        <v>10</v>
      </c>
      <c r="C12">
        <v>-1.2833333333333301</v>
      </c>
      <c r="D12" s="5"/>
      <c r="E12">
        <v>20</v>
      </c>
      <c r="F12">
        <v>0.5</v>
      </c>
      <c r="G12" s="5"/>
      <c r="H12">
        <v>30</v>
      </c>
      <c r="I12">
        <v>2</v>
      </c>
      <c r="J12" s="5"/>
    </row>
    <row r="14" spans="1:10" x14ac:dyDescent="0.3">
      <c r="B14" t="s">
        <v>3</v>
      </c>
      <c r="C14" s="2">
        <f>AVERAGE(C3:C12)</f>
        <v>-2.1916666666666669</v>
      </c>
      <c r="E14" t="s">
        <v>3</v>
      </c>
      <c r="F14" s="2">
        <f>AVERAGE(F3:F12)</f>
        <v>0.48333333333333373</v>
      </c>
      <c r="H14" t="s">
        <v>3</v>
      </c>
      <c r="I14" s="2">
        <f>AVERAGE(I3:I12)</f>
        <v>1.9750000000000001</v>
      </c>
    </row>
    <row r="15" spans="1:10" x14ac:dyDescent="0.3">
      <c r="B15" t="s">
        <v>4</v>
      </c>
      <c r="C15" s="2">
        <f>_xlfn.STDEV.S(C3:C12)</f>
        <v>0.75466655215285117</v>
      </c>
      <c r="E15" t="s">
        <v>4</v>
      </c>
      <c r="F15" s="2">
        <f>_xlfn.STDEV.S(F3:F12)</f>
        <v>0.25700074458267613</v>
      </c>
      <c r="H15" t="s">
        <v>4</v>
      </c>
      <c r="I15" s="2">
        <f>_xlfn.STDEV.S(I3:I12)</f>
        <v>0.52418366868733912</v>
      </c>
    </row>
    <row r="16" spans="1:10" x14ac:dyDescent="0.3">
      <c r="B16" t="s">
        <v>5</v>
      </c>
      <c r="C16" s="2">
        <f>C15/SQRT(B12)</f>
        <v>0.23864651787492563</v>
      </c>
      <c r="E16" t="s">
        <v>5</v>
      </c>
      <c r="F16" s="2">
        <f>F15/SQRT(B12)</f>
        <v>8.1270771324043631E-2</v>
      </c>
      <c r="H16" t="s">
        <v>5</v>
      </c>
      <c r="I16" s="2">
        <f>I15/SQRT(B12)</f>
        <v>0.16576143053150758</v>
      </c>
    </row>
    <row r="20" spans="1:10" x14ac:dyDescent="0.3">
      <c r="A20" t="s">
        <v>11</v>
      </c>
    </row>
    <row r="21" spans="1:10" x14ac:dyDescent="0.3">
      <c r="B21" t="s">
        <v>8</v>
      </c>
      <c r="C21" t="s">
        <v>12</v>
      </c>
      <c r="E21" t="s">
        <v>8</v>
      </c>
      <c r="F21" t="s">
        <v>12</v>
      </c>
      <c r="H21" t="s">
        <v>8</v>
      </c>
      <c r="I21" t="s">
        <v>12</v>
      </c>
    </row>
    <row r="22" spans="1:10" x14ac:dyDescent="0.3">
      <c r="B22">
        <v>1</v>
      </c>
      <c r="C22">
        <v>5.6666666666666696</v>
      </c>
      <c r="D22" s="5" t="s">
        <v>0</v>
      </c>
      <c r="E22">
        <v>11</v>
      </c>
      <c r="F22">
        <v>2.25</v>
      </c>
      <c r="G22" s="5" t="s">
        <v>1</v>
      </c>
      <c r="H22">
        <v>21</v>
      </c>
      <c r="I22">
        <v>4.6666666666666696</v>
      </c>
      <c r="J22" s="5" t="s">
        <v>2</v>
      </c>
    </row>
    <row r="23" spans="1:10" x14ac:dyDescent="0.3">
      <c r="B23">
        <v>2</v>
      </c>
      <c r="C23">
        <v>7.3333333333333304</v>
      </c>
      <c r="D23" s="5"/>
      <c r="E23">
        <v>12</v>
      </c>
      <c r="F23">
        <v>2.25</v>
      </c>
      <c r="G23" s="5"/>
      <c r="H23">
        <v>22</v>
      </c>
      <c r="I23">
        <v>3.3333333333333299</v>
      </c>
      <c r="J23" s="5"/>
    </row>
    <row r="24" spans="1:10" x14ac:dyDescent="0.3">
      <c r="B24">
        <v>3</v>
      </c>
      <c r="C24">
        <v>5.0833333333333304</v>
      </c>
      <c r="D24" s="5"/>
      <c r="E24">
        <v>13</v>
      </c>
      <c r="F24">
        <v>2.3333333333333299</v>
      </c>
      <c r="G24" s="5"/>
      <c r="H24">
        <v>23</v>
      </c>
      <c r="I24">
        <v>4.5833333333333304</v>
      </c>
      <c r="J24" s="5"/>
    </row>
    <row r="25" spans="1:10" x14ac:dyDescent="0.3">
      <c r="B25">
        <v>4</v>
      </c>
      <c r="C25">
        <v>5.5833333333333304</v>
      </c>
      <c r="D25" s="5"/>
      <c r="E25">
        <v>14</v>
      </c>
      <c r="F25">
        <v>2.0833333333333299</v>
      </c>
      <c r="G25" s="5"/>
      <c r="H25">
        <v>24</v>
      </c>
      <c r="I25">
        <v>5.0833333333333304</v>
      </c>
      <c r="J25" s="5"/>
    </row>
    <row r="26" spans="1:10" x14ac:dyDescent="0.3">
      <c r="B26">
        <v>5</v>
      </c>
      <c r="C26">
        <v>6.0833333333333304</v>
      </c>
      <c r="D26" s="5"/>
      <c r="E26">
        <v>15</v>
      </c>
      <c r="F26">
        <v>2.75</v>
      </c>
      <c r="G26" s="5"/>
      <c r="H26">
        <v>25</v>
      </c>
      <c r="I26">
        <v>5.9166666666666696</v>
      </c>
      <c r="J26" s="5"/>
    </row>
    <row r="27" spans="1:10" x14ac:dyDescent="0.3">
      <c r="B27">
        <v>6</v>
      </c>
      <c r="C27">
        <v>5.6</v>
      </c>
      <c r="D27" s="5"/>
      <c r="E27">
        <v>16</v>
      </c>
      <c r="F27">
        <v>2.0833333333333299</v>
      </c>
      <c r="G27" s="5"/>
      <c r="H27">
        <v>26</v>
      </c>
      <c r="I27">
        <v>5.25</v>
      </c>
      <c r="J27" s="5"/>
    </row>
    <row r="28" spans="1:10" x14ac:dyDescent="0.3">
      <c r="B28">
        <v>7</v>
      </c>
      <c r="C28">
        <v>5.5166666666666702</v>
      </c>
      <c r="D28" s="5"/>
      <c r="E28">
        <v>17</v>
      </c>
      <c r="F28">
        <v>2.1666666666666701</v>
      </c>
      <c r="G28" s="5"/>
      <c r="H28">
        <v>27</v>
      </c>
      <c r="I28">
        <v>4.8333333333333304</v>
      </c>
      <c r="J28" s="5"/>
    </row>
    <row r="29" spans="1:10" x14ac:dyDescent="0.3">
      <c r="B29">
        <v>8</v>
      </c>
      <c r="C29">
        <v>5.43333333333333</v>
      </c>
      <c r="D29" s="5"/>
      <c r="E29">
        <v>18</v>
      </c>
      <c r="F29">
        <v>3.1666666666666701</v>
      </c>
      <c r="G29" s="5"/>
      <c r="H29">
        <v>28</v>
      </c>
      <c r="I29">
        <v>3.6666666666666701</v>
      </c>
      <c r="J29" s="5"/>
    </row>
    <row r="30" spans="1:10" x14ac:dyDescent="0.3">
      <c r="B30">
        <v>9</v>
      </c>
      <c r="C30">
        <v>4.2666666666666702</v>
      </c>
      <c r="D30" s="5"/>
      <c r="E30">
        <v>19</v>
      </c>
      <c r="F30">
        <v>2.5833333333333299</v>
      </c>
      <c r="G30" s="5"/>
      <c r="H30">
        <v>29</v>
      </c>
      <c r="I30">
        <v>5</v>
      </c>
      <c r="J30" s="5"/>
    </row>
    <row r="31" spans="1:10" x14ac:dyDescent="0.3">
      <c r="B31">
        <v>10</v>
      </c>
      <c r="C31">
        <v>3.85</v>
      </c>
      <c r="D31" s="5"/>
      <c r="E31">
        <v>20</v>
      </c>
      <c r="F31">
        <v>3</v>
      </c>
      <c r="G31" s="5"/>
      <c r="H31">
        <v>30</v>
      </c>
      <c r="I31">
        <v>4.5833333333333304</v>
      </c>
      <c r="J31" s="5"/>
    </row>
    <row r="33" spans="2:9" x14ac:dyDescent="0.3">
      <c r="B33" t="s">
        <v>3</v>
      </c>
      <c r="C33" s="2">
        <f>AVERAGE(C22:C31)</f>
        <v>5.4416666666666664</v>
      </c>
      <c r="E33" t="s">
        <v>3</v>
      </c>
      <c r="F33" s="2">
        <f>AVERAGE(F22:F31)</f>
        <v>2.4666666666666659</v>
      </c>
      <c r="H33" t="s">
        <v>3</v>
      </c>
      <c r="I33" s="2">
        <f>AVERAGE(I22:I31)</f>
        <v>4.6916666666666655</v>
      </c>
    </row>
    <row r="34" spans="2:9" x14ac:dyDescent="0.3">
      <c r="B34" t="s">
        <v>4</v>
      </c>
      <c r="C34" s="2">
        <f>_xlfn.STDEV.S(C22:C31)</f>
        <v>0.95067390002961383</v>
      </c>
      <c r="E34" t="s">
        <v>4</v>
      </c>
      <c r="F34" s="2">
        <f>_xlfn.STDEV.S(F22:F31)</f>
        <v>0.38928551203010858</v>
      </c>
      <c r="H34" t="s">
        <v>4</v>
      </c>
      <c r="I34" s="2">
        <f>_xlfn.STDEV.S(I22:I31)</f>
        <v>0.74540775153561745</v>
      </c>
    </row>
    <row r="35" spans="2:9" x14ac:dyDescent="0.3">
      <c r="B35" t="s">
        <v>5</v>
      </c>
      <c r="C35" s="2">
        <f>C34/SQRT(B31)</f>
        <v>0.30062948361687947</v>
      </c>
      <c r="E35" t="s">
        <v>5</v>
      </c>
      <c r="F35" s="2">
        <f>F34/SQRT(B31)</f>
        <v>0.12310288781200211</v>
      </c>
      <c r="H35" t="s">
        <v>5</v>
      </c>
      <c r="I35" s="2">
        <f>I34/SQRT(B31)</f>
        <v>0.23571862803974247</v>
      </c>
    </row>
  </sheetData>
  <mergeCells count="6">
    <mergeCell ref="D3:D12"/>
    <mergeCell ref="G3:G12"/>
    <mergeCell ref="J3:J12"/>
    <mergeCell ref="D22:D31"/>
    <mergeCell ref="G22:G31"/>
    <mergeCell ref="J22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Color_Face</vt:lpstr>
      <vt:lpstr>Color_Emotional_Context</vt:lpstr>
      <vt:lpstr>BW_Face</vt:lpstr>
      <vt:lpstr>BW_Emotional_Context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2025-04-27T04:47:02Z</dcterms:modified>
</cp:coreProperties>
</file>