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<sst xmlns="http://schemas.openxmlformats.org/spreadsheetml/2006/main" count="862" uniqueCount="369">
  <si>
    <t>File opened</t>
  </si>
  <si>
    <t>2022-08-03 14:01:26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</si>
  <si>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</si>
  <si>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</si>
  <si>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</si>
  <si>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</si>
  <si>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</si>
  <si>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</si>
  <si>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</si>
  <si>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</si>
  <si>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</si>
  <si>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</si>
  <si>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</si>
  <si>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</si>
  <si>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</si>
  <si>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</si>
  <si>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</si>
  <si>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</si>
  <si>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</si>
  <si>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</si>
  <si>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</si>
  <si>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</si>
  <si>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</si>
  <si>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</si>
  <si>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</si>
  <si>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</si>
  <si>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</si>
  <si>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14:01:26</t>
  </si>
  <si>
    <t>Stability Definition:	ΔCO2 (Meas2): Slp&lt;0.1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</si>
  <si>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</si>
  <si>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</si>
  <si>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</si>
  <si>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</si>
  <si>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</si>
  <si>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</si>
  <si>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</si>
  <si>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</si>
  <si>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</si>
  <si>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</si>
  <si>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</si>
  <si>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</si>
  <si>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</si>
  <si>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</si>
  <si>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</si>
  <si>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</si>
  <si>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</si>
  <si>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</si>
  <si>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</si>
  <si>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</si>
  <si>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</si>
  <si>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</si>
  <si>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</si>
  <si>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</si>
  <si>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</si>
  <si>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</si>
  <si>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</si>
  <si>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</si>
  <si>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</si>
  <si>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</si>
  <si>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</si>
  <si>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</si>
  <si>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</si>
  <si>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</si>
  <si>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</si>
  <si>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</si>
  <si>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</si>
  <si>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</si>
  <si>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</si>
  <si>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</si>
  <si>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</si>
  <si>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</si>
  <si>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</si>
  <si>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</si>
  <si>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</si>
  <si>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</si>
  <si>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</si>
  <si>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</si>
  <si>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</si>
  <si>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</si>
  <si>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</si>
  <si>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</si>
  <si>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</si>
  <si>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</si>
  <si>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</si>
  <si>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</si>
  <si>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</si>
  <si>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</si>
  <si>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</si>
  <si>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3.71421 80.3328 379.437 620.942 876.007 1076.6 1262.44 1405.36</t>
  </si>
  <si>
    <t>Fs_true</t>
  </si>
  <si>
    <t>0.220092 100.965 403.187 601.281 803.914 1000.88 1202.7 1401.09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</si>
  <si>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</si>
  <si>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</si>
  <si>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</si>
  <si>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</si>
  <si>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</si>
  <si>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</si>
  <si>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</si>
  <si>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</si>
  <si>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</si>
  <si>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</si>
  <si>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</si>
  <si>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</si>
  <si>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</si>
  <si>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</si>
  <si>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</si>
  <si>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</si>
  <si>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</si>
  <si>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</si>
  <si>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</si>
  <si>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</si>
  <si>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</si>
  <si>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</si>
  <si>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</si>
  <si>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</si>
  <si>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</si>
  <si>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</si>
  <si>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</si>
  <si>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</si>
  <si>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</si>
  <si>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</si>
  <si>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</si>
  <si>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</si>
  <si>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</si>
  <si>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</si>
  <si>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</si>
  <si>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</si>
  <si>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</si>
  <si>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</si>
  <si>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</si>
  <si>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</si>
  <si>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</si>
  <si>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</si>
  <si>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</si>
  <si>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</si>
  <si>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</si>
  <si>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</si>
  <si>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</si>
  <si>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</si>
  <si>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</si>
  <si>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</si>
  <si>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</si>
  <si>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</si>
  <si>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</si>
  <si>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</si>
  <si>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</si>
  <si>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</si>
  <si>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</si>
  <si>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</si>
  <si>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</si>
  <si>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</si>
  <si>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</si>
  <si>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</si>
  <si>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</si>
  <si>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</si>
  <si>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</si>
  <si>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</si>
  <si>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</si>
  <si>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</si>
  <si>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</si>
  <si>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</si>
  <si>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</si>
  <si>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</si>
  <si>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</si>
  <si>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</si>
  <si>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</si>
  <si>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</si>
  <si>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</si>
  <si>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</si>
  <si>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</si>
  <si>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</si>
  <si>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</si>
  <si>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</si>
  <si>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</si>
  <si>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</si>
  <si>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</si>
  <si>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</si>
  <si>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</si>
  <si>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</si>
  <si>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</si>
  <si>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</si>
  <si>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</si>
  <si>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</si>
  <si>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</si>
  <si>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</si>
  <si>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</si>
  <si>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</si>
  <si>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</si>
  <si>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</si>
  <si>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</si>
  <si>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</si>
  <si>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</si>
  <si>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</si>
  <si>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</si>
  <si>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</si>
  <si>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</si>
  <si>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</si>
  <si>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</si>
  <si>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</si>
  <si>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</si>
  <si>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</si>
  <si>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</si>
  <si>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</si>
  <si>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</si>
  <si>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</si>
  <si>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</si>
  <si>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</si>
  <si>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</si>
  <si>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</si>
  <si>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</si>
  <si>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</si>
  <si>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</si>
  <si>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</si>
  <si>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</si>
  <si>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</si>
  <si>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</si>
  <si>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</si>
  <si>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</si>
  <si>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</si>
  <si>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</si>
  <si>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</si>
  <si>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</si>
  <si>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</si>
  <si>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</si>
  <si>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</si>
  <si>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</si>
  <si>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</si>
  <si>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</si>
  <si>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</si>
  <si>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</si>
  <si>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</si>
  <si>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</si>
  <si>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</si>
  <si>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</si>
  <si>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</si>
  <si>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</si>
  <si>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</si>
  <si>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</si>
  <si>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</si>
  <si>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</si>
  <si>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</si>
  <si>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</si>
  <si>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</si>
  <si>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</si>
  <si>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</si>
  <si>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</si>
  <si>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</si>
  <si>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</si>
  <si>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</si>
  <si>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</si>
  <si>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</si>
  <si>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</si>
  <si>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</si>
  <si>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</si>
  <si>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</si>
  <si>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</si>
  <si>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</si>
  <si>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</si>
  <si>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</si>
  <si>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</si>
  <si>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</si>
  <si>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</si>
  <si>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</si>
  <si>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</si>
  <si>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</si>
  <si>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</si>
  <si>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</si>
  <si>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</si>
  <si>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</si>
  <si>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</si>
  <si>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</si>
  <si>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</si>
  <si>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</si>
  <si>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</si>
  <si>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</si>
  <si>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</si>
  <si>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</si>
  <si>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</si>
  <si>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</si>
  <si>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</si>
  <si>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</si>
  <si>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</si>
  <si>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</si>
  <si>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</si>
  <si>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</si>
  <si>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</si>
  <si>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</si>
  <si>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</si>
  <si>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</si>
  <si>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</si>
  <si>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</si>
  <si>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</si>
  <si>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</si>
  <si>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</si>
  <si>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</si>
  <si>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</si>
  <si>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</si>
  <si>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</si>
  <si>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</si>
  <si>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</si>
  <si>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</si>
  <si>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</si>
  <si>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</si>
  <si>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</si>
  <si>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</si>
  <si>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</si>
  <si>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</si>
  <si>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</si>
  <si>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</si>
  <si>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</si>
  <si>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</si>
  <si>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</si>
  <si>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</si>
  <si>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</si>
  <si>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</si>
  <si>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</si>
  <si>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</si>
  <si>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</si>
  <si>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</si>
  <si>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</si>
  <si>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</si>
  <si>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</si>
  <si>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</si>
  <si>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</si>
  <si>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</si>
  <si>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</si>
  <si>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</si>
  <si>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</si>
  <si>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</si>
  <si>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</si>
  <si>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</si>
  <si>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</si>
  <si>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</si>
  <si>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20220804 14:06:01</t>
  </si>
  <si>
    <t>14:06:01</t>
  </si>
  <si>
    <t>14:03:59</t>
  </si>
  <si>
    <t>0/2</t>
  </si>
  <si>
    <t>00000000</t>
  </si>
  <si>
    <t>iiiiiiii</t>
  </si>
  <si>
    <t>off</t>
  </si>
  <si>
    <t>20220804 14:09:05</t>
  </si>
  <si>
    <t>14:09:05</t>
  </si>
  <si>
    <t>14:07:13</t>
  </si>
  <si>
    <t>2/2</t>
  </si>
  <si>
    <t>20220804 14:12:19</t>
  </si>
  <si>
    <t>14:12:19</t>
  </si>
  <si>
    <t>14:09:58</t>
  </si>
  <si>
    <t>20220804 14:15:31</t>
  </si>
  <si>
    <t>14:15:31</t>
  </si>
  <si>
    <t>14:13:07</t>
  </si>
  <si>
    <t>20220804 14:19:12</t>
  </si>
  <si>
    <t>14:19:12</t>
  </si>
  <si>
    <t>14:16:19</t>
  </si>
  <si>
    <t>20220804 14:22:22</t>
  </si>
  <si>
    <t>14:22:22</t>
  </si>
  <si>
    <t>14:20:00</t>
  </si>
  <si>
    <t>20220804 14:25:23</t>
  </si>
  <si>
    <t>14:25:23</t>
  </si>
  <si>
    <t>14:23:11</t>
  </si>
  <si>
    <t>20220804 14:28:25</t>
  </si>
  <si>
    <t>14:28:25</t>
  </si>
  <si>
    <t>14:26:12</t>
  </si>
  <si>
    <t>20220804 14:31:25</t>
  </si>
  <si>
    <t>14:31:25</t>
  </si>
  <si>
    <t>14:29:12</t>
  </si>
  <si>
    <t>20220804 14:31:53</t>
  </si>
  <si>
    <t>14:31:53</t>
  </si>
  <si>
    <t>14:32:14</t>
  </si>
  <si>
    <t>1/2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</si>
</sst>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8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 t="s">
        <v>33</v>
      </c>
    </row>
    <row r="4" spans="1:20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07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46</v>
      </c>
      <c r="B6" t="s">
        <v>47</v>
      </c>
      <c r="C6" t="s">
        <v>48</v>
      </c>
      <c r="D6" t="s">
        <v>49</v>
      </c>
      <c r="E6" t="s">
        <v>51</v>
      </c>
    </row>
    <row r="7" spans="1:207">
      <c r="B7">
        <v>6</v>
      </c>
      <c r="C7">
        <v>0.5</v>
      </c>
      <c r="D7" t="s">
        <v>50</v>
      </c>
      <c r="E7">
        <v>2</v>
      </c>
    </row>
    <row r="8" spans="1:207">
      <c r="A8" t="s">
        <v>52</v>
      </c>
      <c r="B8" t="s">
        <v>53</v>
      </c>
      <c r="C8" t="s">
        <v>54</v>
      </c>
      <c r="D8" t="s">
        <v>55</v>
      </c>
      <c r="E8" t="s">
        <v>56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57</v>
      </c>
      <c r="B10" t="s">
        <v>58</v>
      </c>
      <c r="C10" t="s">
        <v>60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  <c r="L10" t="s">
        <v>70</v>
      </c>
      <c r="M10" t="s">
        <v>71</v>
      </c>
      <c r="N10" t="s">
        <v>72</v>
      </c>
      <c r="O10" t="s">
        <v>73</v>
      </c>
      <c r="P10" t="s">
        <v>74</v>
      </c>
      <c r="Q10" t="s">
        <v>75</v>
      </c>
    </row>
    <row r="11" spans="1:207">
      <c r="B11" t="s">
        <v>59</v>
      </c>
      <c r="C11" t="s">
        <v>61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82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89</v>
      </c>
      <c r="H14" t="s">
        <v>91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88</v>
      </c>
      <c r="G15" t="s">
        <v>90</v>
      </c>
      <c r="H15">
        <v>0</v>
      </c>
    </row>
    <row r="16" spans="1:207">
      <c r="A16" t="s">
        <v>92</v>
      </c>
      <c r="B16" t="s">
        <v>92</v>
      </c>
      <c r="C16" t="s">
        <v>92</v>
      </c>
      <c r="D16" t="s">
        <v>92</v>
      </c>
      <c r="E16" t="s">
        <v>92</v>
      </c>
      <c r="F16" t="s">
        <v>92</v>
      </c>
      <c r="G16" t="s">
        <v>93</v>
      </c>
      <c r="H16" t="s">
        <v>93</v>
      </c>
      <c r="I16" t="s">
        <v>93</v>
      </c>
      <c r="J16" t="s">
        <v>93</v>
      </c>
      <c r="K16" t="s">
        <v>93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94</v>
      </c>
      <c r="AF16" t="s">
        <v>94</v>
      </c>
      <c r="AG16" t="s">
        <v>94</v>
      </c>
      <c r="AH16" t="s">
        <v>94</v>
      </c>
      <c r="AI16" t="s">
        <v>94</v>
      </c>
      <c r="AJ16" t="s">
        <v>95</v>
      </c>
      <c r="AK16" t="s">
        <v>95</v>
      </c>
      <c r="AL16" t="s">
        <v>95</v>
      </c>
      <c r="AM16" t="s">
        <v>95</v>
      </c>
      <c r="AN16" t="s">
        <v>96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97</v>
      </c>
      <c r="BG16" t="s">
        <v>97</v>
      </c>
      <c r="BH16" t="s">
        <v>97</v>
      </c>
      <c r="BI16" t="s">
        <v>97</v>
      </c>
      <c r="BJ16" t="s">
        <v>97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98</v>
      </c>
      <c r="BQ16" t="s">
        <v>98</v>
      </c>
      <c r="BR16" t="s">
        <v>98</v>
      </c>
      <c r="BS16" t="s">
        <v>98</v>
      </c>
      <c r="BT16" t="s">
        <v>98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99</v>
      </c>
      <c r="CI16" t="s">
        <v>99</v>
      </c>
      <c r="CJ16" t="s">
        <v>99</v>
      </c>
      <c r="CK16" t="s">
        <v>99</v>
      </c>
      <c r="CL16" t="s">
        <v>99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100</v>
      </c>
      <c r="CV16" t="s">
        <v>100</v>
      </c>
      <c r="CW16" t="s">
        <v>100</v>
      </c>
      <c r="CX16" t="s">
        <v>100</v>
      </c>
      <c r="CY16" t="s">
        <v>100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101</v>
      </c>
      <c r="DG16" t="s">
        <v>101</v>
      </c>
      <c r="DH16" t="s">
        <v>101</v>
      </c>
      <c r="DI16" t="s">
        <v>101</v>
      </c>
      <c r="DJ16" t="s">
        <v>101</v>
      </c>
      <c r="DK16" t="s">
        <v>101</v>
      </c>
      <c r="DL16" t="s">
        <v>101</v>
      </c>
      <c r="DM16" t="s">
        <v>101</v>
      </c>
      <c r="DN16" t="s">
        <v>101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102</v>
      </c>
      <c r="DY16" t="s">
        <v>102</v>
      </c>
      <c r="DZ16" t="s">
        <v>102</v>
      </c>
      <c r="EA16" t="s">
        <v>102</v>
      </c>
      <c r="EB16" t="s">
        <v>102</v>
      </c>
      <c r="EC16" t="s">
        <v>102</v>
      </c>
      <c r="ED16" t="s">
        <v>102</v>
      </c>
      <c r="EE16" t="s">
        <v>102</v>
      </c>
      <c r="EF16" t="s">
        <v>102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103</v>
      </c>
      <c r="ER16" t="s">
        <v>103</v>
      </c>
      <c r="ES16" t="s">
        <v>103</v>
      </c>
      <c r="ET16" t="s">
        <v>103</v>
      </c>
      <c r="EU16" t="s">
        <v>103</v>
      </c>
      <c r="EV16" t="s">
        <v>103</v>
      </c>
      <c r="EW16" t="s">
        <v>103</v>
      </c>
      <c r="EX16" t="s">
        <v>103</v>
      </c>
      <c r="EY16" t="s">
        <v>103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104</v>
      </c>
      <c r="FK16" t="s">
        <v>104</v>
      </c>
      <c r="FL16" t="s">
        <v>104</v>
      </c>
      <c r="FM16" t="s">
        <v>104</v>
      </c>
      <c r="FN16" t="s">
        <v>104</v>
      </c>
      <c r="FO16" t="s">
        <v>104</v>
      </c>
      <c r="FP16" t="s">
        <v>104</v>
      </c>
      <c r="FQ16" t="s">
        <v>104</v>
      </c>
      <c r="FR16" t="s">
        <v>104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105</v>
      </c>
      <c r="GC16" t="s">
        <v>105</v>
      </c>
      <c r="GD16" t="s">
        <v>105</v>
      </c>
      <c r="GE16" t="s">
        <v>105</v>
      </c>
      <c r="GF16" t="s">
        <v>105</v>
      </c>
      <c r="GG16" t="s">
        <v>105</v>
      </c>
      <c r="GH16" t="s">
        <v>105</v>
      </c>
      <c r="GI16" t="s">
        <v>105</v>
      </c>
      <c r="GJ16" t="s">
        <v>106</v>
      </c>
      <c r="GK16" t="s">
        <v>106</v>
      </c>
      <c r="GL16" t="s">
        <v>106</v>
      </c>
      <c r="GM16" t="s">
        <v>106</v>
      </c>
      <c r="GN16" t="s">
        <v>106</v>
      </c>
      <c r="GO16" t="s">
        <v>106</v>
      </c>
      <c r="GP16" t="s">
        <v>106</v>
      </c>
      <c r="GQ16" t="s">
        <v>106</v>
      </c>
      <c r="GR16" t="s">
        <v>106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</row>
    <row r="17" spans="1:207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94</v>
      </c>
      <c r="AF17" t="s">
        <v>137</v>
      </c>
      <c r="AG17" t="s">
        <v>138</v>
      </c>
      <c r="AH17" t="s">
        <v>139</v>
      </c>
      <c r="AI17" t="s">
        <v>140</v>
      </c>
      <c r="AJ17" t="s">
        <v>141</v>
      </c>
      <c r="AK17" t="s">
        <v>142</v>
      </c>
      <c r="AL17" t="s">
        <v>143</v>
      </c>
      <c r="AM17" t="s">
        <v>144</v>
      </c>
      <c r="AN17" t="s">
        <v>113</v>
      </c>
      <c r="AO17" t="s">
        <v>145</v>
      </c>
      <c r="AP17" t="s">
        <v>146</v>
      </c>
      <c r="AQ17" t="s">
        <v>147</v>
      </c>
      <c r="AR17" t="s">
        <v>148</v>
      </c>
      <c r="AS17" t="s">
        <v>149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108</v>
      </c>
      <c r="CI17" t="s">
        <v>111</v>
      </c>
      <c r="CJ17" t="s">
        <v>190</v>
      </c>
      <c r="CK17" t="s">
        <v>191</v>
      </c>
      <c r="CL17" t="s">
        <v>192</v>
      </c>
      <c r="CM17" t="s">
        <v>193</v>
      </c>
      <c r="CN17" t="s">
        <v>194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</row>
    <row r="18" spans="1:207">
      <c r="B18" t="s">
        <v>310</v>
      </c>
      <c r="C18" t="s">
        <v>310</v>
      </c>
      <c r="F18" t="s">
        <v>310</v>
      </c>
      <c r="G18" t="s">
        <v>310</v>
      </c>
      <c r="H18" t="s">
        <v>311</v>
      </c>
      <c r="I18" t="s">
        <v>312</v>
      </c>
      <c r="J18" t="s">
        <v>313</v>
      </c>
      <c r="K18" t="s">
        <v>314</v>
      </c>
      <c r="L18" t="s">
        <v>314</v>
      </c>
      <c r="M18" t="s">
        <v>152</v>
      </c>
      <c r="N18" t="s">
        <v>152</v>
      </c>
      <c r="O18" t="s">
        <v>311</v>
      </c>
      <c r="P18" t="s">
        <v>311</v>
      </c>
      <c r="Q18" t="s">
        <v>311</v>
      </c>
      <c r="R18" t="s">
        <v>311</v>
      </c>
      <c r="S18" t="s">
        <v>315</v>
      </c>
      <c r="T18" t="s">
        <v>316</v>
      </c>
      <c r="U18" t="s">
        <v>316</v>
      </c>
      <c r="V18" t="s">
        <v>317</v>
      </c>
      <c r="W18" t="s">
        <v>318</v>
      </c>
      <c r="X18" t="s">
        <v>317</v>
      </c>
      <c r="Y18" t="s">
        <v>317</v>
      </c>
      <c r="Z18" t="s">
        <v>317</v>
      </c>
      <c r="AA18" t="s">
        <v>315</v>
      </c>
      <c r="AB18" t="s">
        <v>315</v>
      </c>
      <c r="AC18" t="s">
        <v>315</v>
      </c>
      <c r="AD18" t="s">
        <v>315</v>
      </c>
      <c r="AE18" t="s">
        <v>319</v>
      </c>
      <c r="AF18" t="s">
        <v>318</v>
      </c>
      <c r="AH18" t="s">
        <v>318</v>
      </c>
      <c r="AI18" t="s">
        <v>319</v>
      </c>
      <c r="AJ18" t="s">
        <v>313</v>
      </c>
      <c r="AK18" t="s">
        <v>313</v>
      </c>
      <c r="AM18" t="s">
        <v>320</v>
      </c>
      <c r="AN18" t="s">
        <v>310</v>
      </c>
      <c r="AO18" t="s">
        <v>314</v>
      </c>
      <c r="AP18" t="s">
        <v>314</v>
      </c>
      <c r="AQ18" t="s">
        <v>321</v>
      </c>
      <c r="AR18" t="s">
        <v>321</v>
      </c>
      <c r="AS18" t="s">
        <v>314</v>
      </c>
      <c r="AT18" t="s">
        <v>321</v>
      </c>
      <c r="AU18" t="s">
        <v>319</v>
      </c>
      <c r="AV18" t="s">
        <v>317</v>
      </c>
      <c r="AW18" t="s">
        <v>317</v>
      </c>
      <c r="AX18" t="s">
        <v>316</v>
      </c>
      <c r="AY18" t="s">
        <v>316</v>
      </c>
      <c r="AZ18" t="s">
        <v>316</v>
      </c>
      <c r="BA18" t="s">
        <v>316</v>
      </c>
      <c r="BB18" t="s">
        <v>316</v>
      </c>
      <c r="BC18" t="s">
        <v>322</v>
      </c>
      <c r="BD18" t="s">
        <v>313</v>
      </c>
      <c r="BE18" t="s">
        <v>313</v>
      </c>
      <c r="BF18" t="s">
        <v>314</v>
      </c>
      <c r="BG18" t="s">
        <v>314</v>
      </c>
      <c r="BH18" t="s">
        <v>314</v>
      </c>
      <c r="BI18" t="s">
        <v>321</v>
      </c>
      <c r="BJ18" t="s">
        <v>314</v>
      </c>
      <c r="BK18" t="s">
        <v>321</v>
      </c>
      <c r="BL18" t="s">
        <v>317</v>
      </c>
      <c r="BM18" t="s">
        <v>317</v>
      </c>
      <c r="BN18" t="s">
        <v>316</v>
      </c>
      <c r="BO18" t="s">
        <v>316</v>
      </c>
      <c r="BP18" t="s">
        <v>313</v>
      </c>
      <c r="BU18" t="s">
        <v>313</v>
      </c>
      <c r="BX18" t="s">
        <v>316</v>
      </c>
      <c r="BY18" t="s">
        <v>316</v>
      </c>
      <c r="BZ18" t="s">
        <v>316</v>
      </c>
      <c r="CA18" t="s">
        <v>316</v>
      </c>
      <c r="CB18" t="s">
        <v>316</v>
      </c>
      <c r="CC18" t="s">
        <v>313</v>
      </c>
      <c r="CD18" t="s">
        <v>313</v>
      </c>
      <c r="CE18" t="s">
        <v>313</v>
      </c>
      <c r="CF18" t="s">
        <v>310</v>
      </c>
      <c r="CH18" t="s">
        <v>323</v>
      </c>
      <c r="CJ18" t="s">
        <v>310</v>
      </c>
      <c r="CK18" t="s">
        <v>310</v>
      </c>
      <c r="CM18" t="s">
        <v>324</v>
      </c>
      <c r="CN18" t="s">
        <v>325</v>
      </c>
      <c r="CO18" t="s">
        <v>324</v>
      </c>
      <c r="CP18" t="s">
        <v>325</v>
      </c>
      <c r="CQ18" t="s">
        <v>324</v>
      </c>
      <c r="CR18" t="s">
        <v>325</v>
      </c>
      <c r="CS18" t="s">
        <v>318</v>
      </c>
      <c r="CT18" t="s">
        <v>318</v>
      </c>
      <c r="CU18" t="s">
        <v>314</v>
      </c>
      <c r="CV18" t="s">
        <v>326</v>
      </c>
      <c r="CW18" t="s">
        <v>314</v>
      </c>
      <c r="CY18" t="s">
        <v>321</v>
      </c>
      <c r="CZ18" t="s">
        <v>327</v>
      </c>
      <c r="DA18" t="s">
        <v>321</v>
      </c>
      <c r="DF18" t="s">
        <v>328</v>
      </c>
      <c r="DG18" t="s">
        <v>328</v>
      </c>
      <c r="DT18" t="s">
        <v>328</v>
      </c>
      <c r="DU18" t="s">
        <v>328</v>
      </c>
      <c r="DV18" t="s">
        <v>329</v>
      </c>
      <c r="DW18" t="s">
        <v>329</v>
      </c>
      <c r="DX18" t="s">
        <v>316</v>
      </c>
      <c r="DY18" t="s">
        <v>316</v>
      </c>
      <c r="DZ18" t="s">
        <v>318</v>
      </c>
      <c r="EA18" t="s">
        <v>316</v>
      </c>
      <c r="EB18" t="s">
        <v>321</v>
      </c>
      <c r="EC18" t="s">
        <v>318</v>
      </c>
      <c r="ED18" t="s">
        <v>318</v>
      </c>
      <c r="EF18" t="s">
        <v>328</v>
      </c>
      <c r="EG18" t="s">
        <v>328</v>
      </c>
      <c r="EH18" t="s">
        <v>328</v>
      </c>
      <c r="EI18" t="s">
        <v>328</v>
      </c>
      <c r="EJ18" t="s">
        <v>328</v>
      </c>
      <c r="EK18" t="s">
        <v>328</v>
      </c>
      <c r="EL18" t="s">
        <v>328</v>
      </c>
      <c r="EM18" t="s">
        <v>330</v>
      </c>
      <c r="EN18" t="s">
        <v>330</v>
      </c>
      <c r="EO18" t="s">
        <v>330</v>
      </c>
      <c r="EP18" t="s">
        <v>331</v>
      </c>
      <c r="EQ18" t="s">
        <v>328</v>
      </c>
      <c r="ER18" t="s">
        <v>328</v>
      </c>
      <c r="ES18" t="s">
        <v>328</v>
      </c>
      <c r="ET18" t="s">
        <v>328</v>
      </c>
      <c r="EU18" t="s">
        <v>328</v>
      </c>
      <c r="EV18" t="s">
        <v>328</v>
      </c>
      <c r="EW18" t="s">
        <v>328</v>
      </c>
      <c r="EX18" t="s">
        <v>328</v>
      </c>
      <c r="EY18" t="s">
        <v>328</v>
      </c>
      <c r="EZ18" t="s">
        <v>328</v>
      </c>
      <c r="FA18" t="s">
        <v>328</v>
      </c>
      <c r="FB18" t="s">
        <v>328</v>
      </c>
      <c r="FI18" t="s">
        <v>328</v>
      </c>
      <c r="FJ18" t="s">
        <v>318</v>
      </c>
      <c r="FK18" t="s">
        <v>318</v>
      </c>
      <c r="FL18" t="s">
        <v>324</v>
      </c>
      <c r="FM18" t="s">
        <v>325</v>
      </c>
      <c r="FN18" t="s">
        <v>325</v>
      </c>
      <c r="FR18" t="s">
        <v>325</v>
      </c>
      <c r="FV18" t="s">
        <v>314</v>
      </c>
      <c r="FW18" t="s">
        <v>314</v>
      </c>
      <c r="FX18" t="s">
        <v>321</v>
      </c>
      <c r="FY18" t="s">
        <v>321</v>
      </c>
      <c r="FZ18" t="s">
        <v>332</v>
      </c>
      <c r="GA18" t="s">
        <v>332</v>
      </c>
      <c r="GB18" t="s">
        <v>328</v>
      </c>
      <c r="GC18" t="s">
        <v>328</v>
      </c>
      <c r="GD18" t="s">
        <v>328</v>
      </c>
      <c r="GE18" t="s">
        <v>328</v>
      </c>
      <c r="GF18" t="s">
        <v>328</v>
      </c>
      <c r="GG18" t="s">
        <v>328</v>
      </c>
      <c r="GH18" t="s">
        <v>316</v>
      </c>
      <c r="GI18" t="s">
        <v>328</v>
      </c>
      <c r="GK18" t="s">
        <v>319</v>
      </c>
      <c r="GL18" t="s">
        <v>319</v>
      </c>
      <c r="GM18" t="s">
        <v>316</v>
      </c>
      <c r="GN18" t="s">
        <v>316</v>
      </c>
      <c r="GO18" t="s">
        <v>316</v>
      </c>
      <c r="GP18" t="s">
        <v>316</v>
      </c>
      <c r="GQ18" t="s">
        <v>316</v>
      </c>
      <c r="GR18" t="s">
        <v>318</v>
      </c>
      <c r="GS18" t="s">
        <v>318</v>
      </c>
      <c r="GT18" t="s">
        <v>318</v>
      </c>
      <c r="GU18" t="s">
        <v>316</v>
      </c>
      <c r="GV18" t="s">
        <v>314</v>
      </c>
      <c r="GW18" t="s">
        <v>321</v>
      </c>
      <c r="GX18" t="s">
        <v>318</v>
      </c>
      <c r="GY18" t="s">
        <v>318</v>
      </c>
    </row>
    <row r="19" spans="1:207">
      <c r="A19">
        <v>1</v>
      </c>
      <c r="B19">
        <v>1659647161.1</v>
      </c>
      <c r="C19">
        <v>0</v>
      </c>
      <c r="D19" t="s">
        <v>333</v>
      </c>
      <c r="E19" t="s">
        <v>334</v>
      </c>
      <c r="F19">
        <v>15</v>
      </c>
      <c r="G19">
        <v>1659647153.349999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1659647153.349999</v>
      </c>
      <c r="AO19">
        <v>397.5648</v>
      </c>
      <c r="AP19">
        <v>400.0190333333333</v>
      </c>
      <c r="AQ19">
        <v>19.56799666666667</v>
      </c>
      <c r="AR19">
        <v>19.08925666666666</v>
      </c>
      <c r="AS19">
        <v>398.4439666666667</v>
      </c>
      <c r="AT19">
        <v>19.62751333333334</v>
      </c>
      <c r="AU19">
        <v>600.2603333333334</v>
      </c>
      <c r="AV19">
        <v>101.2101666666667</v>
      </c>
      <c r="AW19">
        <v>0.1001040666666667</v>
      </c>
      <c r="AX19">
        <v>22.53731</v>
      </c>
      <c r="AY19">
        <v>22.99595333333333</v>
      </c>
      <c r="AZ19">
        <v>999.9000000000002</v>
      </c>
      <c r="BA19">
        <v>0</v>
      </c>
      <c r="BB19">
        <v>0</v>
      </c>
      <c r="BC19">
        <v>9990.688</v>
      </c>
      <c r="BD19">
        <v>0</v>
      </c>
      <c r="BE19">
        <v>2.374200000000001</v>
      </c>
      <c r="BF19">
        <v>-2.454184</v>
      </c>
      <c r="BG19">
        <v>405.4995666666667</v>
      </c>
      <c r="BH19">
        <v>407.8036666666667</v>
      </c>
      <c r="BI19">
        <v>0.4787339333333333</v>
      </c>
      <c r="BJ19">
        <v>400.0190333333333</v>
      </c>
      <c r="BK19">
        <v>19.08925666666666</v>
      </c>
      <c r="BL19">
        <v>1.980477</v>
      </c>
      <c r="BM19">
        <v>1.932025666666666</v>
      </c>
      <c r="BN19">
        <v>17.28901666666667</v>
      </c>
      <c r="BO19">
        <v>16.89795666666667</v>
      </c>
      <c r="BP19">
        <v>1999.969333333333</v>
      </c>
      <c r="BQ19">
        <v>0.9800053999999998</v>
      </c>
      <c r="BR19">
        <v>0.01999496</v>
      </c>
      <c r="BS19">
        <v>0</v>
      </c>
      <c r="BT19">
        <v>1.963613333333333</v>
      </c>
      <c r="BU19">
        <v>0</v>
      </c>
      <c r="BV19">
        <v>3132.368</v>
      </c>
      <c r="BW19">
        <v>19000.49</v>
      </c>
      <c r="BX19">
        <v>39.48306666666666</v>
      </c>
      <c r="BY19">
        <v>41.87473333333331</v>
      </c>
      <c r="BZ19">
        <v>39.91226666666667</v>
      </c>
      <c r="CA19">
        <v>41.3248</v>
      </c>
      <c r="CB19">
        <v>38.79146666666666</v>
      </c>
      <c r="CC19">
        <v>1959.979</v>
      </c>
      <c r="CD19">
        <v>39.99033333333333</v>
      </c>
      <c r="CE19">
        <v>0</v>
      </c>
      <c r="CF19">
        <v>1659647157.8</v>
      </c>
      <c r="CG19">
        <v>0</v>
      </c>
      <c r="CH19">
        <v>1659647039.1</v>
      </c>
      <c r="CI19" t="s">
        <v>335</v>
      </c>
      <c r="CJ19">
        <v>1659647031.6</v>
      </c>
      <c r="CK19">
        <v>1659647039.1</v>
      </c>
      <c r="CL19">
        <v>34</v>
      </c>
      <c r="CM19">
        <v>0.039</v>
      </c>
      <c r="CN19">
        <v>0.007</v>
      </c>
      <c r="CO19">
        <v>-0.882</v>
      </c>
      <c r="CP19">
        <v>-0.056</v>
      </c>
      <c r="CQ19">
        <v>400</v>
      </c>
      <c r="CR19">
        <v>20</v>
      </c>
      <c r="CS19">
        <v>0.37</v>
      </c>
      <c r="CT19">
        <v>0.15</v>
      </c>
      <c r="CU19">
        <v>-2.462508292682927</v>
      </c>
      <c r="CV19">
        <v>0.151778048780491</v>
      </c>
      <c r="CW19">
        <v>0.04519525098635051</v>
      </c>
      <c r="CX19">
        <v>0</v>
      </c>
      <c r="CY19">
        <v>0.4807139756097561</v>
      </c>
      <c r="CZ19">
        <v>-0.2304878885017427</v>
      </c>
      <c r="DA19">
        <v>0.03723039362978416</v>
      </c>
      <c r="DB19">
        <v>0</v>
      </c>
      <c r="DC19">
        <v>0</v>
      </c>
      <c r="DD19">
        <v>2</v>
      </c>
      <c r="DE19" t="s">
        <v>336</v>
      </c>
      <c r="DF19">
        <v>3.21146</v>
      </c>
      <c r="DG19">
        <v>2.65711</v>
      </c>
      <c r="DH19">
        <v>0.101801</v>
      </c>
      <c r="DI19">
        <v>0.102434</v>
      </c>
      <c r="DJ19">
        <v>0.10039</v>
      </c>
      <c r="DK19">
        <v>0.0993135</v>
      </c>
      <c r="DL19">
        <v>29747.8</v>
      </c>
      <c r="DM19">
        <v>28794.6</v>
      </c>
      <c r="DN19">
        <v>31708.4</v>
      </c>
      <c r="DO19">
        <v>30402.5</v>
      </c>
      <c r="DP19">
        <v>38283</v>
      </c>
      <c r="DQ19">
        <v>36260.8</v>
      </c>
      <c r="DR19">
        <v>44529.4</v>
      </c>
      <c r="DS19">
        <v>42521.9</v>
      </c>
      <c r="DT19">
        <v>2.2071</v>
      </c>
      <c r="DU19">
        <v>1.90342</v>
      </c>
      <c r="DV19">
        <v>0.06651509999999999</v>
      </c>
      <c r="DW19">
        <v>0</v>
      </c>
      <c r="DX19">
        <v>21.8962</v>
      </c>
      <c r="DY19">
        <v>999.9</v>
      </c>
      <c r="DZ19">
        <v>59</v>
      </c>
      <c r="EA19">
        <v>29.8</v>
      </c>
      <c r="EB19">
        <v>24.5526</v>
      </c>
      <c r="EC19">
        <v>61.2276</v>
      </c>
      <c r="ED19">
        <v>20.8053</v>
      </c>
      <c r="EE19">
        <v>1</v>
      </c>
      <c r="EF19">
        <v>-0.189507</v>
      </c>
      <c r="EG19">
        <v>2.13289</v>
      </c>
      <c r="EH19">
        <v>20.1278</v>
      </c>
      <c r="EI19">
        <v>5.22882</v>
      </c>
      <c r="EJ19">
        <v>11.992</v>
      </c>
      <c r="EK19">
        <v>4.96745</v>
      </c>
      <c r="EL19">
        <v>3.297</v>
      </c>
      <c r="EM19">
        <v>850.4</v>
      </c>
      <c r="EN19">
        <v>4706.2</v>
      </c>
      <c r="EO19">
        <v>3344.8</v>
      </c>
      <c r="EP19">
        <v>4.7</v>
      </c>
      <c r="EQ19">
        <v>1.86754</v>
      </c>
      <c r="ER19">
        <v>1.86804</v>
      </c>
      <c r="ES19">
        <v>1.85932</v>
      </c>
      <c r="ET19">
        <v>1.86541</v>
      </c>
      <c r="EU19">
        <v>1.86341</v>
      </c>
      <c r="EV19">
        <v>1.86478</v>
      </c>
      <c r="EW19">
        <v>1.8602</v>
      </c>
      <c r="EX19">
        <v>1.86432</v>
      </c>
      <c r="EY19">
        <v>0</v>
      </c>
      <c r="EZ19">
        <v>0</v>
      </c>
      <c r="FA19">
        <v>0</v>
      </c>
      <c r="FB19">
        <v>0</v>
      </c>
      <c r="FC19" t="s">
        <v>337</v>
      </c>
      <c r="FD19" t="s">
        <v>338</v>
      </c>
      <c r="FE19" t="s">
        <v>339</v>
      </c>
      <c r="FF19" t="s">
        <v>339</v>
      </c>
      <c r="FG19" t="s">
        <v>339</v>
      </c>
      <c r="FH19" t="s">
        <v>339</v>
      </c>
      <c r="FI19">
        <v>0</v>
      </c>
      <c r="FJ19">
        <v>100</v>
      </c>
      <c r="FK19">
        <v>100</v>
      </c>
      <c r="FL19">
        <v>-0.879</v>
      </c>
      <c r="FM19">
        <v>-0.0603</v>
      </c>
      <c r="FN19">
        <v>-0.5851120195202597</v>
      </c>
      <c r="FO19">
        <v>-0.0004288572108516813</v>
      </c>
      <c r="FP19">
        <v>-9.298775811270514E-07</v>
      </c>
      <c r="FQ19">
        <v>3.855936630904132E-10</v>
      </c>
      <c r="FR19">
        <v>-0.1012152230276301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2.2</v>
      </c>
      <c r="GA19">
        <v>2</v>
      </c>
      <c r="GB19">
        <v>1.07178</v>
      </c>
      <c r="GC19">
        <v>2.44873</v>
      </c>
      <c r="GD19">
        <v>1.44775</v>
      </c>
      <c r="GE19">
        <v>2.31934</v>
      </c>
      <c r="GF19">
        <v>1.55151</v>
      </c>
      <c r="GG19">
        <v>2.4231</v>
      </c>
      <c r="GH19">
        <v>34.3725</v>
      </c>
      <c r="GI19">
        <v>24.2188</v>
      </c>
      <c r="GJ19">
        <v>18</v>
      </c>
      <c r="GK19">
        <v>627.231</v>
      </c>
      <c r="GL19">
        <v>441.729</v>
      </c>
      <c r="GM19">
        <v>19.0801</v>
      </c>
      <c r="GN19">
        <v>24.6182</v>
      </c>
      <c r="GO19">
        <v>30.0004</v>
      </c>
      <c r="GP19">
        <v>24.632</v>
      </c>
      <c r="GQ19">
        <v>24.5692</v>
      </c>
      <c r="GR19">
        <v>21.4623</v>
      </c>
      <c r="GS19">
        <v>30.9948</v>
      </c>
      <c r="GT19">
        <v>0</v>
      </c>
      <c r="GU19">
        <v>19.0638</v>
      </c>
      <c r="GV19">
        <v>400</v>
      </c>
      <c r="GW19">
        <v>19.0646</v>
      </c>
      <c r="GX19">
        <v>100.746</v>
      </c>
      <c r="GY19">
        <v>101.539</v>
      </c>
    </row>
    <row r="20" spans="1:207">
      <c r="A20">
        <v>2</v>
      </c>
      <c r="B20">
        <v>1659647345.1</v>
      </c>
      <c r="C20">
        <v>184</v>
      </c>
      <c r="D20" t="s">
        <v>340</v>
      </c>
      <c r="E20" t="s">
        <v>341</v>
      </c>
      <c r="F20">
        <v>15</v>
      </c>
      <c r="G20">
        <v>1659647337.349999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1659647337.349999</v>
      </c>
      <c r="AO20">
        <v>397.3766000000001</v>
      </c>
      <c r="AP20">
        <v>400.0040333333333</v>
      </c>
      <c r="AQ20">
        <v>19.30790666666667</v>
      </c>
      <c r="AR20">
        <v>19.06658666666666</v>
      </c>
      <c r="AS20">
        <v>398.2772333333334</v>
      </c>
      <c r="AT20">
        <v>19.37260333333334</v>
      </c>
      <c r="AU20">
        <v>600.2543333333334</v>
      </c>
      <c r="AV20">
        <v>101.2032333333334</v>
      </c>
      <c r="AW20">
        <v>0.09999562999999999</v>
      </c>
      <c r="AX20">
        <v>22.47397000000001</v>
      </c>
      <c r="AY20">
        <v>22.84225333333334</v>
      </c>
      <c r="AZ20">
        <v>999.9000000000002</v>
      </c>
      <c r="BA20">
        <v>0</v>
      </c>
      <c r="BB20">
        <v>0</v>
      </c>
      <c r="BC20">
        <v>10005.20933333333</v>
      </c>
      <c r="BD20">
        <v>0</v>
      </c>
      <c r="BE20">
        <v>2.374200000000001</v>
      </c>
      <c r="BF20">
        <v>-2.627375333333333</v>
      </c>
      <c r="BG20">
        <v>405.2002666666667</v>
      </c>
      <c r="BH20">
        <v>407.7789666666667</v>
      </c>
      <c r="BI20">
        <v>0.2413215</v>
      </c>
      <c r="BJ20">
        <v>400.0040333333333</v>
      </c>
      <c r="BK20">
        <v>19.06658666666666</v>
      </c>
      <c r="BL20">
        <v>1.954025333333333</v>
      </c>
      <c r="BM20">
        <v>1.929603666666666</v>
      </c>
      <c r="BN20">
        <v>17.07663</v>
      </c>
      <c r="BO20">
        <v>16.87821333333333</v>
      </c>
      <c r="BP20">
        <v>1750.01</v>
      </c>
      <c r="BQ20">
        <v>0.9770064666666664</v>
      </c>
      <c r="BR20">
        <v>0.02299390666666668</v>
      </c>
      <c r="BS20">
        <v>0</v>
      </c>
      <c r="BT20">
        <v>2.05308</v>
      </c>
      <c r="BU20">
        <v>0</v>
      </c>
      <c r="BV20">
        <v>2585.080666666666</v>
      </c>
      <c r="BW20">
        <v>16609.73333333333</v>
      </c>
      <c r="BX20">
        <v>37.32893333333333</v>
      </c>
      <c r="BY20">
        <v>38.56233333333333</v>
      </c>
      <c r="BZ20">
        <v>38.09146666666666</v>
      </c>
      <c r="CA20">
        <v>36.92899999999999</v>
      </c>
      <c r="CB20">
        <v>36.50386666666666</v>
      </c>
      <c r="CC20">
        <v>1709.769666666667</v>
      </c>
      <c r="CD20">
        <v>40.241</v>
      </c>
      <c r="CE20">
        <v>0</v>
      </c>
      <c r="CF20">
        <v>1659647342</v>
      </c>
      <c r="CG20">
        <v>0</v>
      </c>
      <c r="CH20">
        <v>1659647233.1</v>
      </c>
      <c r="CI20" t="s">
        <v>342</v>
      </c>
      <c r="CJ20">
        <v>1659647233.1</v>
      </c>
      <c r="CK20">
        <v>1659647233.1</v>
      </c>
      <c r="CL20">
        <v>35</v>
      </c>
      <c r="CM20">
        <v>-0.021</v>
      </c>
      <c r="CN20">
        <v>-0.004</v>
      </c>
      <c r="CO20">
        <v>-0.903</v>
      </c>
      <c r="CP20">
        <v>-0.065</v>
      </c>
      <c r="CQ20">
        <v>400</v>
      </c>
      <c r="CR20">
        <v>19</v>
      </c>
      <c r="CS20">
        <v>0.36</v>
      </c>
      <c r="CT20">
        <v>0.3</v>
      </c>
      <c r="CU20">
        <v>-2.62556225</v>
      </c>
      <c r="CV20">
        <v>-0.01311163227016517</v>
      </c>
      <c r="CW20">
        <v>0.02838209695278874</v>
      </c>
      <c r="CX20">
        <v>1</v>
      </c>
      <c r="CY20">
        <v>0.2477762</v>
      </c>
      <c r="CZ20">
        <v>-0.08218282176360209</v>
      </c>
      <c r="DA20">
        <v>0.01153264339212828</v>
      </c>
      <c r="DB20">
        <v>1</v>
      </c>
      <c r="DC20">
        <v>2</v>
      </c>
      <c r="DD20">
        <v>2</v>
      </c>
      <c r="DE20" t="s">
        <v>343</v>
      </c>
      <c r="DF20">
        <v>3.21157</v>
      </c>
      <c r="DG20">
        <v>2.65732</v>
      </c>
      <c r="DH20">
        <v>0.101771</v>
      </c>
      <c r="DI20">
        <v>0.102434</v>
      </c>
      <c r="DJ20">
        <v>0.0999265</v>
      </c>
      <c r="DK20">
        <v>0.0993711</v>
      </c>
      <c r="DL20">
        <v>29750.4</v>
      </c>
      <c r="DM20">
        <v>28794.1</v>
      </c>
      <c r="DN20">
        <v>31710</v>
      </c>
      <c r="DO20">
        <v>30401.9</v>
      </c>
      <c r="DP20">
        <v>38304.9</v>
      </c>
      <c r="DQ20">
        <v>36258</v>
      </c>
      <c r="DR20">
        <v>44531.8</v>
      </c>
      <c r="DS20">
        <v>42521.4</v>
      </c>
      <c r="DT20">
        <v>2.2071</v>
      </c>
      <c r="DU20">
        <v>1.90368</v>
      </c>
      <c r="DV20">
        <v>0.0631623</v>
      </c>
      <c r="DW20">
        <v>0</v>
      </c>
      <c r="DX20">
        <v>21.8112</v>
      </c>
      <c r="DY20">
        <v>999.9</v>
      </c>
      <c r="DZ20">
        <v>59</v>
      </c>
      <c r="EA20">
        <v>29.8</v>
      </c>
      <c r="EB20">
        <v>24.5553</v>
      </c>
      <c r="EC20">
        <v>60.8876</v>
      </c>
      <c r="ED20">
        <v>20.3806</v>
      </c>
      <c r="EE20">
        <v>1</v>
      </c>
      <c r="EF20">
        <v>-0.192088</v>
      </c>
      <c r="EG20">
        <v>1.51717</v>
      </c>
      <c r="EH20">
        <v>20.1346</v>
      </c>
      <c r="EI20">
        <v>5.22627</v>
      </c>
      <c r="EJ20">
        <v>11.992</v>
      </c>
      <c r="EK20">
        <v>4.96735</v>
      </c>
      <c r="EL20">
        <v>3.297</v>
      </c>
      <c r="EM20">
        <v>854.3</v>
      </c>
      <c r="EN20">
        <v>4730.5</v>
      </c>
      <c r="EO20">
        <v>3344.8</v>
      </c>
      <c r="EP20">
        <v>4.7</v>
      </c>
      <c r="EQ20">
        <v>1.86758</v>
      </c>
      <c r="ER20">
        <v>1.86808</v>
      </c>
      <c r="ES20">
        <v>1.85942</v>
      </c>
      <c r="ET20">
        <v>1.86548</v>
      </c>
      <c r="EU20">
        <v>1.8634</v>
      </c>
      <c r="EV20">
        <v>1.86479</v>
      </c>
      <c r="EW20">
        <v>1.86021</v>
      </c>
      <c r="EX20">
        <v>1.86432</v>
      </c>
      <c r="EY20">
        <v>0</v>
      </c>
      <c r="EZ20">
        <v>0</v>
      </c>
      <c r="FA20">
        <v>0</v>
      </c>
      <c r="FB20">
        <v>0</v>
      </c>
      <c r="FC20" t="s">
        <v>337</v>
      </c>
      <c r="FD20" t="s">
        <v>338</v>
      </c>
      <c r="FE20" t="s">
        <v>339</v>
      </c>
      <c r="FF20" t="s">
        <v>339</v>
      </c>
      <c r="FG20" t="s">
        <v>339</v>
      </c>
      <c r="FH20" t="s">
        <v>339</v>
      </c>
      <c r="FI20">
        <v>0</v>
      </c>
      <c r="FJ20">
        <v>100</v>
      </c>
      <c r="FK20">
        <v>100</v>
      </c>
      <c r="FL20">
        <v>-0.9</v>
      </c>
      <c r="FM20">
        <v>-0.0646</v>
      </c>
      <c r="FN20">
        <v>-0.6065083517865306</v>
      </c>
      <c r="FO20">
        <v>-0.0004288572108516813</v>
      </c>
      <c r="FP20">
        <v>-9.298775811270514E-07</v>
      </c>
      <c r="FQ20">
        <v>3.855936630904132E-10</v>
      </c>
      <c r="FR20">
        <v>-0.1048010646752649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1.9</v>
      </c>
      <c r="GA20">
        <v>1.9</v>
      </c>
      <c r="GB20">
        <v>1.07178</v>
      </c>
      <c r="GC20">
        <v>2.45605</v>
      </c>
      <c r="GD20">
        <v>1.44775</v>
      </c>
      <c r="GE20">
        <v>2.31934</v>
      </c>
      <c r="GF20">
        <v>1.55151</v>
      </c>
      <c r="GG20">
        <v>2.40967</v>
      </c>
      <c r="GH20">
        <v>34.3497</v>
      </c>
      <c r="GI20">
        <v>24.2188</v>
      </c>
      <c r="GJ20">
        <v>18</v>
      </c>
      <c r="GK20">
        <v>627.1609999999999</v>
      </c>
      <c r="GL20">
        <v>441.844</v>
      </c>
      <c r="GM20">
        <v>19.3835</v>
      </c>
      <c r="GN20">
        <v>24.5983</v>
      </c>
      <c r="GO20">
        <v>29.9999</v>
      </c>
      <c r="GP20">
        <v>24.6258</v>
      </c>
      <c r="GQ20">
        <v>24.5651</v>
      </c>
      <c r="GR20">
        <v>21.4622</v>
      </c>
      <c r="GS20">
        <v>30.6818</v>
      </c>
      <c r="GT20">
        <v>0</v>
      </c>
      <c r="GU20">
        <v>19.3913</v>
      </c>
      <c r="GV20">
        <v>400</v>
      </c>
      <c r="GW20">
        <v>19.1388</v>
      </c>
      <c r="GX20">
        <v>100.751</v>
      </c>
      <c r="GY20">
        <v>101.537</v>
      </c>
    </row>
    <row r="21" spans="1:207">
      <c r="A21">
        <v>3</v>
      </c>
      <c r="B21">
        <v>1659647539.5</v>
      </c>
      <c r="C21">
        <v>378.4000000953674</v>
      </c>
      <c r="D21" t="s">
        <v>344</v>
      </c>
      <c r="E21" t="s">
        <v>345</v>
      </c>
      <c r="F21">
        <v>15</v>
      </c>
      <c r="G21">
        <v>1659647531.5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1659647531.5</v>
      </c>
      <c r="AO21">
        <v>397.3219677419356</v>
      </c>
      <c r="AP21">
        <v>400.0077741935483</v>
      </c>
      <c r="AQ21">
        <v>19.34852580645162</v>
      </c>
      <c r="AR21">
        <v>19.07025806451613</v>
      </c>
      <c r="AS21">
        <v>398.2213225806452</v>
      </c>
      <c r="AT21">
        <v>19.41109677419355</v>
      </c>
      <c r="AU21">
        <v>600.2602903225808</v>
      </c>
      <c r="AV21">
        <v>101.1994516129032</v>
      </c>
      <c r="AW21">
        <v>0.09988312903225807</v>
      </c>
      <c r="AX21">
        <v>22.50571612903226</v>
      </c>
      <c r="AY21">
        <v>22.78451290322581</v>
      </c>
      <c r="AZ21">
        <v>999.9000000000003</v>
      </c>
      <c r="BA21">
        <v>0</v>
      </c>
      <c r="BB21">
        <v>0</v>
      </c>
      <c r="BC21">
        <v>10007.49870967742</v>
      </c>
      <c r="BD21">
        <v>0</v>
      </c>
      <c r="BE21">
        <v>2.374200000000001</v>
      </c>
      <c r="BF21">
        <v>-2.685812580645162</v>
      </c>
      <c r="BG21">
        <v>405.1612258064516</v>
      </c>
      <c r="BH21">
        <v>407.7843870967743</v>
      </c>
      <c r="BI21">
        <v>0.2782714838709678</v>
      </c>
      <c r="BJ21">
        <v>400.0077741935483</v>
      </c>
      <c r="BK21">
        <v>19.07025806451613</v>
      </c>
      <c r="BL21">
        <v>1.95806064516129</v>
      </c>
      <c r="BM21">
        <v>1.929899677419355</v>
      </c>
      <c r="BN21">
        <v>17.1092</v>
      </c>
      <c r="BO21">
        <v>16.88062580645161</v>
      </c>
      <c r="BP21">
        <v>1499.980967741936</v>
      </c>
      <c r="BQ21">
        <v>0.973005</v>
      </c>
      <c r="BR21">
        <v>0.02699470322580646</v>
      </c>
      <c r="BS21">
        <v>0</v>
      </c>
      <c r="BT21">
        <v>2.07298064516129</v>
      </c>
      <c r="BU21">
        <v>0</v>
      </c>
      <c r="BV21">
        <v>2159.953225806452</v>
      </c>
      <c r="BW21">
        <v>14218.2870967742</v>
      </c>
      <c r="BX21">
        <v>38.40296774193548</v>
      </c>
      <c r="BY21">
        <v>40.74164516129031</v>
      </c>
      <c r="BZ21">
        <v>39.22748387096772</v>
      </c>
      <c r="CA21">
        <v>39.2880322580645</v>
      </c>
      <c r="CB21">
        <v>37.84048387096773</v>
      </c>
      <c r="CC21">
        <v>1459.49064516129</v>
      </c>
      <c r="CD21">
        <v>40.49032258064516</v>
      </c>
      <c r="CE21">
        <v>0</v>
      </c>
      <c r="CF21">
        <v>1659647536.4</v>
      </c>
      <c r="CG21">
        <v>0</v>
      </c>
      <c r="CH21">
        <v>1659647398</v>
      </c>
      <c r="CI21" t="s">
        <v>346</v>
      </c>
      <c r="CJ21">
        <v>1659647392.6</v>
      </c>
      <c r="CK21">
        <v>1659647398</v>
      </c>
      <c r="CL21">
        <v>36</v>
      </c>
      <c r="CM21">
        <v>0.001</v>
      </c>
      <c r="CN21">
        <v>0.002</v>
      </c>
      <c r="CO21">
        <v>-0.902</v>
      </c>
      <c r="CP21">
        <v>-0.064</v>
      </c>
      <c r="CQ21">
        <v>400</v>
      </c>
      <c r="CR21">
        <v>19</v>
      </c>
      <c r="CS21">
        <v>0.2</v>
      </c>
      <c r="CT21">
        <v>0.24</v>
      </c>
      <c r="CU21">
        <v>-2.6867135</v>
      </c>
      <c r="CV21">
        <v>-0.03656262664164703</v>
      </c>
      <c r="CW21">
        <v>0.02875385031174085</v>
      </c>
      <c r="CX21">
        <v>1</v>
      </c>
      <c r="CY21">
        <v>0.27084685</v>
      </c>
      <c r="CZ21">
        <v>0.06021843151969929</v>
      </c>
      <c r="DA21">
        <v>0.0196512201205803</v>
      </c>
      <c r="DB21">
        <v>1</v>
      </c>
      <c r="DC21">
        <v>2</v>
      </c>
      <c r="DD21">
        <v>2</v>
      </c>
      <c r="DE21" t="s">
        <v>343</v>
      </c>
      <c r="DF21">
        <v>3.21153</v>
      </c>
      <c r="DG21">
        <v>2.65726</v>
      </c>
      <c r="DH21">
        <v>0.101761</v>
      </c>
      <c r="DI21">
        <v>0.102437</v>
      </c>
      <c r="DJ21">
        <v>0.0998781</v>
      </c>
      <c r="DK21">
        <v>0.09934129999999999</v>
      </c>
      <c r="DL21">
        <v>29750.9</v>
      </c>
      <c r="DM21">
        <v>28795.4</v>
      </c>
      <c r="DN21">
        <v>31709.9</v>
      </c>
      <c r="DO21">
        <v>30403</v>
      </c>
      <c r="DP21">
        <v>38307.2</v>
      </c>
      <c r="DQ21">
        <v>36260.8</v>
      </c>
      <c r="DR21">
        <v>44532.1</v>
      </c>
      <c r="DS21">
        <v>42523.3</v>
      </c>
      <c r="DT21">
        <v>2.20735</v>
      </c>
      <c r="DU21">
        <v>1.90375</v>
      </c>
      <c r="DV21">
        <v>0.0598393</v>
      </c>
      <c r="DW21">
        <v>0</v>
      </c>
      <c r="DX21">
        <v>21.7946</v>
      </c>
      <c r="DY21">
        <v>999.9</v>
      </c>
      <c r="DZ21">
        <v>58.9</v>
      </c>
      <c r="EA21">
        <v>29.8</v>
      </c>
      <c r="EB21">
        <v>24.5125</v>
      </c>
      <c r="EC21">
        <v>60.7776</v>
      </c>
      <c r="ED21">
        <v>20.5489</v>
      </c>
      <c r="EE21">
        <v>1</v>
      </c>
      <c r="EF21">
        <v>-0.194047</v>
      </c>
      <c r="EG21">
        <v>1.7131</v>
      </c>
      <c r="EH21">
        <v>20.1364</v>
      </c>
      <c r="EI21">
        <v>5.22627</v>
      </c>
      <c r="EJ21">
        <v>11.992</v>
      </c>
      <c r="EK21">
        <v>4.96725</v>
      </c>
      <c r="EL21">
        <v>3.297</v>
      </c>
      <c r="EM21">
        <v>858.8</v>
      </c>
      <c r="EN21">
        <v>4757.5</v>
      </c>
      <c r="EO21">
        <v>3344.8</v>
      </c>
      <c r="EP21">
        <v>4.8</v>
      </c>
      <c r="EQ21">
        <v>1.8676</v>
      </c>
      <c r="ER21">
        <v>1.86811</v>
      </c>
      <c r="ES21">
        <v>1.85939</v>
      </c>
      <c r="ET21">
        <v>1.8655</v>
      </c>
      <c r="EU21">
        <v>1.8634</v>
      </c>
      <c r="EV21">
        <v>1.86478</v>
      </c>
      <c r="EW21">
        <v>1.8602</v>
      </c>
      <c r="EX21">
        <v>1.86432</v>
      </c>
      <c r="EY21">
        <v>0</v>
      </c>
      <c r="EZ21">
        <v>0</v>
      </c>
      <c r="FA21">
        <v>0</v>
      </c>
      <c r="FB21">
        <v>0</v>
      </c>
      <c r="FC21" t="s">
        <v>337</v>
      </c>
      <c r="FD21" t="s">
        <v>338</v>
      </c>
      <c r="FE21" t="s">
        <v>339</v>
      </c>
      <c r="FF21" t="s">
        <v>339</v>
      </c>
      <c r="FG21" t="s">
        <v>339</v>
      </c>
      <c r="FH21" t="s">
        <v>339</v>
      </c>
      <c r="FI21">
        <v>0</v>
      </c>
      <c r="FJ21">
        <v>100</v>
      </c>
      <c r="FK21">
        <v>100</v>
      </c>
      <c r="FL21">
        <v>-0.899</v>
      </c>
      <c r="FM21">
        <v>-0.06279999999999999</v>
      </c>
      <c r="FN21">
        <v>-0.6054692474749779</v>
      </c>
      <c r="FO21">
        <v>-0.0004288572108516813</v>
      </c>
      <c r="FP21">
        <v>-9.298775811270514E-07</v>
      </c>
      <c r="FQ21">
        <v>3.855936630904132E-10</v>
      </c>
      <c r="FR21">
        <v>-0.1029003508570549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2.4</v>
      </c>
      <c r="GA21">
        <v>2.4</v>
      </c>
      <c r="GB21">
        <v>1.07178</v>
      </c>
      <c r="GC21">
        <v>2.45117</v>
      </c>
      <c r="GD21">
        <v>1.44775</v>
      </c>
      <c r="GE21">
        <v>2.31812</v>
      </c>
      <c r="GF21">
        <v>1.55151</v>
      </c>
      <c r="GG21">
        <v>2.41699</v>
      </c>
      <c r="GH21">
        <v>34.3042</v>
      </c>
      <c r="GI21">
        <v>24.2276</v>
      </c>
      <c r="GJ21">
        <v>18</v>
      </c>
      <c r="GK21">
        <v>627.064</v>
      </c>
      <c r="GL21">
        <v>441.721</v>
      </c>
      <c r="GM21">
        <v>19.5292</v>
      </c>
      <c r="GN21">
        <v>24.5603</v>
      </c>
      <c r="GO21">
        <v>30.0003</v>
      </c>
      <c r="GP21">
        <v>24.6012</v>
      </c>
      <c r="GQ21">
        <v>24.5447</v>
      </c>
      <c r="GR21">
        <v>21.4622</v>
      </c>
      <c r="GS21">
        <v>30.6914</v>
      </c>
      <c r="GT21">
        <v>0</v>
      </c>
      <c r="GU21">
        <v>19.5174</v>
      </c>
      <c r="GV21">
        <v>400</v>
      </c>
      <c r="GW21">
        <v>19.065</v>
      </c>
      <c r="GX21">
        <v>100.751</v>
      </c>
      <c r="GY21">
        <v>101.541</v>
      </c>
    </row>
    <row r="22" spans="1:207">
      <c r="A22">
        <v>4</v>
      </c>
      <c r="B22">
        <v>1659647731.5</v>
      </c>
      <c r="C22">
        <v>570.4000000953674</v>
      </c>
      <c r="D22" t="s">
        <v>347</v>
      </c>
      <c r="E22" t="s">
        <v>348</v>
      </c>
      <c r="F22">
        <v>15</v>
      </c>
      <c r="G22">
        <v>1659647723.5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1659647723.5</v>
      </c>
      <c r="AO22">
        <v>397.2732258064516</v>
      </c>
      <c r="AP22">
        <v>400.0026451612903</v>
      </c>
      <c r="AQ22">
        <v>19.41844516129033</v>
      </c>
      <c r="AR22">
        <v>19.20152258064516</v>
      </c>
      <c r="AS22">
        <v>398.1645161290322</v>
      </c>
      <c r="AT22">
        <v>19.48175806451613</v>
      </c>
      <c r="AU22">
        <v>600.264870967742</v>
      </c>
      <c r="AV22">
        <v>101.1997419354838</v>
      </c>
      <c r="AW22">
        <v>0.1000234774193548</v>
      </c>
      <c r="AX22">
        <v>22.49144838709677</v>
      </c>
      <c r="AY22">
        <v>22.62847419354839</v>
      </c>
      <c r="AZ22">
        <v>999.9000000000003</v>
      </c>
      <c r="BA22">
        <v>0</v>
      </c>
      <c r="BB22">
        <v>0</v>
      </c>
      <c r="BC22">
        <v>9999.697741935484</v>
      </c>
      <c r="BD22">
        <v>0</v>
      </c>
      <c r="BE22">
        <v>2.423436451612903</v>
      </c>
      <c r="BF22">
        <v>-2.729369032258064</v>
      </c>
      <c r="BG22">
        <v>405.1404516129031</v>
      </c>
      <c r="BH22">
        <v>407.8337096774193</v>
      </c>
      <c r="BI22">
        <v>0.2169243548387096</v>
      </c>
      <c r="BJ22">
        <v>400.0026451612903</v>
      </c>
      <c r="BK22">
        <v>19.20152258064516</v>
      </c>
      <c r="BL22">
        <v>1.965140645161291</v>
      </c>
      <c r="BM22">
        <v>1.943187741935484</v>
      </c>
      <c r="BN22">
        <v>17.16621935483871</v>
      </c>
      <c r="BO22">
        <v>16.98885806451613</v>
      </c>
      <c r="BP22">
        <v>1250.003870967742</v>
      </c>
      <c r="BQ22">
        <v>0.9680042903225806</v>
      </c>
      <c r="BR22">
        <v>0.03199592580645162</v>
      </c>
      <c r="BS22">
        <v>0</v>
      </c>
      <c r="BT22">
        <v>2.062964516129032</v>
      </c>
      <c r="BU22">
        <v>0</v>
      </c>
      <c r="BV22">
        <v>1769.652903225806</v>
      </c>
      <c r="BW22">
        <v>11829.61935483871</v>
      </c>
      <c r="BX22">
        <v>37.94529032258063</v>
      </c>
      <c r="BY22">
        <v>39.65296774193547</v>
      </c>
      <c r="BZ22">
        <v>39.07835483870966</v>
      </c>
      <c r="CA22">
        <v>38.19329032258063</v>
      </c>
      <c r="CB22">
        <v>37.26590322580644</v>
      </c>
      <c r="CC22">
        <v>1210.01129032258</v>
      </c>
      <c r="CD22">
        <v>39.99322580645161</v>
      </c>
      <c r="CE22">
        <v>0</v>
      </c>
      <c r="CF22">
        <v>1659647728.4</v>
      </c>
      <c r="CG22">
        <v>0</v>
      </c>
      <c r="CH22">
        <v>1659647587</v>
      </c>
      <c r="CI22" t="s">
        <v>349</v>
      </c>
      <c r="CJ22">
        <v>1659647587</v>
      </c>
      <c r="CK22">
        <v>1659647587</v>
      </c>
      <c r="CL22">
        <v>37</v>
      </c>
      <c r="CM22">
        <v>0.008</v>
      </c>
      <c r="CN22">
        <v>-0.001</v>
      </c>
      <c r="CO22">
        <v>-0.894</v>
      </c>
      <c r="CP22">
        <v>-0.066</v>
      </c>
      <c r="CQ22">
        <v>400</v>
      </c>
      <c r="CR22">
        <v>19</v>
      </c>
      <c r="CS22">
        <v>0.34</v>
      </c>
      <c r="CT22">
        <v>0.19</v>
      </c>
      <c r="CU22">
        <v>-2.7213485</v>
      </c>
      <c r="CV22">
        <v>-0.09610333958723453</v>
      </c>
      <c r="CW22">
        <v>0.04901329995776658</v>
      </c>
      <c r="CX22">
        <v>1</v>
      </c>
      <c r="CY22">
        <v>0.216079175</v>
      </c>
      <c r="CZ22">
        <v>-0.001635028142590086</v>
      </c>
      <c r="DA22">
        <v>0.003610313960637635</v>
      </c>
      <c r="DB22">
        <v>1</v>
      </c>
      <c r="DC22">
        <v>2</v>
      </c>
      <c r="DD22">
        <v>2</v>
      </c>
      <c r="DE22" t="s">
        <v>343</v>
      </c>
      <c r="DF22">
        <v>3.21116</v>
      </c>
      <c r="DG22">
        <v>2.65712</v>
      </c>
      <c r="DH22">
        <v>0.101755</v>
      </c>
      <c r="DI22">
        <v>0.10245</v>
      </c>
      <c r="DJ22">
        <v>0.100294</v>
      </c>
      <c r="DK22">
        <v>0.0998651</v>
      </c>
      <c r="DL22">
        <v>29753.7</v>
      </c>
      <c r="DM22">
        <v>28797.7</v>
      </c>
      <c r="DN22">
        <v>31712.5</v>
      </c>
      <c r="DO22">
        <v>30405.7</v>
      </c>
      <c r="DP22">
        <v>38292.6</v>
      </c>
      <c r="DQ22">
        <v>36242.6</v>
      </c>
      <c r="DR22">
        <v>44535.9</v>
      </c>
      <c r="DS22">
        <v>42526.9</v>
      </c>
      <c r="DT22">
        <v>2.2081</v>
      </c>
      <c r="DU22">
        <v>1.90473</v>
      </c>
      <c r="DV22">
        <v>0.0535771</v>
      </c>
      <c r="DW22">
        <v>0</v>
      </c>
      <c r="DX22">
        <v>21.7437</v>
      </c>
      <c r="DY22">
        <v>999.9</v>
      </c>
      <c r="DZ22">
        <v>58.8</v>
      </c>
      <c r="EA22">
        <v>29.8</v>
      </c>
      <c r="EB22">
        <v>24.4713</v>
      </c>
      <c r="EC22">
        <v>61.0476</v>
      </c>
      <c r="ED22">
        <v>21.234</v>
      </c>
      <c r="EE22">
        <v>1</v>
      </c>
      <c r="EF22">
        <v>-0.197561</v>
      </c>
      <c r="EG22">
        <v>1.55135</v>
      </c>
      <c r="EH22">
        <v>20.1386</v>
      </c>
      <c r="EI22">
        <v>5.22762</v>
      </c>
      <c r="EJ22">
        <v>11.992</v>
      </c>
      <c r="EK22">
        <v>4.9674</v>
      </c>
      <c r="EL22">
        <v>3.297</v>
      </c>
      <c r="EM22">
        <v>863</v>
      </c>
      <c r="EN22">
        <v>4783.2</v>
      </c>
      <c r="EO22">
        <v>3344.8</v>
      </c>
      <c r="EP22">
        <v>4.9</v>
      </c>
      <c r="EQ22">
        <v>1.86755</v>
      </c>
      <c r="ER22">
        <v>1.86809</v>
      </c>
      <c r="ES22">
        <v>1.85933</v>
      </c>
      <c r="ET22">
        <v>1.86544</v>
      </c>
      <c r="EU22">
        <v>1.8634</v>
      </c>
      <c r="EV22">
        <v>1.86478</v>
      </c>
      <c r="EW22">
        <v>1.86021</v>
      </c>
      <c r="EX22">
        <v>1.86432</v>
      </c>
      <c r="EY22">
        <v>0</v>
      </c>
      <c r="EZ22">
        <v>0</v>
      </c>
      <c r="FA22">
        <v>0</v>
      </c>
      <c r="FB22">
        <v>0</v>
      </c>
      <c r="FC22" t="s">
        <v>337</v>
      </c>
      <c r="FD22" t="s">
        <v>338</v>
      </c>
      <c r="FE22" t="s">
        <v>339</v>
      </c>
      <c r="FF22" t="s">
        <v>339</v>
      </c>
      <c r="FG22" t="s">
        <v>339</v>
      </c>
      <c r="FH22" t="s">
        <v>339</v>
      </c>
      <c r="FI22">
        <v>0</v>
      </c>
      <c r="FJ22">
        <v>100</v>
      </c>
      <c r="FK22">
        <v>100</v>
      </c>
      <c r="FL22">
        <v>-0.891</v>
      </c>
      <c r="FM22">
        <v>-0.0634</v>
      </c>
      <c r="FN22">
        <v>-0.5973584610210614</v>
      </c>
      <c r="FO22">
        <v>-0.0004288572108516813</v>
      </c>
      <c r="FP22">
        <v>-9.298775811270514E-07</v>
      </c>
      <c r="FQ22">
        <v>3.855936630904132E-10</v>
      </c>
      <c r="FR22">
        <v>-0.1040988512217796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2.4</v>
      </c>
      <c r="GA22">
        <v>2.4</v>
      </c>
      <c r="GB22">
        <v>1.07178</v>
      </c>
      <c r="GC22">
        <v>2.44629</v>
      </c>
      <c r="GD22">
        <v>1.44775</v>
      </c>
      <c r="GE22">
        <v>2.31812</v>
      </c>
      <c r="GF22">
        <v>1.55151</v>
      </c>
      <c r="GG22">
        <v>2.3584</v>
      </c>
      <c r="GH22">
        <v>34.2587</v>
      </c>
      <c r="GI22">
        <v>24.2276</v>
      </c>
      <c r="GJ22">
        <v>18</v>
      </c>
      <c r="GK22">
        <v>627.213</v>
      </c>
      <c r="GL22">
        <v>442.031</v>
      </c>
      <c r="GM22">
        <v>19.459</v>
      </c>
      <c r="GN22">
        <v>24.5232</v>
      </c>
      <c r="GO22">
        <v>30.0001</v>
      </c>
      <c r="GP22">
        <v>24.5663</v>
      </c>
      <c r="GQ22">
        <v>24.5121</v>
      </c>
      <c r="GR22">
        <v>21.462</v>
      </c>
      <c r="GS22">
        <v>29.957</v>
      </c>
      <c r="GT22">
        <v>0</v>
      </c>
      <c r="GU22">
        <v>19.4581</v>
      </c>
      <c r="GV22">
        <v>400</v>
      </c>
      <c r="GW22">
        <v>19.1214</v>
      </c>
      <c r="GX22">
        <v>100.76</v>
      </c>
      <c r="GY22">
        <v>101.55</v>
      </c>
    </row>
    <row r="23" spans="1:207">
      <c r="A23">
        <v>5</v>
      </c>
      <c r="B23">
        <v>1659647952.5</v>
      </c>
      <c r="C23">
        <v>791.4000000953674</v>
      </c>
      <c r="D23" t="s">
        <v>350</v>
      </c>
      <c r="E23" t="s">
        <v>351</v>
      </c>
      <c r="F23">
        <v>15</v>
      </c>
      <c r="G23">
        <v>1659647944.75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1659647944.75</v>
      </c>
      <c r="AO23">
        <v>397.3103666666667</v>
      </c>
      <c r="AP23">
        <v>400.0012666666666</v>
      </c>
      <c r="AQ23">
        <v>19.3504</v>
      </c>
      <c r="AR23">
        <v>19.06895333333333</v>
      </c>
      <c r="AS23">
        <v>398.1562666666666</v>
      </c>
      <c r="AT23">
        <v>19.41245</v>
      </c>
      <c r="AU23">
        <v>600.2597666666666</v>
      </c>
      <c r="AV23">
        <v>101.2027</v>
      </c>
      <c r="AW23">
        <v>0.09997345666666665</v>
      </c>
      <c r="AX23">
        <v>22.48211333333333</v>
      </c>
      <c r="AY23">
        <v>22.5924</v>
      </c>
      <c r="AZ23">
        <v>999.9000000000002</v>
      </c>
      <c r="BA23">
        <v>0</v>
      </c>
      <c r="BB23">
        <v>0</v>
      </c>
      <c r="BC23">
        <v>9999.458666666667</v>
      </c>
      <c r="BD23">
        <v>0</v>
      </c>
      <c r="BE23">
        <v>2.430729999999999</v>
      </c>
      <c r="BF23">
        <v>-2.690862</v>
      </c>
      <c r="BG23">
        <v>405.1503</v>
      </c>
      <c r="BH23">
        <v>407.7771666666666</v>
      </c>
      <c r="BI23">
        <v>0.2814651666666667</v>
      </c>
      <c r="BJ23">
        <v>400.0012666666666</v>
      </c>
      <c r="BK23">
        <v>19.06895333333333</v>
      </c>
      <c r="BL23">
        <v>1.958314666666666</v>
      </c>
      <c r="BM23">
        <v>1.929828333333333</v>
      </c>
      <c r="BN23">
        <v>17.11124333333333</v>
      </c>
      <c r="BO23">
        <v>16.88005</v>
      </c>
      <c r="BP23">
        <v>999.9955333333334</v>
      </c>
      <c r="BQ23">
        <v>0.9600036333333334</v>
      </c>
      <c r="BR23">
        <v>0.03999618</v>
      </c>
      <c r="BS23">
        <v>0</v>
      </c>
      <c r="BT23">
        <v>2.037756666666667</v>
      </c>
      <c r="BU23">
        <v>0</v>
      </c>
      <c r="BV23">
        <v>1425.458</v>
      </c>
      <c r="BW23">
        <v>9439.137666666667</v>
      </c>
      <c r="BX23">
        <v>36.79353333333334</v>
      </c>
      <c r="BY23">
        <v>40.16646666666666</v>
      </c>
      <c r="BZ23">
        <v>38.31643333333333</v>
      </c>
      <c r="CA23">
        <v>38.52476666666666</v>
      </c>
      <c r="CB23">
        <v>36.67273333333333</v>
      </c>
      <c r="CC23">
        <v>959.9986666666666</v>
      </c>
      <c r="CD23">
        <v>39.99666666666666</v>
      </c>
      <c r="CE23">
        <v>0</v>
      </c>
      <c r="CF23">
        <v>1659647949.8</v>
      </c>
      <c r="CG23">
        <v>0</v>
      </c>
      <c r="CH23">
        <v>1659647779.5</v>
      </c>
      <c r="CI23" t="s">
        <v>352</v>
      </c>
      <c r="CJ23">
        <v>1659647779.5</v>
      </c>
      <c r="CK23">
        <v>1659647779</v>
      </c>
      <c r="CL23">
        <v>38</v>
      </c>
      <c r="CM23">
        <v>0.045</v>
      </c>
      <c r="CN23">
        <v>0.002</v>
      </c>
      <c r="CO23">
        <v>-0.848</v>
      </c>
      <c r="CP23">
        <v>-0.063</v>
      </c>
      <c r="CQ23">
        <v>400</v>
      </c>
      <c r="CR23">
        <v>19</v>
      </c>
      <c r="CS23">
        <v>0.38</v>
      </c>
      <c r="CT23">
        <v>0.2</v>
      </c>
      <c r="CU23">
        <v>-2.69162125</v>
      </c>
      <c r="CV23">
        <v>-0.01407613508441588</v>
      </c>
      <c r="CW23">
        <v>0.05088318726197782</v>
      </c>
      <c r="CX23">
        <v>1</v>
      </c>
      <c r="CY23">
        <v>0.276793725</v>
      </c>
      <c r="CZ23">
        <v>0.008220213883676894</v>
      </c>
      <c r="DA23">
        <v>0.01822415930569569</v>
      </c>
      <c r="DB23">
        <v>1</v>
      </c>
      <c r="DC23">
        <v>2</v>
      </c>
      <c r="DD23">
        <v>2</v>
      </c>
      <c r="DE23" t="s">
        <v>343</v>
      </c>
      <c r="DF23">
        <v>3.21156</v>
      </c>
      <c r="DG23">
        <v>2.65717</v>
      </c>
      <c r="DH23">
        <v>0.101762</v>
      </c>
      <c r="DI23">
        <v>0.102443</v>
      </c>
      <c r="DJ23">
        <v>0.0999744</v>
      </c>
      <c r="DK23">
        <v>0.09936970000000001</v>
      </c>
      <c r="DL23">
        <v>29753.8</v>
      </c>
      <c r="DM23">
        <v>28798.5</v>
      </c>
      <c r="DN23">
        <v>31712.7</v>
      </c>
      <c r="DO23">
        <v>30406.2</v>
      </c>
      <c r="DP23">
        <v>38306.4</v>
      </c>
      <c r="DQ23">
        <v>36263.5</v>
      </c>
      <c r="DR23">
        <v>44536</v>
      </c>
      <c r="DS23">
        <v>42527.9</v>
      </c>
      <c r="DT23">
        <v>2.2087</v>
      </c>
      <c r="DU23">
        <v>1.90492</v>
      </c>
      <c r="DV23">
        <v>0.0526831</v>
      </c>
      <c r="DW23">
        <v>0</v>
      </c>
      <c r="DX23">
        <v>21.7339</v>
      </c>
      <c r="DY23">
        <v>999.9</v>
      </c>
      <c r="DZ23">
        <v>58.8</v>
      </c>
      <c r="EA23">
        <v>29.8</v>
      </c>
      <c r="EB23">
        <v>24.4727</v>
      </c>
      <c r="EC23">
        <v>61.2376</v>
      </c>
      <c r="ED23">
        <v>20.4407</v>
      </c>
      <c r="EE23">
        <v>1</v>
      </c>
      <c r="EF23">
        <v>-0.200366</v>
      </c>
      <c r="EG23">
        <v>1.13992</v>
      </c>
      <c r="EH23">
        <v>20.1456</v>
      </c>
      <c r="EI23">
        <v>5.22822</v>
      </c>
      <c r="EJ23">
        <v>11.992</v>
      </c>
      <c r="EK23">
        <v>4.96785</v>
      </c>
      <c r="EL23">
        <v>3.297</v>
      </c>
      <c r="EM23">
        <v>868</v>
      </c>
      <c r="EN23">
        <v>4813.4</v>
      </c>
      <c r="EO23">
        <v>3344.8</v>
      </c>
      <c r="EP23">
        <v>4.9</v>
      </c>
      <c r="EQ23">
        <v>1.86755</v>
      </c>
      <c r="ER23">
        <v>1.86805</v>
      </c>
      <c r="ES23">
        <v>1.85933</v>
      </c>
      <c r="ET23">
        <v>1.86542</v>
      </c>
      <c r="EU23">
        <v>1.8634</v>
      </c>
      <c r="EV23">
        <v>1.86478</v>
      </c>
      <c r="EW23">
        <v>1.8602</v>
      </c>
      <c r="EX23">
        <v>1.86432</v>
      </c>
      <c r="EY23">
        <v>0</v>
      </c>
      <c r="EZ23">
        <v>0</v>
      </c>
      <c r="FA23">
        <v>0</v>
      </c>
      <c r="FB23">
        <v>0</v>
      </c>
      <c r="FC23" t="s">
        <v>337</v>
      </c>
      <c r="FD23" t="s">
        <v>338</v>
      </c>
      <c r="FE23" t="s">
        <v>339</v>
      </c>
      <c r="FF23" t="s">
        <v>339</v>
      </c>
      <c r="FG23" t="s">
        <v>339</v>
      </c>
      <c r="FH23" t="s">
        <v>339</v>
      </c>
      <c r="FI23">
        <v>0</v>
      </c>
      <c r="FJ23">
        <v>100</v>
      </c>
      <c r="FK23">
        <v>100</v>
      </c>
      <c r="FL23">
        <v>-0.846</v>
      </c>
      <c r="FM23">
        <v>-0.0622</v>
      </c>
      <c r="FN23">
        <v>-0.552002794539272</v>
      </c>
      <c r="FO23">
        <v>-0.0004288572108516813</v>
      </c>
      <c r="FP23">
        <v>-9.298775811270514E-07</v>
      </c>
      <c r="FQ23">
        <v>3.855936630904132E-10</v>
      </c>
      <c r="FR23">
        <v>-0.1023855027008308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2.9</v>
      </c>
      <c r="GA23">
        <v>2.9</v>
      </c>
      <c r="GB23">
        <v>1.073</v>
      </c>
      <c r="GC23">
        <v>2.46216</v>
      </c>
      <c r="GD23">
        <v>1.44775</v>
      </c>
      <c r="GE23">
        <v>2.31689</v>
      </c>
      <c r="GF23">
        <v>1.55151</v>
      </c>
      <c r="GG23">
        <v>2.26074</v>
      </c>
      <c r="GH23">
        <v>34.2133</v>
      </c>
      <c r="GI23">
        <v>24.2276</v>
      </c>
      <c r="GJ23">
        <v>18</v>
      </c>
      <c r="GK23">
        <v>627.299</v>
      </c>
      <c r="GL23">
        <v>441.899</v>
      </c>
      <c r="GM23">
        <v>20.1</v>
      </c>
      <c r="GN23">
        <v>24.4882</v>
      </c>
      <c r="GO23">
        <v>30.0001</v>
      </c>
      <c r="GP23">
        <v>24.5355</v>
      </c>
      <c r="GQ23">
        <v>24.4815</v>
      </c>
      <c r="GR23">
        <v>21.463</v>
      </c>
      <c r="GS23">
        <v>30.5231</v>
      </c>
      <c r="GT23">
        <v>0</v>
      </c>
      <c r="GU23">
        <v>20.1068</v>
      </c>
      <c r="GV23">
        <v>400</v>
      </c>
      <c r="GW23">
        <v>19.0275</v>
      </c>
      <c r="GX23">
        <v>100.76</v>
      </c>
      <c r="GY23">
        <v>101.552</v>
      </c>
    </row>
    <row r="24" spans="1:207">
      <c r="A24">
        <v>6</v>
      </c>
      <c r="B24">
        <v>1659648142.5</v>
      </c>
      <c r="C24">
        <v>981.4000000953674</v>
      </c>
      <c r="D24" t="s">
        <v>353</v>
      </c>
      <c r="E24" t="s">
        <v>354</v>
      </c>
      <c r="F24">
        <v>15</v>
      </c>
      <c r="G24">
        <v>1659648134.5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1659648134.5</v>
      </c>
      <c r="AO24">
        <v>397.2145483870968</v>
      </c>
      <c r="AP24">
        <v>400.0116129032259</v>
      </c>
      <c r="AQ24">
        <v>19.38650322580645</v>
      </c>
      <c r="AR24">
        <v>19.21775161290323</v>
      </c>
      <c r="AS24">
        <v>398.1278709677419</v>
      </c>
      <c r="AT24">
        <v>19.44919677419355</v>
      </c>
      <c r="AU24">
        <v>600.2633870967742</v>
      </c>
      <c r="AV24">
        <v>101.2054516129032</v>
      </c>
      <c r="AW24">
        <v>0.1000665419354839</v>
      </c>
      <c r="AX24">
        <v>22.50910967741935</v>
      </c>
      <c r="AY24">
        <v>22.48534838709678</v>
      </c>
      <c r="AZ24">
        <v>999.9000000000003</v>
      </c>
      <c r="BA24">
        <v>0</v>
      </c>
      <c r="BB24">
        <v>0</v>
      </c>
      <c r="BC24">
        <v>10006.78935483871</v>
      </c>
      <c r="BD24">
        <v>0</v>
      </c>
      <c r="BE24">
        <v>2.430729999999999</v>
      </c>
      <c r="BF24">
        <v>-2.797011290322581</v>
      </c>
      <c r="BG24">
        <v>405.0673870967742</v>
      </c>
      <c r="BH24">
        <v>407.8495806451613</v>
      </c>
      <c r="BI24">
        <v>0.1687499677419355</v>
      </c>
      <c r="BJ24">
        <v>400.0116129032259</v>
      </c>
      <c r="BK24">
        <v>19.21775161290323</v>
      </c>
      <c r="BL24">
        <v>1.962020322580645</v>
      </c>
      <c r="BM24">
        <v>1.944941935483871</v>
      </c>
      <c r="BN24">
        <v>17.14111612903226</v>
      </c>
      <c r="BO24">
        <v>17.00309032258064</v>
      </c>
      <c r="BP24">
        <v>750.060451612903</v>
      </c>
      <c r="BQ24">
        <v>0.9469984838709677</v>
      </c>
      <c r="BR24">
        <v>0.05300179999999997</v>
      </c>
      <c r="BS24">
        <v>0</v>
      </c>
      <c r="BT24">
        <v>2.032616129032258</v>
      </c>
      <c r="BU24">
        <v>0</v>
      </c>
      <c r="BV24">
        <v>1130.792903225806</v>
      </c>
      <c r="BW24">
        <v>7050.094838709678</v>
      </c>
      <c r="BX24">
        <v>37.91109677419355</v>
      </c>
      <c r="BY24">
        <v>41.29012903225806</v>
      </c>
      <c r="BZ24">
        <v>39.66103225806451</v>
      </c>
      <c r="CA24">
        <v>40.37477419354838</v>
      </c>
      <c r="CB24">
        <v>37.68116129032258</v>
      </c>
      <c r="CC24">
        <v>710.3064516129032</v>
      </c>
      <c r="CD24">
        <v>39.75451612903225</v>
      </c>
      <c r="CE24">
        <v>0</v>
      </c>
      <c r="CF24">
        <v>1659648139.4</v>
      </c>
      <c r="CG24">
        <v>0</v>
      </c>
      <c r="CH24">
        <v>1659648000</v>
      </c>
      <c r="CI24" t="s">
        <v>355</v>
      </c>
      <c r="CJ24">
        <v>1659648000</v>
      </c>
      <c r="CK24">
        <v>1659648000</v>
      </c>
      <c r="CL24">
        <v>39</v>
      </c>
      <c r="CM24">
        <v>-0.067</v>
      </c>
      <c r="CN24">
        <v>-0.001</v>
      </c>
      <c r="CO24">
        <v>-0.916</v>
      </c>
      <c r="CP24">
        <v>-0.065</v>
      </c>
      <c r="CQ24">
        <v>400</v>
      </c>
      <c r="CR24">
        <v>19</v>
      </c>
      <c r="CS24">
        <v>0.41</v>
      </c>
      <c r="CT24">
        <v>0.18</v>
      </c>
      <c r="CU24">
        <v>-2.787394</v>
      </c>
      <c r="CV24">
        <v>-0.09627242026265492</v>
      </c>
      <c r="CW24">
        <v>0.04711779747611299</v>
      </c>
      <c r="CX24">
        <v>1</v>
      </c>
      <c r="CY24">
        <v>0.1694947</v>
      </c>
      <c r="CZ24">
        <v>-0.01585731332082578</v>
      </c>
      <c r="DA24">
        <v>0.001901843161251736</v>
      </c>
      <c r="DB24">
        <v>1</v>
      </c>
      <c r="DC24">
        <v>2</v>
      </c>
      <c r="DD24">
        <v>2</v>
      </c>
      <c r="DE24" t="s">
        <v>343</v>
      </c>
      <c r="DF24">
        <v>3.21138</v>
      </c>
      <c r="DG24">
        <v>2.65729</v>
      </c>
      <c r="DH24">
        <v>0.101766</v>
      </c>
      <c r="DI24">
        <v>0.102453</v>
      </c>
      <c r="DJ24">
        <v>0.100214</v>
      </c>
      <c r="DK24">
        <v>0.0999454</v>
      </c>
      <c r="DL24">
        <v>29755.6</v>
      </c>
      <c r="DM24">
        <v>28798</v>
      </c>
      <c r="DN24">
        <v>31714.6</v>
      </c>
      <c r="DO24">
        <v>30405.8</v>
      </c>
      <c r="DP24">
        <v>38299.1</v>
      </c>
      <c r="DQ24">
        <v>36239.9</v>
      </c>
      <c r="DR24">
        <v>44539.4</v>
      </c>
      <c r="DS24">
        <v>42527.7</v>
      </c>
      <c r="DT24">
        <v>2.20875</v>
      </c>
      <c r="DU24">
        <v>1.90595</v>
      </c>
      <c r="DV24">
        <v>0.0465699</v>
      </c>
      <c r="DW24">
        <v>0</v>
      </c>
      <c r="DX24">
        <v>21.71</v>
      </c>
      <c r="DY24">
        <v>999.9</v>
      </c>
      <c r="DZ24">
        <v>58.8</v>
      </c>
      <c r="EA24">
        <v>29.7</v>
      </c>
      <c r="EB24">
        <v>24.3295</v>
      </c>
      <c r="EC24">
        <v>61.3476</v>
      </c>
      <c r="ED24">
        <v>21.1418</v>
      </c>
      <c r="EE24">
        <v>1</v>
      </c>
      <c r="EF24">
        <v>-0.201598</v>
      </c>
      <c r="EG24">
        <v>1.41719</v>
      </c>
      <c r="EH24">
        <v>20.143</v>
      </c>
      <c r="EI24">
        <v>5.22822</v>
      </c>
      <c r="EJ24">
        <v>11.992</v>
      </c>
      <c r="EK24">
        <v>4.96755</v>
      </c>
      <c r="EL24">
        <v>3.297</v>
      </c>
      <c r="EM24">
        <v>872.2</v>
      </c>
      <c r="EN24">
        <v>4838.7</v>
      </c>
      <c r="EO24">
        <v>3344.8</v>
      </c>
      <c r="EP24">
        <v>5</v>
      </c>
      <c r="EQ24">
        <v>1.86752</v>
      </c>
      <c r="ER24">
        <v>1.86808</v>
      </c>
      <c r="ES24">
        <v>1.85933</v>
      </c>
      <c r="ET24">
        <v>1.86545</v>
      </c>
      <c r="EU24">
        <v>1.8634</v>
      </c>
      <c r="EV24">
        <v>1.86478</v>
      </c>
      <c r="EW24">
        <v>1.8602</v>
      </c>
      <c r="EX24">
        <v>1.86432</v>
      </c>
      <c r="EY24">
        <v>0</v>
      </c>
      <c r="EZ24">
        <v>0</v>
      </c>
      <c r="FA24">
        <v>0</v>
      </c>
      <c r="FB24">
        <v>0</v>
      </c>
      <c r="FC24" t="s">
        <v>337</v>
      </c>
      <c r="FD24" t="s">
        <v>338</v>
      </c>
      <c r="FE24" t="s">
        <v>339</v>
      </c>
      <c r="FF24" t="s">
        <v>339</v>
      </c>
      <c r="FG24" t="s">
        <v>339</v>
      </c>
      <c r="FH24" t="s">
        <v>339</v>
      </c>
      <c r="FI24">
        <v>0</v>
      </c>
      <c r="FJ24">
        <v>100</v>
      </c>
      <c r="FK24">
        <v>100</v>
      </c>
      <c r="FL24">
        <v>-0.913</v>
      </c>
      <c r="FM24">
        <v>-0.06270000000000001</v>
      </c>
      <c r="FN24">
        <v>-0.6194723614275257</v>
      </c>
      <c r="FO24">
        <v>-0.0004288572108516813</v>
      </c>
      <c r="FP24">
        <v>-9.298775811270514E-07</v>
      </c>
      <c r="FQ24">
        <v>3.855936630904132E-10</v>
      </c>
      <c r="FR24">
        <v>-0.1032657152605257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2.4</v>
      </c>
      <c r="GA24">
        <v>2.4</v>
      </c>
      <c r="GB24">
        <v>1.07178</v>
      </c>
      <c r="GC24">
        <v>2.45605</v>
      </c>
      <c r="GD24">
        <v>1.44775</v>
      </c>
      <c r="GE24">
        <v>2.31812</v>
      </c>
      <c r="GF24">
        <v>1.55151</v>
      </c>
      <c r="GG24">
        <v>2.25952</v>
      </c>
      <c r="GH24">
        <v>34.1678</v>
      </c>
      <c r="GI24">
        <v>24.2276</v>
      </c>
      <c r="GJ24">
        <v>18</v>
      </c>
      <c r="GK24">
        <v>627.058</v>
      </c>
      <c r="GL24">
        <v>442.307</v>
      </c>
      <c r="GM24">
        <v>19.8619</v>
      </c>
      <c r="GN24">
        <v>24.4676</v>
      </c>
      <c r="GO24">
        <v>30.0001</v>
      </c>
      <c r="GP24">
        <v>24.511</v>
      </c>
      <c r="GQ24">
        <v>24.4571</v>
      </c>
      <c r="GR24">
        <v>21.4653</v>
      </c>
      <c r="GS24">
        <v>29.6897</v>
      </c>
      <c r="GT24">
        <v>0</v>
      </c>
      <c r="GU24">
        <v>19.8559</v>
      </c>
      <c r="GV24">
        <v>400</v>
      </c>
      <c r="GW24">
        <v>19.2019</v>
      </c>
      <c r="GX24">
        <v>100.767</v>
      </c>
      <c r="GY24">
        <v>101.551</v>
      </c>
    </row>
    <row r="25" spans="1:207">
      <c r="A25">
        <v>7</v>
      </c>
      <c r="B25">
        <v>1659648323</v>
      </c>
      <c r="C25">
        <v>1161.900000095367</v>
      </c>
      <c r="D25" t="s">
        <v>356</v>
      </c>
      <c r="E25" t="s">
        <v>357</v>
      </c>
      <c r="F25">
        <v>15</v>
      </c>
      <c r="G25">
        <v>1659648315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1659648315</v>
      </c>
      <c r="AO25">
        <v>397.3052903225807</v>
      </c>
      <c r="AP25">
        <v>399.9961290322581</v>
      </c>
      <c r="AQ25">
        <v>19.28036129032258</v>
      </c>
      <c r="AR25">
        <v>19.05552258064516</v>
      </c>
      <c r="AS25">
        <v>398.184322580645</v>
      </c>
      <c r="AT25">
        <v>19.34266774193548</v>
      </c>
      <c r="AU25">
        <v>600.2640322580645</v>
      </c>
      <c r="AV25">
        <v>101.2058709677419</v>
      </c>
      <c r="AW25">
        <v>0.1000048612903226</v>
      </c>
      <c r="AX25">
        <v>22.49764516129033</v>
      </c>
      <c r="AY25">
        <v>22.43525483870967</v>
      </c>
      <c r="AZ25">
        <v>999.9000000000003</v>
      </c>
      <c r="BA25">
        <v>0</v>
      </c>
      <c r="BB25">
        <v>0</v>
      </c>
      <c r="BC25">
        <v>10005.03387096774</v>
      </c>
      <c r="BD25">
        <v>0</v>
      </c>
      <c r="BE25">
        <v>2.430729999999999</v>
      </c>
      <c r="BF25">
        <v>-2.690953548387097</v>
      </c>
      <c r="BG25">
        <v>405.1159677419354</v>
      </c>
      <c r="BH25">
        <v>407.7663870967742</v>
      </c>
      <c r="BI25">
        <v>0.2248346451612903</v>
      </c>
      <c r="BJ25">
        <v>399.9961290322581</v>
      </c>
      <c r="BK25">
        <v>19.05552258064516</v>
      </c>
      <c r="BL25">
        <v>1.951285161290323</v>
      </c>
      <c r="BM25">
        <v>1.928530967741936</v>
      </c>
      <c r="BN25">
        <v>17.05447741935484</v>
      </c>
      <c r="BO25">
        <v>16.86945483870968</v>
      </c>
      <c r="BP25">
        <v>499.9875483870968</v>
      </c>
      <c r="BQ25">
        <v>0.9199904193548387</v>
      </c>
      <c r="BR25">
        <v>0.08000990645161291</v>
      </c>
      <c r="BS25">
        <v>0</v>
      </c>
      <c r="BT25">
        <v>2.092674193548387</v>
      </c>
      <c r="BU25">
        <v>0</v>
      </c>
      <c r="BV25">
        <v>858.0199032258062</v>
      </c>
      <c r="BW25">
        <v>4658.236129032258</v>
      </c>
      <c r="BX25">
        <v>35.21951612903225</v>
      </c>
      <c r="BY25">
        <v>39.02796774193547</v>
      </c>
      <c r="BZ25">
        <v>37.28809677419355</v>
      </c>
      <c r="CA25">
        <v>37.2900322580645</v>
      </c>
      <c r="CB25">
        <v>35.43932258064516</v>
      </c>
      <c r="CC25">
        <v>459.9835483870968</v>
      </c>
      <c r="CD25">
        <v>40.00419354838709</v>
      </c>
      <c r="CE25">
        <v>0</v>
      </c>
      <c r="CF25">
        <v>1659648320</v>
      </c>
      <c r="CG25">
        <v>0</v>
      </c>
      <c r="CH25">
        <v>1659648191.5</v>
      </c>
      <c r="CI25" t="s">
        <v>358</v>
      </c>
      <c r="CJ25">
        <v>1659648191.5</v>
      </c>
      <c r="CK25">
        <v>1659648190</v>
      </c>
      <c r="CL25">
        <v>40</v>
      </c>
      <c r="CM25">
        <v>0.034</v>
      </c>
      <c r="CN25">
        <v>0.001</v>
      </c>
      <c r="CO25">
        <v>-0.882</v>
      </c>
      <c r="CP25">
        <v>-0.063</v>
      </c>
      <c r="CQ25">
        <v>400</v>
      </c>
      <c r="CR25">
        <v>19</v>
      </c>
      <c r="CS25">
        <v>0.23</v>
      </c>
      <c r="CT25">
        <v>0.15</v>
      </c>
      <c r="CU25">
        <v>-2.69803875</v>
      </c>
      <c r="CV25">
        <v>0.04934375234521765</v>
      </c>
      <c r="CW25">
        <v>0.03320232244794783</v>
      </c>
      <c r="CX25">
        <v>1</v>
      </c>
      <c r="CY25">
        <v>0.225912775</v>
      </c>
      <c r="CZ25">
        <v>-0.02419941838649144</v>
      </c>
      <c r="DA25">
        <v>0.002496931161320832</v>
      </c>
      <c r="DB25">
        <v>1</v>
      </c>
      <c r="DC25">
        <v>2</v>
      </c>
      <c r="DD25">
        <v>2</v>
      </c>
      <c r="DE25" t="s">
        <v>343</v>
      </c>
      <c r="DF25">
        <v>3.21174</v>
      </c>
      <c r="DG25">
        <v>2.65702</v>
      </c>
      <c r="DH25">
        <v>0.101781</v>
      </c>
      <c r="DI25">
        <v>0.10246</v>
      </c>
      <c r="DJ25">
        <v>0.0998227</v>
      </c>
      <c r="DK25">
        <v>0.0993491</v>
      </c>
      <c r="DL25">
        <v>29755.1</v>
      </c>
      <c r="DM25">
        <v>28797.3</v>
      </c>
      <c r="DN25">
        <v>31714.6</v>
      </c>
      <c r="DO25">
        <v>30405.2</v>
      </c>
      <c r="DP25">
        <v>38316</v>
      </c>
      <c r="DQ25">
        <v>36263.2</v>
      </c>
      <c r="DR25">
        <v>44539.5</v>
      </c>
      <c r="DS25">
        <v>42526.6</v>
      </c>
      <c r="DT25">
        <v>2.20863</v>
      </c>
      <c r="DU25">
        <v>1.90565</v>
      </c>
      <c r="DV25">
        <v>0.0444874</v>
      </c>
      <c r="DW25">
        <v>0</v>
      </c>
      <c r="DX25">
        <v>21.7124</v>
      </c>
      <c r="DY25">
        <v>999.9</v>
      </c>
      <c r="DZ25">
        <v>58.8</v>
      </c>
      <c r="EA25">
        <v>29.7</v>
      </c>
      <c r="EB25">
        <v>24.3311</v>
      </c>
      <c r="EC25">
        <v>60.9176</v>
      </c>
      <c r="ED25">
        <v>20.3646</v>
      </c>
      <c r="EE25">
        <v>1</v>
      </c>
      <c r="EF25">
        <v>-0.202307</v>
      </c>
      <c r="EG25">
        <v>1.32737</v>
      </c>
      <c r="EH25">
        <v>20.1463</v>
      </c>
      <c r="EI25">
        <v>5.22777</v>
      </c>
      <c r="EJ25">
        <v>11.992</v>
      </c>
      <c r="EK25">
        <v>4.96505</v>
      </c>
      <c r="EL25">
        <v>3.297</v>
      </c>
      <c r="EM25">
        <v>876.2</v>
      </c>
      <c r="EN25">
        <v>4862.7</v>
      </c>
      <c r="EO25">
        <v>3344.8</v>
      </c>
      <c r="EP25">
        <v>5</v>
      </c>
      <c r="EQ25">
        <v>1.86753</v>
      </c>
      <c r="ER25">
        <v>1.86811</v>
      </c>
      <c r="ES25">
        <v>1.85936</v>
      </c>
      <c r="ET25">
        <v>1.86546</v>
      </c>
      <c r="EU25">
        <v>1.8634</v>
      </c>
      <c r="EV25">
        <v>1.86478</v>
      </c>
      <c r="EW25">
        <v>1.86022</v>
      </c>
      <c r="EX25">
        <v>1.86431</v>
      </c>
      <c r="EY25">
        <v>0</v>
      </c>
      <c r="EZ25">
        <v>0</v>
      </c>
      <c r="FA25">
        <v>0</v>
      </c>
      <c r="FB25">
        <v>0</v>
      </c>
      <c r="FC25" t="s">
        <v>337</v>
      </c>
      <c r="FD25" t="s">
        <v>338</v>
      </c>
      <c r="FE25" t="s">
        <v>339</v>
      </c>
      <c r="FF25" t="s">
        <v>339</v>
      </c>
      <c r="FG25" t="s">
        <v>339</v>
      </c>
      <c r="FH25" t="s">
        <v>339</v>
      </c>
      <c r="FI25">
        <v>0</v>
      </c>
      <c r="FJ25">
        <v>100</v>
      </c>
      <c r="FK25">
        <v>100</v>
      </c>
      <c r="FL25">
        <v>-0.879</v>
      </c>
      <c r="FM25">
        <v>-0.0623</v>
      </c>
      <c r="FN25">
        <v>-0.5852081760614343</v>
      </c>
      <c r="FO25">
        <v>-0.0004288572108516813</v>
      </c>
      <c r="FP25">
        <v>-9.298775811270514E-07</v>
      </c>
      <c r="FQ25">
        <v>3.855936630904132E-10</v>
      </c>
      <c r="FR25">
        <v>-0.1022245771287951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2.2</v>
      </c>
      <c r="GA25">
        <v>2.2</v>
      </c>
      <c r="GB25">
        <v>1.07178</v>
      </c>
      <c r="GC25">
        <v>2.45728</v>
      </c>
      <c r="GD25">
        <v>1.44775</v>
      </c>
      <c r="GE25">
        <v>2.31934</v>
      </c>
      <c r="GF25">
        <v>1.55151</v>
      </c>
      <c r="GG25">
        <v>2.38281</v>
      </c>
      <c r="GH25">
        <v>34.1452</v>
      </c>
      <c r="GI25">
        <v>24.2276</v>
      </c>
      <c r="GJ25">
        <v>18</v>
      </c>
      <c r="GK25">
        <v>626.829</v>
      </c>
      <c r="GL25">
        <v>442.028</v>
      </c>
      <c r="GM25">
        <v>20.6122</v>
      </c>
      <c r="GN25">
        <v>24.4573</v>
      </c>
      <c r="GO25">
        <v>30.0001</v>
      </c>
      <c r="GP25">
        <v>24.4987</v>
      </c>
      <c r="GQ25">
        <v>24.4449</v>
      </c>
      <c r="GR25">
        <v>21.4604</v>
      </c>
      <c r="GS25">
        <v>30.5399</v>
      </c>
      <c r="GT25">
        <v>0</v>
      </c>
      <c r="GU25">
        <v>20.2709</v>
      </c>
      <c r="GV25">
        <v>400</v>
      </c>
      <c r="GW25">
        <v>19.078</v>
      </c>
      <c r="GX25">
        <v>100.767</v>
      </c>
      <c r="GY25">
        <v>101.549</v>
      </c>
    </row>
    <row r="26" spans="1:207">
      <c r="A26">
        <v>8</v>
      </c>
      <c r="B26">
        <v>1659648505</v>
      </c>
      <c r="C26">
        <v>1343.900000095367</v>
      </c>
      <c r="D26" t="s">
        <v>359</v>
      </c>
      <c r="E26" t="s">
        <v>360</v>
      </c>
      <c r="F26">
        <v>15</v>
      </c>
      <c r="G26">
        <v>1659648497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1659648497</v>
      </c>
      <c r="AO26">
        <v>397.8375161290322</v>
      </c>
      <c r="AP26">
        <v>400.001064516129</v>
      </c>
      <c r="AQ26">
        <v>19.32636129032258</v>
      </c>
      <c r="AR26">
        <v>19.13865806451613</v>
      </c>
      <c r="AS26">
        <v>398.7285161290322</v>
      </c>
      <c r="AT26">
        <v>19.38736129032258</v>
      </c>
      <c r="AU26">
        <v>600.2579354838709</v>
      </c>
      <c r="AV26">
        <v>101.2010967741936</v>
      </c>
      <c r="AW26">
        <v>0.1000724709677419</v>
      </c>
      <c r="AX26">
        <v>22.50358709677419</v>
      </c>
      <c r="AY26">
        <v>22.33493548387097</v>
      </c>
      <c r="AZ26">
        <v>999.9000000000003</v>
      </c>
      <c r="BA26">
        <v>0</v>
      </c>
      <c r="BB26">
        <v>0</v>
      </c>
      <c r="BC26">
        <v>9991.709677419354</v>
      </c>
      <c r="BD26">
        <v>0</v>
      </c>
      <c r="BE26">
        <v>2.43351064516129</v>
      </c>
      <c r="BF26">
        <v>-2.163571935483871</v>
      </c>
      <c r="BG26">
        <v>405.6777096774193</v>
      </c>
      <c r="BH26">
        <v>407.805870967742</v>
      </c>
      <c r="BI26">
        <v>0.1876931612903226</v>
      </c>
      <c r="BJ26">
        <v>400.001064516129</v>
      </c>
      <c r="BK26">
        <v>19.13865806451613</v>
      </c>
      <c r="BL26">
        <v>1.95584870967742</v>
      </c>
      <c r="BM26">
        <v>1.936854838709677</v>
      </c>
      <c r="BN26">
        <v>17.09136774193548</v>
      </c>
      <c r="BO26">
        <v>16.93734193548388</v>
      </c>
      <c r="BP26">
        <v>249.9689032258065</v>
      </c>
      <c r="BQ26">
        <v>0.8999852258064515</v>
      </c>
      <c r="BR26">
        <v>0.1000148709677419</v>
      </c>
      <c r="BS26">
        <v>0</v>
      </c>
      <c r="BT26">
        <v>2.047387096774194</v>
      </c>
      <c r="BU26">
        <v>0</v>
      </c>
      <c r="BV26">
        <v>496.9495483870967</v>
      </c>
      <c r="BW26">
        <v>2313.580967741936</v>
      </c>
      <c r="BX26">
        <v>35.97358064516129</v>
      </c>
      <c r="BY26">
        <v>41.30619354838709</v>
      </c>
      <c r="BZ26">
        <v>38.56812903225806</v>
      </c>
      <c r="CA26">
        <v>40.25170967741933</v>
      </c>
      <c r="CB26">
        <v>36.516</v>
      </c>
      <c r="CC26">
        <v>224.9693548387096</v>
      </c>
      <c r="CD26">
        <v>25.00064516129032</v>
      </c>
      <c r="CE26">
        <v>0</v>
      </c>
      <c r="CF26">
        <v>1659648501.8</v>
      </c>
      <c r="CG26">
        <v>0</v>
      </c>
      <c r="CH26">
        <v>1659648372.5</v>
      </c>
      <c r="CI26" t="s">
        <v>361</v>
      </c>
      <c r="CJ26">
        <v>1659648372.5</v>
      </c>
      <c r="CK26">
        <v>1659648372.5</v>
      </c>
      <c r="CL26">
        <v>41</v>
      </c>
      <c r="CM26">
        <v>-0.012</v>
      </c>
      <c r="CN26">
        <v>0.001</v>
      </c>
      <c r="CO26">
        <v>-0.893</v>
      </c>
      <c r="CP26">
        <v>-0.062</v>
      </c>
      <c r="CQ26">
        <v>400</v>
      </c>
      <c r="CR26">
        <v>19</v>
      </c>
      <c r="CS26">
        <v>0.27</v>
      </c>
      <c r="CT26">
        <v>0.14</v>
      </c>
      <c r="CU26">
        <v>-2.158279268292683</v>
      </c>
      <c r="CV26">
        <v>-0.09298954703832654</v>
      </c>
      <c r="CW26">
        <v>0.03081749664500029</v>
      </c>
      <c r="CX26">
        <v>1</v>
      </c>
      <c r="CY26">
        <v>0.1877281463414634</v>
      </c>
      <c r="CZ26">
        <v>-0.002582153310104224</v>
      </c>
      <c r="DA26">
        <v>0.0005049672078691852</v>
      </c>
      <c r="DB26">
        <v>1</v>
      </c>
      <c r="DC26">
        <v>2</v>
      </c>
      <c r="DD26">
        <v>2</v>
      </c>
      <c r="DE26" t="s">
        <v>343</v>
      </c>
      <c r="DF26">
        <v>3.21178</v>
      </c>
      <c r="DG26">
        <v>2.65733</v>
      </c>
      <c r="DH26">
        <v>0.101886</v>
      </c>
      <c r="DI26">
        <v>0.102459</v>
      </c>
      <c r="DJ26">
        <v>0.0999874</v>
      </c>
      <c r="DK26">
        <v>0.0996558</v>
      </c>
      <c r="DL26">
        <v>29752.4</v>
      </c>
      <c r="DM26">
        <v>28797.8</v>
      </c>
      <c r="DN26">
        <v>31715.4</v>
      </c>
      <c r="DO26">
        <v>30405.7</v>
      </c>
      <c r="DP26">
        <v>38310</v>
      </c>
      <c r="DQ26">
        <v>36251.4</v>
      </c>
      <c r="DR26">
        <v>44540.7</v>
      </c>
      <c r="DS26">
        <v>42527.4</v>
      </c>
      <c r="DT26">
        <v>2.20902</v>
      </c>
      <c r="DU26">
        <v>1.906</v>
      </c>
      <c r="DV26">
        <v>0.0378415</v>
      </c>
      <c r="DW26">
        <v>0</v>
      </c>
      <c r="DX26">
        <v>21.7173</v>
      </c>
      <c r="DY26">
        <v>999.9</v>
      </c>
      <c r="DZ26">
        <v>58.8</v>
      </c>
      <c r="EA26">
        <v>29.7</v>
      </c>
      <c r="EB26">
        <v>24.3313</v>
      </c>
      <c r="EC26">
        <v>60.8676</v>
      </c>
      <c r="ED26">
        <v>20.0881</v>
      </c>
      <c r="EE26">
        <v>1</v>
      </c>
      <c r="EF26">
        <v>-0.202828</v>
      </c>
      <c r="EG26">
        <v>1.04168</v>
      </c>
      <c r="EH26">
        <v>20.1519</v>
      </c>
      <c r="EI26">
        <v>5.22897</v>
      </c>
      <c r="EJ26">
        <v>11.992</v>
      </c>
      <c r="EK26">
        <v>4.9677</v>
      </c>
      <c r="EL26">
        <v>3.297</v>
      </c>
      <c r="EM26">
        <v>880.5</v>
      </c>
      <c r="EN26">
        <v>4888.5</v>
      </c>
      <c r="EO26">
        <v>3344.8</v>
      </c>
      <c r="EP26">
        <v>5.1</v>
      </c>
      <c r="EQ26">
        <v>1.86753</v>
      </c>
      <c r="ER26">
        <v>1.86804</v>
      </c>
      <c r="ES26">
        <v>1.85931</v>
      </c>
      <c r="ET26">
        <v>1.86545</v>
      </c>
      <c r="EU26">
        <v>1.8634</v>
      </c>
      <c r="EV26">
        <v>1.86478</v>
      </c>
      <c r="EW26">
        <v>1.86021</v>
      </c>
      <c r="EX26">
        <v>1.86432</v>
      </c>
      <c r="EY26">
        <v>0</v>
      </c>
      <c r="EZ26">
        <v>0</v>
      </c>
      <c r="FA26">
        <v>0</v>
      </c>
      <c r="FB26">
        <v>0</v>
      </c>
      <c r="FC26" t="s">
        <v>337</v>
      </c>
      <c r="FD26" t="s">
        <v>338</v>
      </c>
      <c r="FE26" t="s">
        <v>339</v>
      </c>
      <c r="FF26" t="s">
        <v>339</v>
      </c>
      <c r="FG26" t="s">
        <v>339</v>
      </c>
      <c r="FH26" t="s">
        <v>339</v>
      </c>
      <c r="FI26">
        <v>0</v>
      </c>
      <c r="FJ26">
        <v>100</v>
      </c>
      <c r="FK26">
        <v>100</v>
      </c>
      <c r="FL26">
        <v>-0.891</v>
      </c>
      <c r="FM26">
        <v>-0.061</v>
      </c>
      <c r="FN26">
        <v>-0.5966096787098034</v>
      </c>
      <c r="FO26">
        <v>-0.0004288572108516813</v>
      </c>
      <c r="FP26">
        <v>-9.298775811270514E-07</v>
      </c>
      <c r="FQ26">
        <v>3.855936630904132E-10</v>
      </c>
      <c r="FR26">
        <v>-0.101199165840465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2.2</v>
      </c>
      <c r="GA26">
        <v>2.2</v>
      </c>
      <c r="GB26">
        <v>1.07178</v>
      </c>
      <c r="GC26">
        <v>2.45483</v>
      </c>
      <c r="GD26">
        <v>1.44775</v>
      </c>
      <c r="GE26">
        <v>2.31812</v>
      </c>
      <c r="GF26">
        <v>1.55151</v>
      </c>
      <c r="GG26">
        <v>2.36694</v>
      </c>
      <c r="GH26">
        <v>34.1678</v>
      </c>
      <c r="GI26">
        <v>24.2364</v>
      </c>
      <c r="GJ26">
        <v>18</v>
      </c>
      <c r="GK26">
        <v>627.095</v>
      </c>
      <c r="GL26">
        <v>442.202</v>
      </c>
      <c r="GM26">
        <v>20.5071</v>
      </c>
      <c r="GN26">
        <v>24.4573</v>
      </c>
      <c r="GO26">
        <v>30.0001</v>
      </c>
      <c r="GP26">
        <v>24.4967</v>
      </c>
      <c r="GQ26">
        <v>24.4409</v>
      </c>
      <c r="GR26">
        <v>21.4612</v>
      </c>
      <c r="GS26">
        <v>30.2122</v>
      </c>
      <c r="GT26">
        <v>0</v>
      </c>
      <c r="GU26">
        <v>20.5059</v>
      </c>
      <c r="GV26">
        <v>400</v>
      </c>
      <c r="GW26">
        <v>19.1155</v>
      </c>
      <c r="GX26">
        <v>100.77</v>
      </c>
      <c r="GY26">
        <v>101.551</v>
      </c>
    </row>
    <row r="27" spans="1:207">
      <c r="A27">
        <v>9</v>
      </c>
      <c r="B27">
        <v>1659648685.5</v>
      </c>
      <c r="C27">
        <v>1524.400000095367</v>
      </c>
      <c r="D27" t="s">
        <v>362</v>
      </c>
      <c r="E27" t="s">
        <v>363</v>
      </c>
      <c r="F27">
        <v>15</v>
      </c>
      <c r="G27">
        <v>1659648677.75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1659648677.75</v>
      </c>
      <c r="AO27">
        <v>400.2266000000001</v>
      </c>
      <c r="AP27">
        <v>399.9965</v>
      </c>
      <c r="AQ27">
        <v>19.32225333333333</v>
      </c>
      <c r="AR27">
        <v>19.12610333333334</v>
      </c>
      <c r="AS27">
        <v>401.1208333333333</v>
      </c>
      <c r="AT27">
        <v>19.38350333333333</v>
      </c>
      <c r="AU27">
        <v>600.2599333333333</v>
      </c>
      <c r="AV27">
        <v>101.1957</v>
      </c>
      <c r="AW27">
        <v>0.09993609666666667</v>
      </c>
      <c r="AX27">
        <v>22.48568</v>
      </c>
      <c r="AY27">
        <v>22.22088</v>
      </c>
      <c r="AZ27">
        <v>999.9000000000002</v>
      </c>
      <c r="BA27">
        <v>0</v>
      </c>
      <c r="BB27">
        <v>0</v>
      </c>
      <c r="BC27">
        <v>9992.838</v>
      </c>
      <c r="BD27">
        <v>0</v>
      </c>
      <c r="BE27">
        <v>2.453434666666667</v>
      </c>
      <c r="BF27">
        <v>0.2301616</v>
      </c>
      <c r="BG27">
        <v>408.1123</v>
      </c>
      <c r="BH27">
        <v>407.796</v>
      </c>
      <c r="BI27">
        <v>0.1961438333333334</v>
      </c>
      <c r="BJ27">
        <v>399.9965</v>
      </c>
      <c r="BK27">
        <v>19.12610333333334</v>
      </c>
      <c r="BL27">
        <v>1.955329</v>
      </c>
      <c r="BM27">
        <v>1.935480333333333</v>
      </c>
      <c r="BN27">
        <v>17.08716</v>
      </c>
      <c r="BO27">
        <v>16.92616</v>
      </c>
      <c r="BP27">
        <v>0</v>
      </c>
      <c r="BQ27">
        <v>0</v>
      </c>
      <c r="BR27">
        <v>0</v>
      </c>
      <c r="BS27">
        <v>0</v>
      </c>
      <c r="BT27">
        <v>2.56</v>
      </c>
      <c r="BU27">
        <v>0</v>
      </c>
      <c r="BV27">
        <v>29.11</v>
      </c>
      <c r="BW27">
        <v>-1.307333333333333</v>
      </c>
      <c r="BX27">
        <v>35.12893333333333</v>
      </c>
      <c r="BY27">
        <v>39.56646666666666</v>
      </c>
      <c r="BZ27">
        <v>37.71219999999999</v>
      </c>
      <c r="CA27">
        <v>38.49553333333333</v>
      </c>
      <c r="CB27">
        <v>35.42473333333332</v>
      </c>
      <c r="CC27">
        <v>0</v>
      </c>
      <c r="CD27">
        <v>0</v>
      </c>
      <c r="CE27">
        <v>0</v>
      </c>
      <c r="CF27">
        <v>1659648682.5</v>
      </c>
      <c r="CG27">
        <v>0</v>
      </c>
      <c r="CH27">
        <v>1659648552.5</v>
      </c>
      <c r="CI27" t="s">
        <v>364</v>
      </c>
      <c r="CJ27">
        <v>1659648549.5</v>
      </c>
      <c r="CK27">
        <v>1659648552.5</v>
      </c>
      <c r="CL27">
        <v>42</v>
      </c>
      <c r="CM27">
        <v>-0.001</v>
      </c>
      <c r="CN27">
        <v>-0</v>
      </c>
      <c r="CO27">
        <v>-0.894</v>
      </c>
      <c r="CP27">
        <v>-0.062</v>
      </c>
      <c r="CQ27">
        <v>400</v>
      </c>
      <c r="CR27">
        <v>19</v>
      </c>
      <c r="CS27">
        <v>0.38</v>
      </c>
      <c r="CT27">
        <v>0.15</v>
      </c>
      <c r="CU27">
        <v>0.2297165</v>
      </c>
      <c r="CV27">
        <v>-0.06295265290806823</v>
      </c>
      <c r="CW27">
        <v>0.02835333472979854</v>
      </c>
      <c r="CX27">
        <v>1</v>
      </c>
      <c r="CY27">
        <v>0.195098225</v>
      </c>
      <c r="CZ27">
        <v>0.02190807129455891</v>
      </c>
      <c r="DA27">
        <v>0.002140961296795201</v>
      </c>
      <c r="DB27">
        <v>1</v>
      </c>
      <c r="DC27">
        <v>2</v>
      </c>
      <c r="DD27">
        <v>2</v>
      </c>
      <c r="DE27" t="s">
        <v>343</v>
      </c>
      <c r="DF27">
        <v>3.21161</v>
      </c>
      <c r="DG27">
        <v>2.6569</v>
      </c>
      <c r="DH27">
        <v>0.102339</v>
      </c>
      <c r="DI27">
        <v>0.102458</v>
      </c>
      <c r="DJ27">
        <v>0.0999675</v>
      </c>
      <c r="DK27">
        <v>0.09959220000000001</v>
      </c>
      <c r="DL27">
        <v>29735.7</v>
      </c>
      <c r="DM27">
        <v>28796.3</v>
      </c>
      <c r="DN27">
        <v>31713.6</v>
      </c>
      <c r="DO27">
        <v>30404.2</v>
      </c>
      <c r="DP27">
        <v>38308.4</v>
      </c>
      <c r="DQ27">
        <v>36252.5</v>
      </c>
      <c r="DR27">
        <v>44537.8</v>
      </c>
      <c r="DS27">
        <v>42525.6</v>
      </c>
      <c r="DT27">
        <v>2.20835</v>
      </c>
      <c r="DU27">
        <v>1.90552</v>
      </c>
      <c r="DV27">
        <v>0.0341795</v>
      </c>
      <c r="DW27">
        <v>0</v>
      </c>
      <c r="DX27">
        <v>21.6605</v>
      </c>
      <c r="DY27">
        <v>999.9</v>
      </c>
      <c r="DZ27">
        <v>58.8</v>
      </c>
      <c r="EA27">
        <v>29.7</v>
      </c>
      <c r="EB27">
        <v>24.3305</v>
      </c>
      <c r="EC27">
        <v>60.6876</v>
      </c>
      <c r="ED27">
        <v>20.609</v>
      </c>
      <c r="EE27">
        <v>1</v>
      </c>
      <c r="EF27">
        <v>-0.202073</v>
      </c>
      <c r="EG27">
        <v>0.880474</v>
      </c>
      <c r="EH27">
        <v>20.1535</v>
      </c>
      <c r="EI27">
        <v>5.22912</v>
      </c>
      <c r="EJ27">
        <v>11.992</v>
      </c>
      <c r="EK27">
        <v>4.96775</v>
      </c>
      <c r="EL27">
        <v>3.297</v>
      </c>
      <c r="EM27">
        <v>884.5</v>
      </c>
      <c r="EN27">
        <v>4912.6</v>
      </c>
      <c r="EO27">
        <v>3344.8</v>
      </c>
      <c r="EP27">
        <v>5.1</v>
      </c>
      <c r="EQ27">
        <v>1.86752</v>
      </c>
      <c r="ER27">
        <v>1.86807</v>
      </c>
      <c r="ES27">
        <v>1.85934</v>
      </c>
      <c r="ET27">
        <v>1.86547</v>
      </c>
      <c r="EU27">
        <v>1.8634</v>
      </c>
      <c r="EV27">
        <v>1.86478</v>
      </c>
      <c r="EW27">
        <v>1.8602</v>
      </c>
      <c r="EX27">
        <v>1.86432</v>
      </c>
      <c r="EY27">
        <v>0</v>
      </c>
      <c r="EZ27">
        <v>0</v>
      </c>
      <c r="FA27">
        <v>0</v>
      </c>
      <c r="FB27">
        <v>0</v>
      </c>
      <c r="FC27" t="s">
        <v>337</v>
      </c>
      <c r="FD27" t="s">
        <v>338</v>
      </c>
      <c r="FE27" t="s">
        <v>339</v>
      </c>
      <c r="FF27" t="s">
        <v>339</v>
      </c>
      <c r="FG27" t="s">
        <v>339</v>
      </c>
      <c r="FH27" t="s">
        <v>339</v>
      </c>
      <c r="FI27">
        <v>0</v>
      </c>
      <c r="FJ27">
        <v>100</v>
      </c>
      <c r="FK27">
        <v>100</v>
      </c>
      <c r="FL27">
        <v>-0.894</v>
      </c>
      <c r="FM27">
        <v>-0.0612</v>
      </c>
      <c r="FN27">
        <v>-0.5973711949009641</v>
      </c>
      <c r="FO27">
        <v>-0.0004288572108516813</v>
      </c>
      <c r="FP27">
        <v>-9.298775811270514E-07</v>
      </c>
      <c r="FQ27">
        <v>3.855936630904132E-10</v>
      </c>
      <c r="FR27">
        <v>-0.1014155308457326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2.3</v>
      </c>
      <c r="GA27">
        <v>2.2</v>
      </c>
      <c r="GB27">
        <v>1.07178</v>
      </c>
      <c r="GC27">
        <v>2.45605</v>
      </c>
      <c r="GD27">
        <v>1.44775</v>
      </c>
      <c r="GE27">
        <v>2.31934</v>
      </c>
      <c r="GF27">
        <v>1.55151</v>
      </c>
      <c r="GG27">
        <v>2.22656</v>
      </c>
      <c r="GH27">
        <v>34.0998</v>
      </c>
      <c r="GI27">
        <v>24.2364</v>
      </c>
      <c r="GJ27">
        <v>18</v>
      </c>
      <c r="GK27">
        <v>626.655</v>
      </c>
      <c r="GL27">
        <v>441.954</v>
      </c>
      <c r="GM27">
        <v>20.6647</v>
      </c>
      <c r="GN27">
        <v>24.4655</v>
      </c>
      <c r="GO27">
        <v>29.9999</v>
      </c>
      <c r="GP27">
        <v>24.5008</v>
      </c>
      <c r="GQ27">
        <v>24.4449</v>
      </c>
      <c r="GR27">
        <v>21.4586</v>
      </c>
      <c r="GS27">
        <v>30.2122</v>
      </c>
      <c r="GT27">
        <v>0</v>
      </c>
      <c r="GU27">
        <v>20.6683</v>
      </c>
      <c r="GV27">
        <v>400</v>
      </c>
      <c r="GW27">
        <v>19.1236</v>
      </c>
      <c r="GX27">
        <v>100.764</v>
      </c>
      <c r="GY27">
        <v>101.546</v>
      </c>
    </row>
    <row r="28" spans="1:207">
      <c r="A28">
        <v>10</v>
      </c>
      <c r="B28">
        <v>1659648713</v>
      </c>
      <c r="C28">
        <v>1551.900000095367</v>
      </c>
      <c r="D28" t="s">
        <v>365</v>
      </c>
      <c r="E28" t="s">
        <v>366</v>
      </c>
      <c r="F28">
        <v>15</v>
      </c>
      <c r="G28">
        <v>1659648705.25</v>
      </c>
      <c r="H28">
        <f>(I28)/1000</f>
        <v>0</v>
      </c>
      <c r="I28">
        <f>1000*AU28*AG28*(AQ28-AR28)/(100*$B$7*(1000-AG28*AQ28))</f>
        <v>0</v>
      </c>
      <c r="J28">
        <f>AU28*AG28*(AP28-AO28*(1000-AG28*AR28)/(1000-AG28*AQ28))/(100*$B$7)</f>
        <v>0</v>
      </c>
      <c r="K28">
        <f>AO28 - IF(AG28&gt;1, J28*$B$7*100.0/(AI28*BC28), 0)</f>
        <v>0</v>
      </c>
      <c r="L28">
        <f>((R28-H28/2)*K28-J28)/(R28+H28/2)</f>
        <v>0</v>
      </c>
      <c r="M28">
        <f>L28*(AV28+AW28)/1000.0</f>
        <v>0</v>
      </c>
      <c r="N28">
        <f>(AO28 - IF(AG28&gt;1, J28*$B$7*100.0/(AI28*BC28), 0))*(AV28+AW28)/1000.0</f>
        <v>0</v>
      </c>
      <c r="O28">
        <f>2.0/((1/Q28-1/P28)+SIGN(Q28)*SQRT((1/Q28-1/P28)*(1/Q28-1/P28) + 4*$C$7/(($C$7+1)*($C$7+1))*(2*1/Q28*1/P28-1/P28*1/P28)))</f>
        <v>0</v>
      </c>
      <c r="P28">
        <f>IF(LEFT($D$7,1)&lt;&gt;"0",IF(LEFT($D$7,1)="1",3.0,$E$7),$D$5+$E$5*(BC28*AV28/($K$5*1000))+$F$5*(BC28*AV28/($K$5*1000))*MAX(MIN($B$7,$J$5),$I$5)*MAX(MIN($B$7,$J$5),$I$5)+$G$5*MAX(MIN($B$7,$J$5),$I$5)*(BC28*AV28/($K$5*1000))+$H$5*(BC28*AV28/($K$5*1000))*(BC28*AV28/($K$5*1000)))</f>
        <v>0</v>
      </c>
      <c r="Q28">
        <f>H28*(1000-(1000*0.61365*exp(17.502*U28/(240.97+U28))/(AV28+AW28)+AQ28)/2)/(1000*0.61365*exp(17.502*U28/(240.97+U28))/(AV28+AW28)-AQ28)</f>
        <v>0</v>
      </c>
      <c r="R28">
        <f>1/(($C$7+1)/(O28/1.6)+1/(P28/1.37)) + $C$7/(($C$7+1)/(O28/1.6) + $C$7/(P28/1.37))</f>
        <v>0</v>
      </c>
      <c r="S28">
        <f>(AJ28*AM28)</f>
        <v>0</v>
      </c>
      <c r="T28">
        <f>(AX28+(S28+2*0.95*5.67E-8*(((AX28+$B$9)+273)^4-(AX28+273)^4)-44100*H28)/(1.84*29.3*P28+8*0.95*5.67E-8*(AX28+273)^3))</f>
        <v>0</v>
      </c>
      <c r="U28">
        <f>($C$9*AY28+$D$9*AZ28+$E$9*T28)</f>
        <v>0</v>
      </c>
      <c r="V28">
        <f>0.61365*exp(17.502*U28/(240.97+U28))</f>
        <v>0</v>
      </c>
      <c r="W28">
        <f>(X28/Y28*100)</f>
        <v>0</v>
      </c>
      <c r="X28">
        <f>AQ28*(AV28+AW28)/1000</f>
        <v>0</v>
      </c>
      <c r="Y28">
        <f>0.61365*exp(17.502*AX28/(240.97+AX28))</f>
        <v>0</v>
      </c>
      <c r="Z28">
        <f>(V28-AQ28*(AV28+AW28)/1000)</f>
        <v>0</v>
      </c>
      <c r="AA28">
        <f>(-H28*44100)</f>
        <v>0</v>
      </c>
      <c r="AB28">
        <f>2*29.3*P28*0.92*(AX28-U28)</f>
        <v>0</v>
      </c>
      <c r="AC28">
        <f>2*0.95*5.67E-8*(((AX28+$B$9)+273)^4-(U28+273)^4)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MAX(0,($B$15+$C$15*BC28)/(1+$D$15*BC28)*AV28/(AX28+273)*$E$15)</f>
        <v>0</v>
      </c>
      <c r="AJ28">
        <f>$B$13*BD28+$C$13*BE28+$F$13*BP28*(1-BS28)</f>
        <v>0</v>
      </c>
      <c r="AK28">
        <f>AJ28*AL28</f>
        <v>0</v>
      </c>
      <c r="AL28">
        <f>($B$13*$D$11+$C$13*$D$11+$F$13*((CC28+BU28)/MAX(CC28+BU28+CD28, 0.1)*$I$11+CD28/MAX(CC28+BU28+CD28, 0.1)*$J$11))/($B$13+$C$13+$F$13)</f>
        <v>0</v>
      </c>
      <c r="AM28">
        <f>($B$13*$K$11+$C$13*$K$11+$F$13*((CC28+BU28)/MAX(CC28+BU28+CD28, 0.1)*$P$11+CD28/MAX(CC28+BU28+CD28, 0.1)*$Q$11))/($B$13+$C$13+$F$13)</f>
        <v>0</v>
      </c>
      <c r="AN28">
        <v>1659648705.25</v>
      </c>
      <c r="AO28">
        <v>400.2461333333334</v>
      </c>
      <c r="AP28">
        <v>399.999</v>
      </c>
      <c r="AQ28">
        <v>19.32669666666667</v>
      </c>
      <c r="AR28">
        <v>19.12368</v>
      </c>
      <c r="AS28">
        <v>401.1311333333334</v>
      </c>
      <c r="AT28">
        <v>19.38790666666666</v>
      </c>
      <c r="AU28">
        <v>600.2591</v>
      </c>
      <c r="AV28">
        <v>101.198</v>
      </c>
      <c r="AW28">
        <v>0.1000064066666667</v>
      </c>
      <c r="AX28">
        <v>22.47759666666666</v>
      </c>
      <c r="AY28">
        <v>22.21992</v>
      </c>
      <c r="AZ28">
        <v>999.9000000000002</v>
      </c>
      <c r="BA28">
        <v>0</v>
      </c>
      <c r="BB28">
        <v>0</v>
      </c>
      <c r="BC28">
        <v>9997.980666666668</v>
      </c>
      <c r="BD28">
        <v>0</v>
      </c>
      <c r="BE28">
        <v>2.402747999999999</v>
      </c>
      <c r="BF28">
        <v>0.2380056</v>
      </c>
      <c r="BG28">
        <v>408.1247333333333</v>
      </c>
      <c r="BH28">
        <v>407.7976</v>
      </c>
      <c r="BI28">
        <v>0.2030055</v>
      </c>
      <c r="BJ28">
        <v>399.999</v>
      </c>
      <c r="BK28">
        <v>19.12368</v>
      </c>
      <c r="BL28">
        <v>1.955822666666667</v>
      </c>
      <c r="BM28">
        <v>1.935279666666667</v>
      </c>
      <c r="BN28">
        <v>17.09116</v>
      </c>
      <c r="BO28">
        <v>16.92453</v>
      </c>
      <c r="BP28">
        <v>0</v>
      </c>
      <c r="BQ28">
        <v>0</v>
      </c>
      <c r="BR28">
        <v>0</v>
      </c>
      <c r="BS28">
        <v>0</v>
      </c>
      <c r="BT28">
        <v>2.845333333333333</v>
      </c>
      <c r="BU28">
        <v>0</v>
      </c>
      <c r="BV28">
        <v>29.45166666666666</v>
      </c>
      <c r="BW28">
        <v>-1.116666666666667</v>
      </c>
      <c r="BX28">
        <v>34.58096666666666</v>
      </c>
      <c r="BY28">
        <v>38.75809999999999</v>
      </c>
      <c r="BZ28">
        <v>37.08509999999999</v>
      </c>
      <c r="CA28">
        <v>37.51846666666665</v>
      </c>
      <c r="CB28">
        <v>34.87066666666666</v>
      </c>
      <c r="CC28">
        <v>0</v>
      </c>
      <c r="CD28">
        <v>0</v>
      </c>
      <c r="CE28">
        <v>0</v>
      </c>
      <c r="CF28">
        <v>1659648710.1</v>
      </c>
      <c r="CG28">
        <v>0</v>
      </c>
      <c r="CH28">
        <v>1659648734</v>
      </c>
      <c r="CI28" t="s">
        <v>367</v>
      </c>
      <c r="CJ28">
        <v>1659648734</v>
      </c>
      <c r="CK28">
        <v>1659648552.5</v>
      </c>
      <c r="CL28">
        <v>43</v>
      </c>
      <c r="CM28">
        <v>0.008999999999999999</v>
      </c>
      <c r="CN28">
        <v>-0</v>
      </c>
      <c r="CO28">
        <v>-0.885</v>
      </c>
      <c r="CP28">
        <v>-0.062</v>
      </c>
      <c r="CQ28">
        <v>400</v>
      </c>
      <c r="CR28">
        <v>19</v>
      </c>
      <c r="CS28">
        <v>1.25</v>
      </c>
      <c r="CT28">
        <v>0.15</v>
      </c>
      <c r="CU28">
        <v>0.2286713</v>
      </c>
      <c r="CV28">
        <v>0.1030786941838651</v>
      </c>
      <c r="CW28">
        <v>0.0325989977615877</v>
      </c>
      <c r="CX28">
        <v>0</v>
      </c>
      <c r="CY28">
        <v>0.2021622</v>
      </c>
      <c r="CZ28">
        <v>0.01890353470919296</v>
      </c>
      <c r="DA28">
        <v>0.001956986525247426</v>
      </c>
      <c r="DB28">
        <v>1</v>
      </c>
      <c r="DC28">
        <v>1</v>
      </c>
      <c r="DD28">
        <v>2</v>
      </c>
      <c r="DE28" t="s">
        <v>368</v>
      </c>
      <c r="DF28">
        <v>3.21136</v>
      </c>
      <c r="DG28">
        <v>2.6572</v>
      </c>
      <c r="DH28">
        <v>0.102345</v>
      </c>
      <c r="DI28">
        <v>0.10246</v>
      </c>
      <c r="DJ28">
        <v>0.0999877</v>
      </c>
      <c r="DK28">
        <v>0.0995925</v>
      </c>
      <c r="DL28">
        <v>29734.9</v>
      </c>
      <c r="DM28">
        <v>28796</v>
      </c>
      <c r="DN28">
        <v>31713</v>
      </c>
      <c r="DO28">
        <v>30403.9</v>
      </c>
      <c r="DP28">
        <v>38307.1</v>
      </c>
      <c r="DQ28">
        <v>36251.9</v>
      </c>
      <c r="DR28">
        <v>44537.4</v>
      </c>
      <c r="DS28">
        <v>42524.9</v>
      </c>
      <c r="DT28">
        <v>2.20888</v>
      </c>
      <c r="DU28">
        <v>1.906</v>
      </c>
      <c r="DV28">
        <v>0.0343472</v>
      </c>
      <c r="DW28">
        <v>0</v>
      </c>
      <c r="DX28">
        <v>21.655</v>
      </c>
      <c r="DY28">
        <v>999.9</v>
      </c>
      <c r="DZ28">
        <v>58.8</v>
      </c>
      <c r="EA28">
        <v>29.7</v>
      </c>
      <c r="EB28">
        <v>24.3308</v>
      </c>
      <c r="EC28">
        <v>61.1276</v>
      </c>
      <c r="ED28">
        <v>20.6611</v>
      </c>
      <c r="EE28">
        <v>1</v>
      </c>
      <c r="EF28">
        <v>-0.202109</v>
      </c>
      <c r="EG28">
        <v>0.814434</v>
      </c>
      <c r="EH28">
        <v>20.1538</v>
      </c>
      <c r="EI28">
        <v>5.22912</v>
      </c>
      <c r="EJ28">
        <v>11.992</v>
      </c>
      <c r="EK28">
        <v>4.9677</v>
      </c>
      <c r="EL28">
        <v>3.297</v>
      </c>
      <c r="EM28">
        <v>885</v>
      </c>
      <c r="EN28">
        <v>4915.5</v>
      </c>
      <c r="EO28">
        <v>3344.8</v>
      </c>
      <c r="EP28">
        <v>5.1</v>
      </c>
      <c r="EQ28">
        <v>1.86756</v>
      </c>
      <c r="ER28">
        <v>1.86801</v>
      </c>
      <c r="ES28">
        <v>1.85937</v>
      </c>
      <c r="ET28">
        <v>1.8655</v>
      </c>
      <c r="EU28">
        <v>1.8634</v>
      </c>
      <c r="EV28">
        <v>1.86478</v>
      </c>
      <c r="EW28">
        <v>1.86021</v>
      </c>
      <c r="EX28">
        <v>1.86432</v>
      </c>
      <c r="EY28">
        <v>0</v>
      </c>
      <c r="EZ28">
        <v>0</v>
      </c>
      <c r="FA28">
        <v>0</v>
      </c>
      <c r="FB28">
        <v>0</v>
      </c>
      <c r="FC28" t="s">
        <v>337</v>
      </c>
      <c r="FD28" t="s">
        <v>338</v>
      </c>
      <c r="FE28" t="s">
        <v>339</v>
      </c>
      <c r="FF28" t="s">
        <v>339</v>
      </c>
      <c r="FG28" t="s">
        <v>339</v>
      </c>
      <c r="FH28" t="s">
        <v>339</v>
      </c>
      <c r="FI28">
        <v>0</v>
      </c>
      <c r="FJ28">
        <v>100</v>
      </c>
      <c r="FK28">
        <v>100</v>
      </c>
      <c r="FL28">
        <v>-0.885</v>
      </c>
      <c r="FM28">
        <v>-0.0613</v>
      </c>
      <c r="FN28">
        <v>-0.5973711949009641</v>
      </c>
      <c r="FO28">
        <v>-0.0004288572108516813</v>
      </c>
      <c r="FP28">
        <v>-9.298775811270514E-07</v>
      </c>
      <c r="FQ28">
        <v>3.855936630904132E-10</v>
      </c>
      <c r="FR28">
        <v>-0.1014155308457326</v>
      </c>
      <c r="FS28">
        <v>-0.001228956394211394</v>
      </c>
      <c r="FT28">
        <v>0.0001300461273041749</v>
      </c>
      <c r="FU28">
        <v>2.07731679356656E-06</v>
      </c>
      <c r="FV28">
        <v>2</v>
      </c>
      <c r="FW28">
        <v>2029</v>
      </c>
      <c r="FX28">
        <v>1</v>
      </c>
      <c r="FY28">
        <v>23</v>
      </c>
      <c r="FZ28">
        <v>2.7</v>
      </c>
      <c r="GA28">
        <v>2.7</v>
      </c>
      <c r="GB28">
        <v>1.07178</v>
      </c>
      <c r="GC28">
        <v>2.45972</v>
      </c>
      <c r="GD28">
        <v>1.44897</v>
      </c>
      <c r="GE28">
        <v>2.31934</v>
      </c>
      <c r="GF28">
        <v>1.55151</v>
      </c>
      <c r="GG28">
        <v>2.2229</v>
      </c>
      <c r="GH28">
        <v>34.0998</v>
      </c>
      <c r="GI28">
        <v>24.2364</v>
      </c>
      <c r="GJ28">
        <v>18</v>
      </c>
      <c r="GK28">
        <v>627.033</v>
      </c>
      <c r="GL28">
        <v>442.236</v>
      </c>
      <c r="GM28">
        <v>20.7398</v>
      </c>
      <c r="GN28">
        <v>24.4655</v>
      </c>
      <c r="GO28">
        <v>30</v>
      </c>
      <c r="GP28">
        <v>24.5008</v>
      </c>
      <c r="GQ28">
        <v>24.4449</v>
      </c>
      <c r="GR28">
        <v>21.4622</v>
      </c>
      <c r="GS28">
        <v>30.2122</v>
      </c>
      <c r="GT28">
        <v>0</v>
      </c>
      <c r="GU28">
        <v>20.7542</v>
      </c>
      <c r="GV28">
        <v>400</v>
      </c>
      <c r="GW28">
        <v>19.1236</v>
      </c>
      <c r="GX28">
        <v>100.762</v>
      </c>
      <c r="GY28">
        <v>101.545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2022-08-03T21:31:57Z</dcterms:created>
  <dcterms:modified xsi:type="dcterms:W3CDTF">2022-08-03T21:31:57Z</dcterms:modified>
</cp:coreProperties>
</file>