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A1C2F200-1DC2-451D-B65D-CDEFA300B58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задача 1" sheetId="1" r:id="rId1"/>
    <sheet name="задача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2" l="1"/>
  <c r="D25" i="2" s="1"/>
  <c r="O4" i="2"/>
  <c r="L2" i="2"/>
  <c r="X4" i="2" s="1"/>
  <c r="B20" i="2"/>
  <c r="E20" i="2"/>
  <c r="F20" i="2"/>
  <c r="I20" i="2"/>
  <c r="J20" i="2"/>
  <c r="C21" i="2"/>
  <c r="D21" i="2"/>
  <c r="G21" i="2"/>
  <c r="H21" i="2"/>
  <c r="K21" i="2"/>
  <c r="B22" i="2"/>
  <c r="E22" i="2"/>
  <c r="F22" i="2"/>
  <c r="I22" i="2"/>
  <c r="J22" i="2"/>
  <c r="C23" i="2"/>
  <c r="D23" i="2"/>
  <c r="G23" i="2"/>
  <c r="H23" i="2"/>
  <c r="K23" i="2"/>
  <c r="B24" i="2"/>
  <c r="E24" i="2"/>
  <c r="F24" i="2"/>
  <c r="I24" i="2"/>
  <c r="J24" i="2"/>
  <c r="C25" i="2"/>
  <c r="F25" i="2"/>
  <c r="J25" i="2"/>
  <c r="E19" i="2"/>
  <c r="F19" i="2"/>
  <c r="J19" i="2"/>
  <c r="B5" i="2"/>
  <c r="C5" i="2"/>
  <c r="C20" i="2" s="1"/>
  <c r="D5" i="2"/>
  <c r="D20" i="2" s="1"/>
  <c r="E5" i="2"/>
  <c r="F5" i="2"/>
  <c r="G5" i="2"/>
  <c r="G20" i="2" s="1"/>
  <c r="H5" i="2"/>
  <c r="H20" i="2" s="1"/>
  <c r="I5" i="2"/>
  <c r="J5" i="2"/>
  <c r="K5" i="2"/>
  <c r="K20" i="2" s="1"/>
  <c r="B6" i="2"/>
  <c r="B21" i="2" s="1"/>
  <c r="C6" i="2"/>
  <c r="D6" i="2"/>
  <c r="E6" i="2"/>
  <c r="E21" i="2" s="1"/>
  <c r="F6" i="2"/>
  <c r="F21" i="2" s="1"/>
  <c r="G6" i="2"/>
  <c r="H6" i="2"/>
  <c r="I6" i="2"/>
  <c r="I21" i="2" s="1"/>
  <c r="J6" i="2"/>
  <c r="J21" i="2" s="1"/>
  <c r="K6" i="2"/>
  <c r="B7" i="2"/>
  <c r="C7" i="2"/>
  <c r="C22" i="2" s="1"/>
  <c r="D7" i="2"/>
  <c r="D22" i="2" s="1"/>
  <c r="E7" i="2"/>
  <c r="F7" i="2"/>
  <c r="G7" i="2"/>
  <c r="G22" i="2" s="1"/>
  <c r="H7" i="2"/>
  <c r="H22" i="2" s="1"/>
  <c r="I7" i="2"/>
  <c r="J7" i="2"/>
  <c r="K7" i="2"/>
  <c r="K22" i="2" s="1"/>
  <c r="B8" i="2"/>
  <c r="C8" i="2"/>
  <c r="D8" i="2"/>
  <c r="E8" i="2"/>
  <c r="E23" i="2" s="1"/>
  <c r="F8" i="2"/>
  <c r="F23" i="2" s="1"/>
  <c r="G8" i="2"/>
  <c r="H8" i="2"/>
  <c r="I8" i="2"/>
  <c r="I23" i="2" s="1"/>
  <c r="J8" i="2"/>
  <c r="J23" i="2" s="1"/>
  <c r="K8" i="2"/>
  <c r="B9" i="2"/>
  <c r="C9" i="2"/>
  <c r="C24" i="2" s="1"/>
  <c r="D9" i="2"/>
  <c r="D24" i="2" s="1"/>
  <c r="E9" i="2"/>
  <c r="F9" i="2"/>
  <c r="G9" i="2"/>
  <c r="G24" i="2" s="1"/>
  <c r="H9" i="2"/>
  <c r="H24" i="2" s="1"/>
  <c r="I9" i="2"/>
  <c r="J9" i="2"/>
  <c r="K9" i="2"/>
  <c r="K24" i="2" s="1"/>
  <c r="B10" i="2"/>
  <c r="L10" i="2" s="1"/>
  <c r="C10" i="2"/>
  <c r="E10" i="2"/>
  <c r="E25" i="2" s="1"/>
  <c r="F10" i="2"/>
  <c r="G10" i="2"/>
  <c r="G25" i="2" s="1"/>
  <c r="H10" i="2"/>
  <c r="H25" i="2" s="1"/>
  <c r="I10" i="2"/>
  <c r="I25" i="2" s="1"/>
  <c r="J10" i="2"/>
  <c r="K10" i="2"/>
  <c r="K25" i="2" s="1"/>
  <c r="B11" i="2"/>
  <c r="C11" i="2"/>
  <c r="D11" i="2"/>
  <c r="E11" i="2"/>
  <c r="F11" i="2"/>
  <c r="G11" i="2"/>
  <c r="H11" i="2"/>
  <c r="I11" i="2"/>
  <c r="J11" i="2"/>
  <c r="K11" i="2"/>
  <c r="B12" i="2"/>
  <c r="C12" i="2"/>
  <c r="D12" i="2"/>
  <c r="E12" i="2"/>
  <c r="F12" i="2"/>
  <c r="G12" i="2"/>
  <c r="H12" i="2"/>
  <c r="I12" i="2"/>
  <c r="J12" i="2"/>
  <c r="K12" i="2"/>
  <c r="B13" i="2"/>
  <c r="C13" i="2"/>
  <c r="D13" i="2"/>
  <c r="L13" i="2" s="1"/>
  <c r="E13" i="2"/>
  <c r="F13" i="2"/>
  <c r="G13" i="2"/>
  <c r="H13" i="2"/>
  <c r="I13" i="2"/>
  <c r="J13" i="2"/>
  <c r="K13" i="2"/>
  <c r="B14" i="2"/>
  <c r="C14" i="2"/>
  <c r="L14" i="2" s="1"/>
  <c r="D14" i="2"/>
  <c r="E14" i="2"/>
  <c r="F14" i="2"/>
  <c r="G14" i="2"/>
  <c r="H14" i="2"/>
  <c r="I14" i="2"/>
  <c r="J14" i="2"/>
  <c r="K14" i="2"/>
  <c r="B15" i="2"/>
  <c r="C15" i="2"/>
  <c r="D15" i="2"/>
  <c r="E15" i="2"/>
  <c r="F15" i="2"/>
  <c r="G15" i="2"/>
  <c r="H15" i="2"/>
  <c r="I15" i="2"/>
  <c r="J15" i="2"/>
  <c r="K15" i="2"/>
  <c r="B16" i="2"/>
  <c r="C16" i="2"/>
  <c r="D16" i="2"/>
  <c r="E16" i="2"/>
  <c r="F16" i="2"/>
  <c r="G16" i="2"/>
  <c r="H16" i="2"/>
  <c r="I16" i="2"/>
  <c r="J16" i="2"/>
  <c r="K16" i="2"/>
  <c r="B17" i="2"/>
  <c r="C17" i="2"/>
  <c r="D17" i="2"/>
  <c r="L17" i="2" s="1"/>
  <c r="V11" i="2" s="1"/>
  <c r="E17" i="2"/>
  <c r="F17" i="2"/>
  <c r="G17" i="2"/>
  <c r="H17" i="2"/>
  <c r="I17" i="2"/>
  <c r="J17" i="2"/>
  <c r="K17" i="2"/>
  <c r="C4" i="2"/>
  <c r="C19" i="2" s="1"/>
  <c r="D4" i="2"/>
  <c r="D19" i="2" s="1"/>
  <c r="E4" i="2"/>
  <c r="F4" i="2"/>
  <c r="G4" i="2"/>
  <c r="G19" i="2" s="1"/>
  <c r="H4" i="2"/>
  <c r="H19" i="2" s="1"/>
  <c r="I4" i="2"/>
  <c r="I19" i="2" s="1"/>
  <c r="J4" i="2"/>
  <c r="K4" i="2"/>
  <c r="K19" i="2" s="1"/>
  <c r="B4" i="2"/>
  <c r="L2" i="1"/>
  <c r="S4" i="1" s="1"/>
  <c r="L7" i="1"/>
  <c r="P6" i="1" s="1"/>
  <c r="N4" i="1"/>
  <c r="B12" i="1"/>
  <c r="L12" i="1" s="1"/>
  <c r="S6" i="1" s="1"/>
  <c r="E12" i="1"/>
  <c r="F12" i="1"/>
  <c r="I12" i="1"/>
  <c r="J12" i="1"/>
  <c r="C13" i="1"/>
  <c r="D13" i="1"/>
  <c r="G13" i="1"/>
  <c r="H13" i="1"/>
  <c r="K13" i="1"/>
  <c r="G11" i="1"/>
  <c r="L9" i="1"/>
  <c r="Q7" i="1" s="1"/>
  <c r="B5" i="1"/>
  <c r="C5" i="1"/>
  <c r="C12" i="1" s="1"/>
  <c r="D5" i="1"/>
  <c r="D12" i="1" s="1"/>
  <c r="E5" i="1"/>
  <c r="F5" i="1"/>
  <c r="G5" i="1"/>
  <c r="G12" i="1" s="1"/>
  <c r="H5" i="1"/>
  <c r="H12" i="1" s="1"/>
  <c r="I5" i="1"/>
  <c r="J5" i="1"/>
  <c r="K5" i="1"/>
  <c r="K12" i="1" s="1"/>
  <c r="B6" i="1"/>
  <c r="C6" i="1"/>
  <c r="D6" i="1"/>
  <c r="E6" i="1"/>
  <c r="E13" i="1" s="1"/>
  <c r="F6" i="1"/>
  <c r="F13" i="1" s="1"/>
  <c r="G6" i="1"/>
  <c r="H6" i="1"/>
  <c r="I6" i="1"/>
  <c r="I13" i="1" s="1"/>
  <c r="J6" i="1"/>
  <c r="J13" i="1" s="1"/>
  <c r="K6" i="1"/>
  <c r="B7" i="1"/>
  <c r="C7" i="1"/>
  <c r="D7" i="1"/>
  <c r="E7" i="1"/>
  <c r="F7" i="1"/>
  <c r="G7" i="1"/>
  <c r="H7" i="1"/>
  <c r="I7" i="1"/>
  <c r="J7" i="1"/>
  <c r="K7" i="1"/>
  <c r="B8" i="1"/>
  <c r="L8" i="1" s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C4" i="1"/>
  <c r="C11" i="1" s="1"/>
  <c r="D4" i="1"/>
  <c r="D11" i="1" s="1"/>
  <c r="E4" i="1"/>
  <c r="E11" i="1" s="1"/>
  <c r="F4" i="1"/>
  <c r="F11" i="1" s="1"/>
  <c r="G4" i="1"/>
  <c r="H4" i="1"/>
  <c r="H11" i="1" s="1"/>
  <c r="I4" i="1"/>
  <c r="I11" i="1" s="1"/>
  <c r="J4" i="1"/>
  <c r="J11" i="1" s="1"/>
  <c r="K4" i="1"/>
  <c r="K11" i="1" s="1"/>
  <c r="B4" i="1"/>
  <c r="B11" i="1" s="1"/>
  <c r="L22" i="2" l="1"/>
  <c r="X8" i="2" s="1"/>
  <c r="V8" i="2"/>
  <c r="U9" i="2"/>
  <c r="T10" i="2"/>
  <c r="S11" i="2"/>
  <c r="U5" i="2"/>
  <c r="T6" i="2"/>
  <c r="S7" i="2"/>
  <c r="R8" i="2"/>
  <c r="Q9" i="2"/>
  <c r="P10" i="2"/>
  <c r="V4" i="2"/>
  <c r="O11" i="2"/>
  <c r="L21" i="2"/>
  <c r="X7" i="2" s="1"/>
  <c r="V7" i="2"/>
  <c r="T9" i="2"/>
  <c r="R11" i="2"/>
  <c r="U8" i="2"/>
  <c r="S10" i="2"/>
  <c r="P7" i="1"/>
  <c r="Q6" i="1"/>
  <c r="L11" i="1"/>
  <c r="S5" i="1" s="1"/>
  <c r="B25" i="2"/>
  <c r="L25" i="2" s="1"/>
  <c r="X11" i="2" s="1"/>
  <c r="L6" i="1"/>
  <c r="B13" i="1"/>
  <c r="L13" i="1" s="1"/>
  <c r="S7" i="1" s="1"/>
  <c r="O7" i="1"/>
  <c r="L16" i="2"/>
  <c r="L12" i="2"/>
  <c r="L20" i="2"/>
  <c r="X6" i="2" s="1"/>
  <c r="L5" i="2"/>
  <c r="B19" i="2"/>
  <c r="L19" i="2" s="1"/>
  <c r="X5" i="2" s="1"/>
  <c r="L4" i="2"/>
  <c r="L6" i="2"/>
  <c r="L7" i="2"/>
  <c r="L8" i="2"/>
  <c r="Q5" i="1"/>
  <c r="L5" i="1"/>
  <c r="L15" i="2"/>
  <c r="L11" i="2"/>
  <c r="L24" i="2"/>
  <c r="X10" i="2" s="1"/>
  <c r="B23" i="2"/>
  <c r="L23" i="2" s="1"/>
  <c r="X9" i="2" s="1"/>
  <c r="L9" i="2"/>
  <c r="L4" i="1"/>
  <c r="P9" i="2" l="1"/>
  <c r="R7" i="2"/>
  <c r="O10" i="2"/>
  <c r="S6" i="2"/>
  <c r="Q8" i="2"/>
  <c r="U4" i="2"/>
  <c r="T5" i="2"/>
  <c r="V9" i="2"/>
  <c r="U10" i="2"/>
  <c r="T11" i="2"/>
  <c r="V10" i="2"/>
  <c r="U11" i="2"/>
  <c r="O5" i="1"/>
  <c r="P4" i="1"/>
  <c r="N6" i="1"/>
  <c r="O8" i="2"/>
  <c r="S4" i="2"/>
  <c r="R5" i="2"/>
  <c r="Q6" i="2"/>
  <c r="P7" i="2"/>
  <c r="O6" i="2"/>
  <c r="P5" i="2"/>
  <c r="Q4" i="2"/>
  <c r="Q5" i="2"/>
  <c r="P6" i="2"/>
  <c r="R4" i="2"/>
  <c r="O7" i="2"/>
  <c r="O4" i="1"/>
  <c r="N5" i="1"/>
  <c r="V5" i="2"/>
  <c r="U6" i="2"/>
  <c r="T7" i="2"/>
  <c r="S8" i="2"/>
  <c r="R9" i="2"/>
  <c r="Q10" i="2"/>
  <c r="P11" i="2"/>
  <c r="O9" i="2"/>
  <c r="S5" i="2"/>
  <c r="R6" i="2"/>
  <c r="Q7" i="2"/>
  <c r="T4" i="2"/>
  <c r="P8" i="2"/>
  <c r="O5" i="2"/>
  <c r="P4" i="2"/>
  <c r="V6" i="2"/>
  <c r="U7" i="2"/>
  <c r="T8" i="2"/>
  <c r="S9" i="2"/>
  <c r="R10" i="2"/>
  <c r="Q11" i="2"/>
  <c r="Q4" i="1"/>
  <c r="N7" i="1"/>
  <c r="P5" i="1"/>
  <c r="O6" i="1"/>
  <c r="O11" i="1" l="1" a="1"/>
  <c r="O13" i="2" a="1"/>
  <c r="O13" i="2" l="1"/>
  <c r="O16" i="2"/>
  <c r="O20" i="2"/>
  <c r="O18" i="2"/>
  <c r="O17" i="2"/>
  <c r="O19" i="2"/>
  <c r="O15" i="2"/>
  <c r="O14" i="2"/>
  <c r="O11" i="1"/>
  <c r="O14" i="1"/>
  <c r="O13" i="1"/>
  <c r="O12" i="1"/>
  <c r="L17" i="1" l="1"/>
  <c r="C17" i="1"/>
  <c r="C18" i="1" s="1"/>
  <c r="G17" i="1"/>
  <c r="G18" i="1" s="1"/>
  <c r="K17" i="1"/>
  <c r="K18" i="1" s="1"/>
  <c r="D17" i="1"/>
  <c r="D18" i="1" s="1"/>
  <c r="H17" i="1"/>
  <c r="H18" i="1" s="1"/>
  <c r="B17" i="1"/>
  <c r="B18" i="1" s="1"/>
  <c r="I17" i="1"/>
  <c r="I18" i="1" s="1"/>
  <c r="J17" i="1"/>
  <c r="J18" i="1" s="1"/>
  <c r="F17" i="1"/>
  <c r="F18" i="1" s="1"/>
  <c r="E17" i="1"/>
  <c r="E18" i="1" s="1"/>
  <c r="E29" i="2"/>
  <c r="E30" i="2" s="1"/>
  <c r="I29" i="2"/>
  <c r="I30" i="2" s="1"/>
  <c r="M29" i="2"/>
  <c r="C29" i="2"/>
  <c r="C30" i="2" s="1"/>
  <c r="F29" i="2"/>
  <c r="F30" i="2" s="1"/>
  <c r="J29" i="2"/>
  <c r="J30" i="2" s="1"/>
  <c r="N29" i="2"/>
  <c r="G29" i="2"/>
  <c r="G30" i="2" s="1"/>
  <c r="K29" i="2"/>
  <c r="K30" i="2" s="1"/>
  <c r="B29" i="2"/>
  <c r="B30" i="2" s="1"/>
  <c r="L29" i="2"/>
  <c r="H29" i="2"/>
  <c r="H30" i="2" s="1"/>
  <c r="D29" i="2"/>
  <c r="D30" i="2" s="1"/>
  <c r="M18" i="1" l="1"/>
</calcChain>
</file>

<file path=xl/sharedStrings.xml><?xml version="1.0" encoding="utf-8"?>
<sst xmlns="http://schemas.openxmlformats.org/spreadsheetml/2006/main" count="33" uniqueCount="19">
  <si>
    <t>x</t>
  </si>
  <si>
    <t>y</t>
  </si>
  <si>
    <t>x^n</t>
  </si>
  <si>
    <t>сумма</t>
  </si>
  <si>
    <t>yx^n</t>
  </si>
  <si>
    <t>a</t>
  </si>
  <si>
    <t>b</t>
  </si>
  <si>
    <t>c</t>
  </si>
  <si>
    <t>d</t>
  </si>
  <si>
    <t>Матрица коэффициентов</t>
  </si>
  <si>
    <t>B</t>
  </si>
  <si>
    <t>Q</t>
  </si>
  <si>
    <t>Qmax</t>
  </si>
  <si>
    <t>1/x^n</t>
  </si>
  <si>
    <t>y/x^n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</si>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</sst>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803149606299212E-2"/>
          <c:y val="7.407407407407407E-2"/>
          <c:w val="0.90286351706036749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исходные данные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'задача 1'!$B$1:$K$1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18</c:v>
                </c:pt>
                <c:pt idx="9">
                  <c:v>20</c:v>
                </c:pt>
              </c:numCache>
            </c:numRef>
          </c:xVal>
          <c:yVal>
            <c:numRef>
              <c:f>'задача 1'!$B$2:$K$2</c:f>
              <c:numCache>
                <c:formatCode>General</c:formatCode>
                <c:ptCount val="10"/>
                <c:pt idx="0">
                  <c:v>7.6</c:v>
                </c:pt>
                <c:pt idx="1">
                  <c:v>7.2</c:v>
                </c:pt>
                <c:pt idx="2">
                  <c:v>6.57</c:v>
                </c:pt>
                <c:pt idx="3">
                  <c:v>5.95</c:v>
                </c:pt>
                <c:pt idx="4">
                  <c:v>5.45</c:v>
                </c:pt>
                <c:pt idx="5">
                  <c:v>5.09</c:v>
                </c:pt>
                <c:pt idx="6">
                  <c:v>4.9000000000000004</c:v>
                </c:pt>
                <c:pt idx="7">
                  <c:v>4.5999999999999996</c:v>
                </c:pt>
                <c:pt idx="8">
                  <c:v>4.3</c:v>
                </c:pt>
                <c:pt idx="9">
                  <c:v>4.0999999999999996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67-4D4F-B920-991E23620F30}"/>
            </c:ext>
          </c:extLst>
        </c:ser>
        <c:ser>
          <c:idx val="1"/>
          <c:order val="1"/>
          <c:tx>
            <c:v>полученные данные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'задача 1'!$B$16:$L$16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18</c:v>
                </c:pt>
                <c:pt idx="9">
                  <c:v>20</c:v>
                </c:pt>
                <c:pt idx="10">
                  <c:v>25</c:v>
                </c:pt>
              </c:numCache>
            </c:numRef>
          </c:xVal>
          <c:yVal>
            <c:numRef>
              <c:f>'задача 1'!$B$17:$L$17</c:f>
              <c:numCache>
                <c:formatCode>General</c:formatCode>
                <c:ptCount val="11"/>
                <c:pt idx="0">
                  <c:v>7.6235570771169279</c:v>
                </c:pt>
                <c:pt idx="1">
                  <c:v>7.2086508402112504</c:v>
                </c:pt>
                <c:pt idx="2">
                  <c:v>6.5004294272198315</c:v>
                </c:pt>
                <c:pt idx="3">
                  <c:v>5.9356104493281272</c:v>
                </c:pt>
                <c:pt idx="4">
                  <c:v>5.4917311313438972</c:v>
                </c:pt>
                <c:pt idx="5">
                  <c:v>5.1463286980749032</c:v>
                </c:pt>
                <c:pt idx="6">
                  <c:v>4.8769403743289068</c:v>
                </c:pt>
                <c:pt idx="7">
                  <c:v>4.5662470233325072</c:v>
                </c:pt>
                <c:pt idx="8">
                  <c:v>4.3002323083065033</c:v>
                </c:pt>
                <c:pt idx="9">
                  <c:v>4.1102726707301009</c:v>
                </c:pt>
                <c:pt idx="10">
                  <c:v>3.4274247778889473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67-4D4F-B920-991E23620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375055"/>
        <c:axId val="1960383375"/>
      </c:scatterChart>
      <c:valAx>
        <c:axId val="1960375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0383375"/>
        <c:crosses val="autoZero"/>
        <c:crossBetween val="midCat"/>
      </c:valAx>
      <c:valAx>
        <c:axId val="19603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0375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640341882727613E-2"/>
          <c:y val="5.0925925925925923E-2"/>
          <c:w val="0.85874396434454658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исходные данные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'задача 2'!$B$1:$K$1</c:f>
              <c:numCache>
                <c:formatCode>General</c:formatCode>
                <c:ptCount val="10"/>
                <c:pt idx="0">
                  <c:v>9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21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</c:numCache>
            </c:numRef>
          </c:xVal>
          <c:yVal>
            <c:numRef>
              <c:f>'задача 2'!$B$2:$K$2</c:f>
              <c:numCache>
                <c:formatCode>General</c:formatCode>
                <c:ptCount val="10"/>
                <c:pt idx="0">
                  <c:v>152</c:v>
                </c:pt>
                <c:pt idx="1">
                  <c:v>280</c:v>
                </c:pt>
                <c:pt idx="2">
                  <c:v>380</c:v>
                </c:pt>
                <c:pt idx="3">
                  <c:v>500</c:v>
                </c:pt>
                <c:pt idx="4">
                  <c:v>630</c:v>
                </c:pt>
                <c:pt idx="5">
                  <c:v>780</c:v>
                </c:pt>
                <c:pt idx="6">
                  <c:v>860</c:v>
                </c:pt>
                <c:pt idx="7">
                  <c:v>1025</c:v>
                </c:pt>
                <c:pt idx="8">
                  <c:v>1130</c:v>
                </c:pt>
                <c:pt idx="9">
                  <c:v>1225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00-4FF5-827B-477C803793F9}"/>
            </c:ext>
          </c:extLst>
        </c:ser>
        <c:ser>
          <c:idx val="1"/>
          <c:order val="1"/>
          <c:tx>
            <c:v>полученные данные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'задача 2'!$B$28:$N$28</c:f>
              <c:numCache>
                <c:formatCode>General</c:formatCode>
                <c:ptCount val="13"/>
                <c:pt idx="0">
                  <c:v>9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21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27</c:v>
                </c:pt>
                <c:pt idx="11">
                  <c:v>29</c:v>
                </c:pt>
                <c:pt idx="12">
                  <c:v>30</c:v>
                </c:pt>
              </c:numCache>
            </c:numRef>
          </c:xVal>
          <c:yVal>
            <c:numRef>
              <c:f>'задача 2'!$B$29:$N$29</c:f>
              <c:numCache>
                <c:formatCode>General</c:formatCode>
                <c:ptCount val="13"/>
                <c:pt idx="0">
                  <c:v>154.59200725983828</c:v>
                </c:pt>
                <c:pt idx="1">
                  <c:v>281.10376121656736</c:v>
                </c:pt>
                <c:pt idx="2">
                  <c:v>380.91401762457099</c:v>
                </c:pt>
                <c:pt idx="3">
                  <c:v>500.4013671875</c:v>
                </c:pt>
                <c:pt idx="4">
                  <c:v>631.94151122369658</c:v>
                </c:pt>
                <c:pt idx="5">
                  <c:v>780.25546214997667</c:v>
                </c:pt>
                <c:pt idx="6">
                  <c:v>859.76182466408318</c:v>
                </c:pt>
                <c:pt idx="7">
                  <c:v>1031.4539159813867</c:v>
                </c:pt>
                <c:pt idx="8">
                  <c:v>1125.8936131829901</c:v>
                </c:pt>
                <c:pt idx="9">
                  <c:v>1227.981546891996</c:v>
                </c:pt>
                <c:pt idx="10">
                  <c:v>1460.96565973523</c:v>
                </c:pt>
                <c:pt idx="11">
                  <c:v>1740.6073036745756</c:v>
                </c:pt>
                <c:pt idx="12">
                  <c:v>1900.1850299498733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00-4FF5-827B-477C8037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728495"/>
        <c:axId val="442728911"/>
      </c:scatterChart>
      <c:valAx>
        <c:axId val="442728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2728911"/>
        <c:crosses val="autoZero"/>
        <c:crossBetween val="midCat"/>
      </c:valAx>
      <c:valAx>
        <c:axId val="44272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2728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000735770987245"/>
          <c:y val="0.1626151939340916"/>
          <c:w val="0.30117718999864523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438150</xdr:colOff>
      <xdr:row>17</xdr:row>
      <xdr:rowOff>76200</xdr:rowOff>
    </xdr:from>
    <xdr:to>
      <xdr:col>27</xdr:col>
      <xdr:colOff>85725</xdr:colOff>
      <xdr:row>31</xdr:row>
      <xdr:rowOff>180975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0550" y="3314700"/>
          <a:ext cx="4524375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104775</xdr:colOff>
      <xdr:row>3</xdr:row>
      <xdr:rowOff>57150</xdr:rowOff>
    </xdr:from>
    <xdr:to>
      <xdr:col>27</xdr:col>
      <xdr:colOff>514350</xdr:colOff>
      <xdr:row>16</xdr:row>
      <xdr:rowOff>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6375" y="628650"/>
          <a:ext cx="406717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538371</xdr:colOff>
      <xdr:row>19</xdr:row>
      <xdr:rowOff>19879</xdr:rowOff>
    </xdr:from>
    <xdr:to>
      <xdr:col>16</xdr:col>
      <xdr:colOff>38100</xdr:colOff>
      <xdr:row>36</xdr:row>
      <xdr:rowOff>180975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183874</xdr:colOff>
      <xdr:row>16</xdr:row>
      <xdr:rowOff>134178</xdr:rowOff>
    </xdr:from>
    <xdr:to>
      <xdr:col>22</xdr:col>
      <xdr:colOff>523875</xdr:colOff>
      <xdr:row>31</xdr:row>
      <xdr:rowOff>19878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topLeftCell="A13" zoomScaleNormal="100" workbookViewId="0">
      <selection activeCell="O39" sqref="O39"/>
    </sheetView>
  </sheetViews>
  <sheetFormatPr defaultRowHeight="15" x14ac:dyDescent="0.25"/>
  <sheetData>
    <row r="1" spans="1:19" x14ac:dyDescent="0.25">
      <c r="A1" t="s">
        <v>0</v>
      </c>
      <c r="B1">
        <v>1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15</v>
      </c>
      <c r="J1">
        <v>18</v>
      </c>
      <c r="K1">
        <v>20</v>
      </c>
      <c r="L1" t="s">
        <v>3</v>
      </c>
    </row>
    <row r="2" spans="1:19" x14ac:dyDescent="0.25">
      <c r="A2" t="s">
        <v>1</v>
      </c>
      <c r="B2">
        <v>7.6</v>
      </c>
      <c r="C2">
        <v>7.2</v>
      </c>
      <c r="D2">
        <v>6.57</v>
      </c>
      <c r="E2">
        <v>5.95</v>
      </c>
      <c r="F2">
        <v>5.45</v>
      </c>
      <c r="G2">
        <v>5.09</v>
      </c>
      <c r="H2">
        <v>4.9000000000000004</v>
      </c>
      <c r="I2">
        <v>4.5999999999999996</v>
      </c>
      <c r="J2">
        <v>4.3</v>
      </c>
      <c r="K2">
        <v>4.0999999999999996</v>
      </c>
      <c r="L2">
        <f>SUM(B2:K2)</f>
        <v>55.76</v>
      </c>
    </row>
    <row r="3" spans="1:19" x14ac:dyDescent="0.25">
      <c r="A3" t="s">
        <v>2</v>
      </c>
      <c r="N3" s="3" t="s">
        <v>9</v>
      </c>
      <c r="O3" s="3"/>
      <c r="P3" s="3"/>
      <c r="Q3" s="3"/>
      <c r="S3" t="s">
        <v>10</v>
      </c>
    </row>
    <row r="4" spans="1:19" x14ac:dyDescent="0.25">
      <c r="A4">
        <v>1</v>
      </c>
      <c r="B4">
        <f>B$1^$A4</f>
        <v>1</v>
      </c>
      <c r="C4">
        <f t="shared" ref="C4:K9" si="0">C$1^$A4</f>
        <v>2</v>
      </c>
      <c r="D4">
        <f t="shared" si="0"/>
        <v>4</v>
      </c>
      <c r="E4">
        <f t="shared" si="0"/>
        <v>6</v>
      </c>
      <c r="F4">
        <f t="shared" si="0"/>
        <v>8</v>
      </c>
      <c r="G4">
        <f t="shared" si="0"/>
        <v>10</v>
      </c>
      <c r="H4">
        <f t="shared" si="0"/>
        <v>12</v>
      </c>
      <c r="I4">
        <f t="shared" si="0"/>
        <v>15</v>
      </c>
      <c r="J4">
        <f t="shared" si="0"/>
        <v>18</v>
      </c>
      <c r="K4">
        <f t="shared" si="0"/>
        <v>20</v>
      </c>
      <c r="L4">
        <f>SUM(B4:K4)</f>
        <v>96</v>
      </c>
      <c r="N4" s="1">
        <f>10</f>
        <v>10</v>
      </c>
      <c r="O4" s="1">
        <f>L4</f>
        <v>96</v>
      </c>
      <c r="P4" s="1">
        <f>L5</f>
        <v>1314</v>
      </c>
      <c r="Q4" s="1">
        <f>L6</f>
        <v>20736</v>
      </c>
      <c r="S4" s="1">
        <f>L2</f>
        <v>55.76</v>
      </c>
    </row>
    <row r="5" spans="1:19" x14ac:dyDescent="0.25">
      <c r="A5">
        <v>2</v>
      </c>
      <c r="B5">
        <f t="shared" ref="B5:B9" si="1">B$1^$A5</f>
        <v>1</v>
      </c>
      <c r="C5">
        <f t="shared" si="0"/>
        <v>4</v>
      </c>
      <c r="D5">
        <f t="shared" si="0"/>
        <v>16</v>
      </c>
      <c r="E5">
        <f t="shared" si="0"/>
        <v>36</v>
      </c>
      <c r="F5">
        <f t="shared" si="0"/>
        <v>64</v>
      </c>
      <c r="G5">
        <f t="shared" si="0"/>
        <v>100</v>
      </c>
      <c r="H5">
        <f t="shared" si="0"/>
        <v>144</v>
      </c>
      <c r="I5">
        <f t="shared" si="0"/>
        <v>225</v>
      </c>
      <c r="J5">
        <f t="shared" si="0"/>
        <v>324</v>
      </c>
      <c r="K5">
        <f t="shared" si="0"/>
        <v>400</v>
      </c>
      <c r="L5">
        <f t="shared" ref="L5:L13" si="2">SUM(B5:K5)</f>
        <v>1314</v>
      </c>
      <c r="N5" s="1">
        <f>L4</f>
        <v>96</v>
      </c>
      <c r="O5" s="1">
        <f>L5</f>
        <v>1314</v>
      </c>
      <c r="P5" s="1">
        <f>L6</f>
        <v>20736</v>
      </c>
      <c r="Q5" s="1">
        <f>L7</f>
        <v>352002</v>
      </c>
      <c r="S5" s="1">
        <f>L11</f>
        <v>465.68</v>
      </c>
    </row>
    <row r="6" spans="1:19" x14ac:dyDescent="0.25">
      <c r="A6">
        <v>3</v>
      </c>
      <c r="B6">
        <f t="shared" si="1"/>
        <v>1</v>
      </c>
      <c r="C6">
        <f t="shared" si="0"/>
        <v>8</v>
      </c>
      <c r="D6">
        <f t="shared" si="0"/>
        <v>64</v>
      </c>
      <c r="E6">
        <f t="shared" si="0"/>
        <v>216</v>
      </c>
      <c r="F6">
        <f t="shared" si="0"/>
        <v>512</v>
      </c>
      <c r="G6">
        <f t="shared" si="0"/>
        <v>1000</v>
      </c>
      <c r="H6">
        <f t="shared" si="0"/>
        <v>1728</v>
      </c>
      <c r="I6">
        <f t="shared" si="0"/>
        <v>3375</v>
      </c>
      <c r="J6">
        <f t="shared" si="0"/>
        <v>5832</v>
      </c>
      <c r="K6">
        <f t="shared" si="0"/>
        <v>8000</v>
      </c>
      <c r="L6">
        <f>SUM(B6:K6)</f>
        <v>20736</v>
      </c>
      <c r="N6" s="1">
        <f t="shared" ref="N6:N7" si="3">L5</f>
        <v>1314</v>
      </c>
      <c r="O6" s="1">
        <f t="shared" ref="O6:O7" si="4">L6</f>
        <v>20736</v>
      </c>
      <c r="P6" s="1">
        <f t="shared" ref="P6:P7" si="5">L7</f>
        <v>352002</v>
      </c>
      <c r="Q6" s="1">
        <f t="shared" ref="Q6:Q7" si="6">L8</f>
        <v>6239376</v>
      </c>
      <c r="S6" s="1">
        <f>L12</f>
        <v>5987.32</v>
      </c>
    </row>
    <row r="7" spans="1:19" x14ac:dyDescent="0.25">
      <c r="A7">
        <v>4</v>
      </c>
      <c r="B7">
        <f t="shared" si="1"/>
        <v>1</v>
      </c>
      <c r="C7">
        <f t="shared" si="0"/>
        <v>16</v>
      </c>
      <c r="D7">
        <f t="shared" si="0"/>
        <v>256</v>
      </c>
      <c r="E7">
        <f t="shared" si="0"/>
        <v>1296</v>
      </c>
      <c r="F7">
        <f t="shared" si="0"/>
        <v>4096</v>
      </c>
      <c r="G7">
        <f t="shared" si="0"/>
        <v>10000</v>
      </c>
      <c r="H7">
        <f t="shared" si="0"/>
        <v>20736</v>
      </c>
      <c r="I7">
        <f t="shared" si="0"/>
        <v>50625</v>
      </c>
      <c r="J7">
        <f t="shared" si="0"/>
        <v>104976</v>
      </c>
      <c r="K7">
        <f t="shared" si="0"/>
        <v>160000</v>
      </c>
      <c r="L7">
        <f>SUM(B7:K7)</f>
        <v>352002</v>
      </c>
      <c r="N7" s="1">
        <f t="shared" si="3"/>
        <v>20736</v>
      </c>
      <c r="O7" s="1">
        <f t="shared" si="4"/>
        <v>352002</v>
      </c>
      <c r="P7" s="1">
        <f t="shared" si="5"/>
        <v>6239376</v>
      </c>
      <c r="Q7" s="1">
        <f t="shared" si="6"/>
        <v>113701794</v>
      </c>
      <c r="S7" s="1">
        <f>L13</f>
        <v>91521.08</v>
      </c>
    </row>
    <row r="8" spans="1:19" x14ac:dyDescent="0.25">
      <c r="A8">
        <v>5</v>
      </c>
      <c r="B8">
        <f t="shared" si="1"/>
        <v>1</v>
      </c>
      <c r="C8">
        <f t="shared" si="0"/>
        <v>32</v>
      </c>
      <c r="D8">
        <f t="shared" si="0"/>
        <v>1024</v>
      </c>
      <c r="E8">
        <f t="shared" si="0"/>
        <v>7776</v>
      </c>
      <c r="F8">
        <f t="shared" si="0"/>
        <v>32768</v>
      </c>
      <c r="G8">
        <f t="shared" si="0"/>
        <v>100000</v>
      </c>
      <c r="H8">
        <f t="shared" si="0"/>
        <v>248832</v>
      </c>
      <c r="I8">
        <f t="shared" si="0"/>
        <v>759375</v>
      </c>
      <c r="J8">
        <f t="shared" si="0"/>
        <v>1889568</v>
      </c>
      <c r="K8">
        <f t="shared" si="0"/>
        <v>3200000</v>
      </c>
      <c r="L8">
        <f t="shared" si="2"/>
        <v>6239376</v>
      </c>
    </row>
    <row r="9" spans="1:19" x14ac:dyDescent="0.25">
      <c r="A9">
        <v>6</v>
      </c>
      <c r="B9">
        <f t="shared" si="1"/>
        <v>1</v>
      </c>
      <c r="C9">
        <f t="shared" si="0"/>
        <v>64</v>
      </c>
      <c r="D9">
        <f t="shared" si="0"/>
        <v>4096</v>
      </c>
      <c r="E9">
        <f t="shared" si="0"/>
        <v>46656</v>
      </c>
      <c r="F9">
        <f t="shared" si="0"/>
        <v>262144</v>
      </c>
      <c r="G9">
        <f t="shared" si="0"/>
        <v>1000000</v>
      </c>
      <c r="H9">
        <f t="shared" si="0"/>
        <v>2985984</v>
      </c>
      <c r="I9">
        <f t="shared" si="0"/>
        <v>11390625</v>
      </c>
      <c r="J9">
        <f t="shared" si="0"/>
        <v>34012224</v>
      </c>
      <c r="K9">
        <f t="shared" si="0"/>
        <v>64000000</v>
      </c>
      <c r="L9">
        <f t="shared" si="2"/>
        <v>113701794</v>
      </c>
    </row>
    <row r="10" spans="1:19" x14ac:dyDescent="0.25">
      <c r="A10" t="s">
        <v>4</v>
      </c>
    </row>
    <row r="11" spans="1:19" x14ac:dyDescent="0.25">
      <c r="A11">
        <v>1</v>
      </c>
      <c r="B11">
        <f>B$2 * B4</f>
        <v>7.6</v>
      </c>
      <c r="C11">
        <f t="shared" ref="C11:K11" si="7">C$2 * C4</f>
        <v>14.4</v>
      </c>
      <c r="D11">
        <f t="shared" si="7"/>
        <v>26.28</v>
      </c>
      <c r="E11">
        <f t="shared" si="7"/>
        <v>35.700000000000003</v>
      </c>
      <c r="F11">
        <f t="shared" si="7"/>
        <v>43.6</v>
      </c>
      <c r="G11">
        <f t="shared" si="7"/>
        <v>50.9</v>
      </c>
      <c r="H11">
        <f t="shared" si="7"/>
        <v>58.800000000000004</v>
      </c>
      <c r="I11">
        <f t="shared" si="7"/>
        <v>69</v>
      </c>
      <c r="J11">
        <f t="shared" si="7"/>
        <v>77.399999999999991</v>
      </c>
      <c r="K11">
        <f t="shared" si="7"/>
        <v>82</v>
      </c>
      <c r="L11">
        <f t="shared" si="2"/>
        <v>465.68</v>
      </c>
      <c r="N11" t="s">
        <v>5</v>
      </c>
      <c r="O11">
        <f t="array" ref="O11:O14">MMULT(MINVERSE(N4:Q7),S4:S7)</f>
        <v>8.0827374634946239</v>
      </c>
    </row>
    <row r="12" spans="1:19" x14ac:dyDescent="0.25">
      <c r="A12">
        <v>2</v>
      </c>
      <c r="B12">
        <f t="shared" ref="B12:K12" si="8">B$2 * B5</f>
        <v>7.6</v>
      </c>
      <c r="C12">
        <f t="shared" si="8"/>
        <v>28.8</v>
      </c>
      <c r="D12">
        <f t="shared" si="8"/>
        <v>105.12</v>
      </c>
      <c r="E12">
        <f t="shared" si="8"/>
        <v>214.20000000000002</v>
      </c>
      <c r="F12">
        <f t="shared" si="8"/>
        <v>348.8</v>
      </c>
      <c r="G12">
        <f t="shared" si="8"/>
        <v>509</v>
      </c>
      <c r="H12">
        <f t="shared" si="8"/>
        <v>705.6</v>
      </c>
      <c r="I12">
        <f t="shared" si="8"/>
        <v>1035</v>
      </c>
      <c r="J12">
        <f t="shared" si="8"/>
        <v>1393.2</v>
      </c>
      <c r="K12">
        <f t="shared" si="8"/>
        <v>1639.9999999999998</v>
      </c>
      <c r="L12">
        <f t="shared" si="2"/>
        <v>5987.32</v>
      </c>
      <c r="N12" t="s">
        <v>6</v>
      </c>
      <c r="O12">
        <v>-0.48225341008004818</v>
      </c>
    </row>
    <row r="13" spans="1:19" x14ac:dyDescent="0.25">
      <c r="A13">
        <v>3</v>
      </c>
      <c r="B13">
        <f t="shared" ref="B13:K13" si="9">B$2 * B6</f>
        <v>7.6</v>
      </c>
      <c r="C13">
        <f t="shared" si="9"/>
        <v>57.6</v>
      </c>
      <c r="D13">
        <f t="shared" si="9"/>
        <v>420.48</v>
      </c>
      <c r="E13">
        <f t="shared" si="9"/>
        <v>1285.2</v>
      </c>
      <c r="F13">
        <f t="shared" si="9"/>
        <v>2790.4</v>
      </c>
      <c r="G13">
        <f t="shared" si="9"/>
        <v>5090</v>
      </c>
      <c r="H13">
        <f t="shared" si="9"/>
        <v>8467.2000000000007</v>
      </c>
      <c r="I13">
        <f t="shared" si="9"/>
        <v>15524.999999999998</v>
      </c>
      <c r="J13">
        <f t="shared" si="9"/>
        <v>25077.599999999999</v>
      </c>
      <c r="K13">
        <f t="shared" si="9"/>
        <v>32800</v>
      </c>
      <c r="L13">
        <f t="shared" si="2"/>
        <v>91521.08</v>
      </c>
      <c r="N13" t="s">
        <v>7</v>
      </c>
      <c r="O13">
        <v>2.3540998185524131E-2</v>
      </c>
    </row>
    <row r="14" spans="1:19" x14ac:dyDescent="0.25">
      <c r="N14" t="s">
        <v>8</v>
      </c>
      <c r="O14">
        <v>-4.6797448317165147E-4</v>
      </c>
    </row>
    <row r="16" spans="1:19" x14ac:dyDescent="0.25">
      <c r="A16" t="s">
        <v>0</v>
      </c>
      <c r="B16">
        <v>1</v>
      </c>
      <c r="C16">
        <v>2</v>
      </c>
      <c r="D16">
        <v>4</v>
      </c>
      <c r="E16">
        <v>6</v>
      </c>
      <c r="F16">
        <v>8</v>
      </c>
      <c r="G16">
        <v>10</v>
      </c>
      <c r="H16">
        <v>12</v>
      </c>
      <c r="I16">
        <v>15</v>
      </c>
      <c r="J16">
        <v>18</v>
      </c>
      <c r="K16">
        <v>20</v>
      </c>
      <c r="L16">
        <v>25</v>
      </c>
    </row>
    <row r="17" spans="1:13" x14ac:dyDescent="0.25">
      <c r="A17" t="s">
        <v>1</v>
      </c>
      <c r="B17">
        <f>$O$11 + $O$12 * B1 + $O$13 * B1^2 + $O$14 * B1^3</f>
        <v>7.6235570771169279</v>
      </c>
      <c r="C17">
        <f t="shared" ref="C17:K17" si="10">$O$11 + $O$12 * C1 + $O$13 * C1^2 + $O$14 * C1^3</f>
        <v>7.2086508402112504</v>
      </c>
      <c r="D17">
        <f t="shared" si="10"/>
        <v>6.5004294272198315</v>
      </c>
      <c r="E17">
        <f t="shared" si="10"/>
        <v>5.9356104493281272</v>
      </c>
      <c r="F17">
        <f t="shared" si="10"/>
        <v>5.4917311313438972</v>
      </c>
      <c r="G17">
        <f t="shared" si="10"/>
        <v>5.1463286980749032</v>
      </c>
      <c r="H17">
        <f t="shared" si="10"/>
        <v>4.8769403743289068</v>
      </c>
      <c r="I17">
        <f t="shared" si="10"/>
        <v>4.5662470233325072</v>
      </c>
      <c r="J17">
        <f t="shared" si="10"/>
        <v>4.3002323083065033</v>
      </c>
      <c r="K17">
        <f t="shared" si="10"/>
        <v>4.1102726707301009</v>
      </c>
      <c r="L17">
        <f>$O$11 + $O$12 * L16 + $O$13 * L16^2 + $O$14 * L16^3</f>
        <v>3.4274247778889473</v>
      </c>
      <c r="M17" t="s">
        <v>12</v>
      </c>
    </row>
    <row r="18" spans="1:13" x14ac:dyDescent="0.25">
      <c r="A18" t="s">
        <v>11</v>
      </c>
      <c r="B18">
        <f>(B2 - B17)^2</f>
        <v>5.5493588229290345E-4</v>
      </c>
      <c r="C18">
        <f t="shared" ref="C18:K18" si="11">(C2 - C17)^2</f>
        <v>7.4837036360583003E-5</v>
      </c>
      <c r="D18">
        <f t="shared" si="11"/>
        <v>4.8400645969607584E-3</v>
      </c>
      <c r="E18">
        <f t="shared" si="11"/>
        <v>2.0705916853839998E-4</v>
      </c>
      <c r="F18">
        <f t="shared" si="11"/>
        <v>1.7414873232415873E-3</v>
      </c>
      <c r="G18">
        <f t="shared" si="11"/>
        <v>3.1729222268136229E-3</v>
      </c>
      <c r="H18">
        <f t="shared" si="11"/>
        <v>5.3174633609095632E-4</v>
      </c>
      <c r="I18">
        <f t="shared" si="11"/>
        <v>1.1392634339162891E-3</v>
      </c>
      <c r="J18">
        <f t="shared" si="11"/>
        <v>5.3967149270500005E-8</v>
      </c>
      <c r="K18">
        <f t="shared" si="11"/>
        <v>1.055277639290799E-4</v>
      </c>
      <c r="M18" s="2">
        <f>MAX(B18:K18)</f>
        <v>4.8400645969607584E-3</v>
      </c>
    </row>
  </sheetData>
  <mergeCells count="1">
    <mergeCell ref="N3:Q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zoomScaleNormal="100" workbookViewId="0">
      <selection activeCell="P35" sqref="P35"/>
    </sheetView>
  </sheetViews>
  <sheetFormatPr defaultRowHeight="15" x14ac:dyDescent="0.25"/>
  <cols>
    <col min="2" max="2" width="12" bestFit="1" customWidth="1"/>
    <col min="15" max="15" width="12.7109375" bestFit="1" customWidth="1"/>
    <col min="20" max="22" width="12" bestFit="1" customWidth="1"/>
    <col min="24" max="24" width="21.85546875" customWidth="1"/>
  </cols>
  <sheetData>
    <row r="1" spans="1:24" x14ac:dyDescent="0.25">
      <c r="A1" t="s">
        <v>0</v>
      </c>
      <c r="B1">
        <v>9</v>
      </c>
      <c r="C1">
        <v>12</v>
      </c>
      <c r="D1">
        <v>14</v>
      </c>
      <c r="E1">
        <v>16</v>
      </c>
      <c r="F1">
        <v>18</v>
      </c>
      <c r="G1">
        <v>20</v>
      </c>
      <c r="H1">
        <v>21</v>
      </c>
      <c r="I1">
        <v>23</v>
      </c>
      <c r="J1">
        <v>24</v>
      </c>
      <c r="K1">
        <v>25</v>
      </c>
      <c r="L1" t="s">
        <v>3</v>
      </c>
    </row>
    <row r="2" spans="1:24" x14ac:dyDescent="0.25">
      <c r="A2" t="s">
        <v>1</v>
      </c>
      <c r="B2">
        <v>152</v>
      </c>
      <c r="C2">
        <v>280</v>
      </c>
      <c r="D2">
        <v>380</v>
      </c>
      <c r="E2">
        <v>500</v>
      </c>
      <c r="F2">
        <v>630</v>
      </c>
      <c r="G2">
        <v>780</v>
      </c>
      <c r="H2">
        <v>860</v>
      </c>
      <c r="I2">
        <v>1025</v>
      </c>
      <c r="J2">
        <v>1130</v>
      </c>
      <c r="K2">
        <v>1225</v>
      </c>
      <c r="L2">
        <f>SUM(B2:K2)</f>
        <v>6962</v>
      </c>
    </row>
    <row r="3" spans="1:24" x14ac:dyDescent="0.25">
      <c r="A3" t="s">
        <v>13</v>
      </c>
      <c r="O3" s="3" t="s">
        <v>9</v>
      </c>
      <c r="P3" s="3"/>
      <c r="Q3" s="3"/>
      <c r="R3" s="3"/>
      <c r="S3" s="3"/>
      <c r="T3" s="3"/>
      <c r="U3" s="3"/>
      <c r="V3" s="3"/>
      <c r="X3" t="s">
        <v>6</v>
      </c>
    </row>
    <row r="4" spans="1:24" x14ac:dyDescent="0.25">
      <c r="A4">
        <v>1</v>
      </c>
      <c r="B4">
        <f>1/B$1^$A4</f>
        <v>0.1111111111111111</v>
      </c>
      <c r="C4">
        <f t="shared" ref="C4:K17" si="0">1/C$1^$A4</f>
        <v>8.3333333333333329E-2</v>
      </c>
      <c r="D4">
        <f t="shared" si="0"/>
        <v>7.1428571428571425E-2</v>
      </c>
      <c r="E4">
        <f t="shared" si="0"/>
        <v>6.25E-2</v>
      </c>
      <c r="F4">
        <f t="shared" si="0"/>
        <v>5.5555555555555552E-2</v>
      </c>
      <c r="G4">
        <f t="shared" si="0"/>
        <v>0.05</v>
      </c>
      <c r="H4">
        <f t="shared" si="0"/>
        <v>4.7619047619047616E-2</v>
      </c>
      <c r="I4">
        <f t="shared" si="0"/>
        <v>4.3478260869565216E-2</v>
      </c>
      <c r="J4">
        <f t="shared" si="0"/>
        <v>4.1666666666666664E-2</v>
      </c>
      <c r="K4">
        <f t="shared" si="0"/>
        <v>0.04</v>
      </c>
      <c r="L4">
        <f t="shared" ref="L4:L25" si="1">SUM(B4:K4)</f>
        <v>0.60669254658385086</v>
      </c>
      <c r="O4" s="1">
        <f>10</f>
        <v>10</v>
      </c>
      <c r="P4" s="1">
        <f>L4</f>
        <v>0.60669254658385086</v>
      </c>
      <c r="Q4" s="1">
        <f>L5</f>
        <v>4.1378878001701265E-2</v>
      </c>
      <c r="R4" s="1">
        <f>L6</f>
        <v>3.1819928839607755E-3</v>
      </c>
      <c r="S4" s="1">
        <f>L7</f>
        <v>2.71996125406581E-4</v>
      </c>
      <c r="T4" s="1">
        <f>L8</f>
        <v>2.5236810057890554E-5</v>
      </c>
      <c r="U4" s="1">
        <f>L9</f>
        <v>2.4817590625006571E-6</v>
      </c>
      <c r="V4" s="1">
        <f>L10</f>
        <v>2.5384050657840453E-7</v>
      </c>
      <c r="X4" s="1">
        <f>L2</f>
        <v>6962</v>
      </c>
    </row>
    <row r="5" spans="1:24" x14ac:dyDescent="0.25">
      <c r="A5">
        <v>2</v>
      </c>
      <c r="B5">
        <f t="shared" ref="B5:B17" si="2">1/B$1^$A5</f>
        <v>1.2345679012345678E-2</v>
      </c>
      <c r="C5">
        <f t="shared" si="0"/>
        <v>6.9444444444444441E-3</v>
      </c>
      <c r="D5">
        <f t="shared" si="0"/>
        <v>5.1020408163265302E-3</v>
      </c>
      <c r="E5">
        <f t="shared" si="0"/>
        <v>3.90625E-3</v>
      </c>
      <c r="F5">
        <f t="shared" si="0"/>
        <v>3.0864197530864196E-3</v>
      </c>
      <c r="G5">
        <f t="shared" si="0"/>
        <v>2.5000000000000001E-3</v>
      </c>
      <c r="H5">
        <f t="shared" si="0"/>
        <v>2.2675736961451248E-3</v>
      </c>
      <c r="I5">
        <f t="shared" si="0"/>
        <v>1.890359168241966E-3</v>
      </c>
      <c r="J5">
        <f t="shared" si="0"/>
        <v>1.736111111111111E-3</v>
      </c>
      <c r="K5">
        <f t="shared" si="0"/>
        <v>1.6000000000000001E-3</v>
      </c>
      <c r="L5">
        <f t="shared" si="1"/>
        <v>4.1378878001701265E-2</v>
      </c>
      <c r="O5" s="1">
        <f>L4</f>
        <v>0.60669254658385086</v>
      </c>
      <c r="P5" s="1">
        <f t="shared" ref="P5:P11" si="3">L5</f>
        <v>4.1378878001701265E-2</v>
      </c>
      <c r="Q5" s="1">
        <f t="shared" ref="Q5:Q11" si="4">L6</f>
        <v>3.1819928839607755E-3</v>
      </c>
      <c r="R5" s="1">
        <f t="shared" ref="R5:R11" si="5">L7</f>
        <v>2.71996125406581E-4</v>
      </c>
      <c r="S5" s="1">
        <f t="shared" ref="S5:S11" si="6">L8</f>
        <v>2.5236810057890554E-5</v>
      </c>
      <c r="T5" s="1">
        <f t="shared" ref="T5:T11" si="7">L9</f>
        <v>2.4817590625006571E-6</v>
      </c>
      <c r="U5" s="1">
        <f t="shared" ref="U5:U11" si="8">L10</f>
        <v>2.5384050657840453E-7</v>
      </c>
      <c r="V5" s="1">
        <f t="shared" ref="V5:V11" si="9">L11</f>
        <v>2.6651341631573965E-8</v>
      </c>
      <c r="X5" s="1">
        <f>L19</f>
        <v>354.21601104209793</v>
      </c>
    </row>
    <row r="6" spans="1:24" x14ac:dyDescent="0.25">
      <c r="A6">
        <v>3</v>
      </c>
      <c r="B6">
        <f t="shared" si="2"/>
        <v>1.3717421124828531E-3</v>
      </c>
      <c r="C6">
        <f t="shared" si="0"/>
        <v>5.7870370370370367E-4</v>
      </c>
      <c r="D6">
        <f t="shared" si="0"/>
        <v>3.6443148688046647E-4</v>
      </c>
      <c r="E6">
        <f t="shared" si="0"/>
        <v>2.44140625E-4</v>
      </c>
      <c r="F6">
        <f t="shared" si="0"/>
        <v>1.7146776406035664E-4</v>
      </c>
      <c r="G6">
        <f t="shared" si="0"/>
        <v>1.25E-4</v>
      </c>
      <c r="H6">
        <f t="shared" si="0"/>
        <v>1.0797969981643452E-4</v>
      </c>
      <c r="I6">
        <f t="shared" si="0"/>
        <v>8.2189529053998522E-5</v>
      </c>
      <c r="J6">
        <f t="shared" si="0"/>
        <v>7.2337962962962959E-5</v>
      </c>
      <c r="K6">
        <f t="shared" si="0"/>
        <v>6.3999999999999997E-5</v>
      </c>
      <c r="L6">
        <f t="shared" si="1"/>
        <v>3.1819928839607755E-3</v>
      </c>
      <c r="O6" s="1">
        <f t="shared" ref="O6:O11" si="10">L5</f>
        <v>4.1378878001701265E-2</v>
      </c>
      <c r="P6" s="1">
        <f t="shared" si="3"/>
        <v>3.1819928839607755E-3</v>
      </c>
      <c r="Q6" s="1">
        <f t="shared" si="4"/>
        <v>2.71996125406581E-4</v>
      </c>
      <c r="R6" s="1">
        <f t="shared" si="5"/>
        <v>2.5236810057890554E-5</v>
      </c>
      <c r="S6" s="1">
        <f t="shared" si="6"/>
        <v>2.4817590625006571E-6</v>
      </c>
      <c r="T6" s="1">
        <f t="shared" si="7"/>
        <v>2.5384050657840453E-7</v>
      </c>
      <c r="U6" s="1">
        <f t="shared" si="8"/>
        <v>2.6651341631573965E-8</v>
      </c>
      <c r="V6" s="1">
        <f t="shared" si="9"/>
        <v>2.8473830211943958E-9</v>
      </c>
      <c r="X6" s="1">
        <f t="shared" ref="X6:X11" si="11">L20</f>
        <v>19.41686969065789</v>
      </c>
    </row>
    <row r="7" spans="1:24" x14ac:dyDescent="0.25">
      <c r="A7">
        <v>4</v>
      </c>
      <c r="B7">
        <f t="shared" si="2"/>
        <v>1.5241579027587258E-4</v>
      </c>
      <c r="C7">
        <f t="shared" si="0"/>
        <v>4.8225308641975306E-5</v>
      </c>
      <c r="D7">
        <f t="shared" si="0"/>
        <v>2.6030820491461892E-5</v>
      </c>
      <c r="E7">
        <f t="shared" si="0"/>
        <v>1.52587890625E-5</v>
      </c>
      <c r="F7">
        <f t="shared" si="0"/>
        <v>9.5259868922420365E-6</v>
      </c>
      <c r="G7">
        <f t="shared" si="0"/>
        <v>6.2500000000000003E-6</v>
      </c>
      <c r="H7">
        <f t="shared" si="0"/>
        <v>5.1418904674492621E-6</v>
      </c>
      <c r="I7">
        <f t="shared" si="0"/>
        <v>3.5734577849564572E-6</v>
      </c>
      <c r="J7">
        <f t="shared" si="0"/>
        <v>3.0140817901234566E-6</v>
      </c>
      <c r="K7">
        <f t="shared" si="0"/>
        <v>2.5600000000000001E-6</v>
      </c>
      <c r="L7">
        <f t="shared" si="1"/>
        <v>2.71996125406581E-4</v>
      </c>
      <c r="O7" s="1">
        <f t="shared" si="10"/>
        <v>3.1819928839607755E-3</v>
      </c>
      <c r="P7" s="1">
        <f t="shared" si="3"/>
        <v>2.71996125406581E-4</v>
      </c>
      <c r="Q7" s="1">
        <f t="shared" si="4"/>
        <v>2.5236810057890554E-5</v>
      </c>
      <c r="R7" s="1">
        <f t="shared" si="5"/>
        <v>2.4817590625006571E-6</v>
      </c>
      <c r="S7" s="1">
        <f t="shared" si="6"/>
        <v>2.5384050657840453E-7</v>
      </c>
      <c r="T7" s="1">
        <f t="shared" si="7"/>
        <v>2.6651341631573965E-8</v>
      </c>
      <c r="U7" s="1">
        <f t="shared" si="8"/>
        <v>2.8473830211943958E-9</v>
      </c>
      <c r="V7" s="1">
        <f t="shared" si="9"/>
        <v>3.0780249440029066E-10</v>
      </c>
      <c r="X7" s="1">
        <f t="shared" si="11"/>
        <v>1.1738695142776632</v>
      </c>
    </row>
    <row r="8" spans="1:24" x14ac:dyDescent="0.25">
      <c r="A8">
        <v>5</v>
      </c>
      <c r="B8">
        <f t="shared" si="2"/>
        <v>1.6935087808430286E-5</v>
      </c>
      <c r="C8">
        <f t="shared" si="0"/>
        <v>4.0187757201646094E-6</v>
      </c>
      <c r="D8">
        <f t="shared" si="0"/>
        <v>1.8593443208187064E-6</v>
      </c>
      <c r="E8">
        <f t="shared" si="0"/>
        <v>9.5367431640625E-7</v>
      </c>
      <c r="F8">
        <f t="shared" si="0"/>
        <v>5.2922149401344643E-7</v>
      </c>
      <c r="G8">
        <f t="shared" si="0"/>
        <v>3.1250000000000003E-7</v>
      </c>
      <c r="H8">
        <f t="shared" si="0"/>
        <v>2.4485192702139343E-7</v>
      </c>
      <c r="I8">
        <f t="shared" si="0"/>
        <v>1.5536772978071555E-7</v>
      </c>
      <c r="J8">
        <f t="shared" si="0"/>
        <v>1.2558674125514404E-7</v>
      </c>
      <c r="K8">
        <f t="shared" si="0"/>
        <v>1.024E-7</v>
      </c>
      <c r="L8">
        <f t="shared" si="1"/>
        <v>2.5236810057890554E-5</v>
      </c>
      <c r="O8" s="1">
        <f t="shared" si="10"/>
        <v>2.71996125406581E-4</v>
      </c>
      <c r="P8" s="1">
        <f t="shared" si="3"/>
        <v>2.5236810057890554E-5</v>
      </c>
      <c r="Q8" s="1">
        <f t="shared" si="4"/>
        <v>2.4817590625006571E-6</v>
      </c>
      <c r="R8" s="1">
        <f t="shared" si="5"/>
        <v>2.5384050657840453E-7</v>
      </c>
      <c r="S8" s="1">
        <f t="shared" si="6"/>
        <v>2.6651341631573965E-8</v>
      </c>
      <c r="T8" s="1">
        <f t="shared" si="7"/>
        <v>2.8473830211943958E-9</v>
      </c>
      <c r="U8" s="1">
        <f t="shared" si="8"/>
        <v>3.0780249440029066E-10</v>
      </c>
      <c r="V8" s="1">
        <f t="shared" si="9"/>
        <v>3.354144238409143E-11</v>
      </c>
      <c r="X8" s="1">
        <f t="shared" si="11"/>
        <v>7.9694497056229954E-2</v>
      </c>
    </row>
    <row r="9" spans="1:24" x14ac:dyDescent="0.25">
      <c r="A9">
        <v>6</v>
      </c>
      <c r="B9">
        <f t="shared" si="2"/>
        <v>1.8816764231589208E-6</v>
      </c>
      <c r="C9">
        <f t="shared" si="0"/>
        <v>3.3489797668038406E-7</v>
      </c>
      <c r="D9">
        <f t="shared" si="0"/>
        <v>1.3281030862990761E-7</v>
      </c>
      <c r="E9">
        <f t="shared" si="0"/>
        <v>5.9604644775390625E-8</v>
      </c>
      <c r="F9">
        <f t="shared" si="0"/>
        <v>2.9401194111858137E-8</v>
      </c>
      <c r="G9">
        <f t="shared" si="0"/>
        <v>1.5624999999999999E-8</v>
      </c>
      <c r="H9">
        <f t="shared" si="0"/>
        <v>1.1659615572447307E-8</v>
      </c>
      <c r="I9">
        <f t="shared" si="0"/>
        <v>6.7551186861180669E-9</v>
      </c>
      <c r="J9">
        <f t="shared" si="0"/>
        <v>5.232780885631001E-9</v>
      </c>
      <c r="K9">
        <f t="shared" si="0"/>
        <v>4.0959999999999999E-9</v>
      </c>
      <c r="L9">
        <f t="shared" si="1"/>
        <v>2.4817590625006571E-6</v>
      </c>
      <c r="O9" s="1">
        <f t="shared" si="10"/>
        <v>2.5236810057890554E-5</v>
      </c>
      <c r="P9" s="1">
        <f t="shared" si="3"/>
        <v>2.4817590625006571E-6</v>
      </c>
      <c r="Q9" s="1">
        <f t="shared" si="4"/>
        <v>2.5384050657840453E-7</v>
      </c>
      <c r="R9" s="1">
        <f t="shared" si="5"/>
        <v>2.6651341631573965E-8</v>
      </c>
      <c r="S9" s="1">
        <f t="shared" si="6"/>
        <v>2.8473830211943958E-9</v>
      </c>
      <c r="T9" s="1">
        <f t="shared" si="7"/>
        <v>3.0780249440029066E-10</v>
      </c>
      <c r="U9" s="1">
        <f t="shared" si="8"/>
        <v>3.354144238409143E-11</v>
      </c>
      <c r="V9" s="1">
        <f t="shared" si="9"/>
        <v>3.6753884163296981E-12</v>
      </c>
      <c r="X9" s="1">
        <f t="shared" si="11"/>
        <v>6.0971156877521436E-3</v>
      </c>
    </row>
    <row r="10" spans="1:24" x14ac:dyDescent="0.25">
      <c r="A10">
        <v>7</v>
      </c>
      <c r="B10">
        <f t="shared" si="2"/>
        <v>2.0907515812876897E-7</v>
      </c>
      <c r="C10">
        <f t="shared" si="0"/>
        <v>2.790816472336534E-8</v>
      </c>
      <c r="D10">
        <f>1/D$1^$A10</f>
        <v>9.4864506164219715E-9</v>
      </c>
      <c r="E10">
        <f t="shared" si="0"/>
        <v>3.7252902984619141E-9</v>
      </c>
      <c r="F10">
        <f t="shared" si="0"/>
        <v>1.6333996728810076E-9</v>
      </c>
      <c r="G10">
        <f t="shared" si="0"/>
        <v>7.8124999999999996E-10</v>
      </c>
      <c r="H10">
        <f t="shared" si="0"/>
        <v>5.5521978916415743E-10</v>
      </c>
      <c r="I10">
        <f t="shared" si="0"/>
        <v>2.9370081243991596E-10</v>
      </c>
      <c r="J10">
        <f t="shared" si="0"/>
        <v>2.1803253690129172E-10</v>
      </c>
      <c r="K10">
        <f t="shared" si="0"/>
        <v>1.6384E-10</v>
      </c>
      <c r="L10">
        <f t="shared" si="1"/>
        <v>2.5384050657840453E-7</v>
      </c>
      <c r="O10" s="1">
        <f t="shared" si="10"/>
        <v>2.4817590625006571E-6</v>
      </c>
      <c r="P10" s="1">
        <f t="shared" si="3"/>
        <v>2.5384050657840453E-7</v>
      </c>
      <c r="Q10" s="1">
        <f t="shared" si="4"/>
        <v>2.6651341631573965E-8</v>
      </c>
      <c r="R10" s="1">
        <f t="shared" si="5"/>
        <v>2.8473830211943958E-9</v>
      </c>
      <c r="S10" s="1">
        <f t="shared" si="6"/>
        <v>3.0780249440029066E-10</v>
      </c>
      <c r="T10" s="1">
        <f t="shared" si="7"/>
        <v>3.354144238409143E-11</v>
      </c>
      <c r="U10" s="1">
        <f t="shared" si="8"/>
        <v>3.6753884163296981E-12</v>
      </c>
      <c r="V10" s="1">
        <f t="shared" si="9"/>
        <v>4.0431062722731242E-13</v>
      </c>
      <c r="X10" s="1">
        <f t="shared" si="11"/>
        <v>5.1864865019453311E-4</v>
      </c>
    </row>
    <row r="11" spans="1:24" x14ac:dyDescent="0.25">
      <c r="A11">
        <v>8</v>
      </c>
      <c r="B11">
        <f t="shared" si="2"/>
        <v>2.3230573125418773E-8</v>
      </c>
      <c r="C11">
        <f t="shared" si="0"/>
        <v>2.3256803936137784E-9</v>
      </c>
      <c r="D11">
        <f t="shared" si="0"/>
        <v>6.7760361545871228E-10</v>
      </c>
      <c r="E11">
        <f t="shared" si="0"/>
        <v>2.3283064365386963E-10</v>
      </c>
      <c r="F11">
        <f t="shared" si="0"/>
        <v>9.0744426271167082E-11</v>
      </c>
      <c r="G11">
        <f t="shared" si="0"/>
        <v>3.9062500000000001E-11</v>
      </c>
      <c r="H11">
        <f t="shared" si="0"/>
        <v>2.6439037579245594E-11</v>
      </c>
      <c r="I11">
        <f t="shared" si="0"/>
        <v>1.2769600540865912E-11</v>
      </c>
      <c r="J11">
        <f t="shared" si="0"/>
        <v>9.0846890375538221E-12</v>
      </c>
      <c r="K11">
        <f t="shared" si="0"/>
        <v>6.5535999999999999E-12</v>
      </c>
      <c r="L11">
        <f t="shared" si="1"/>
        <v>2.6651341631573965E-8</v>
      </c>
      <c r="O11" s="1">
        <f t="shared" si="10"/>
        <v>2.5384050657840453E-7</v>
      </c>
      <c r="P11" s="1">
        <f t="shared" si="3"/>
        <v>2.6651341631573965E-8</v>
      </c>
      <c r="Q11" s="1">
        <f t="shared" si="4"/>
        <v>2.8473830211943958E-9</v>
      </c>
      <c r="R11" s="1">
        <f t="shared" si="5"/>
        <v>3.0780249440029066E-10</v>
      </c>
      <c r="S11" s="1">
        <f t="shared" si="6"/>
        <v>3.354144238409143E-11</v>
      </c>
      <c r="T11" s="1">
        <f t="shared" si="7"/>
        <v>3.6753884163296981E-12</v>
      </c>
      <c r="U11" s="1">
        <f t="shared" si="8"/>
        <v>4.0431062722731242E-13</v>
      </c>
      <c r="V11" s="1">
        <f t="shared" si="9"/>
        <v>4.4598905194869989E-14</v>
      </c>
      <c r="X11" s="1">
        <f t="shared" si="11"/>
        <v>4.7925236453632071E-5</v>
      </c>
    </row>
    <row r="12" spans="1:24" x14ac:dyDescent="0.25">
      <c r="A12">
        <v>9</v>
      </c>
      <c r="B12">
        <f t="shared" si="2"/>
        <v>2.5811747917131971E-9</v>
      </c>
      <c r="C12">
        <f t="shared" si="0"/>
        <v>1.9380669946781485E-10</v>
      </c>
      <c r="D12">
        <f t="shared" si="0"/>
        <v>4.8400258247050876E-11</v>
      </c>
      <c r="E12">
        <f t="shared" si="0"/>
        <v>1.4551915228366852E-11</v>
      </c>
      <c r="F12">
        <f t="shared" si="0"/>
        <v>5.041357015064838E-12</v>
      </c>
      <c r="G12">
        <f t="shared" si="0"/>
        <v>1.9531250000000001E-12</v>
      </c>
      <c r="H12">
        <f t="shared" si="0"/>
        <v>1.2590017894878855E-12</v>
      </c>
      <c r="I12">
        <f t="shared" si="0"/>
        <v>5.5520002351590915E-13</v>
      </c>
      <c r="J12">
        <f t="shared" si="0"/>
        <v>3.7852870989807589E-13</v>
      </c>
      <c r="K12">
        <f t="shared" si="0"/>
        <v>2.6214400000000002E-13</v>
      </c>
      <c r="L12">
        <f t="shared" si="1"/>
        <v>2.8473830211943958E-9</v>
      </c>
    </row>
    <row r="13" spans="1:24" x14ac:dyDescent="0.25">
      <c r="A13">
        <v>10</v>
      </c>
      <c r="B13">
        <f t="shared" si="2"/>
        <v>2.8679719907924413E-10</v>
      </c>
      <c r="C13">
        <f t="shared" si="0"/>
        <v>1.6150558288984571E-11</v>
      </c>
      <c r="D13">
        <f t="shared" si="0"/>
        <v>3.4571613033607768E-12</v>
      </c>
      <c r="E13">
        <f t="shared" si="0"/>
        <v>9.0949470177292824E-13</v>
      </c>
      <c r="F13">
        <f t="shared" si="0"/>
        <v>2.8007538972582435E-13</v>
      </c>
      <c r="G13">
        <f t="shared" si="0"/>
        <v>9.7656250000000004E-14</v>
      </c>
      <c r="H13">
        <f t="shared" si="0"/>
        <v>5.9952466166089789E-14</v>
      </c>
      <c r="I13">
        <f t="shared" si="0"/>
        <v>2.4139131457213444E-14</v>
      </c>
      <c r="J13">
        <f t="shared" si="0"/>
        <v>1.5772029579086495E-14</v>
      </c>
      <c r="K13">
        <f t="shared" si="0"/>
        <v>1.0485759999999999E-14</v>
      </c>
      <c r="L13">
        <f t="shared" si="1"/>
        <v>3.0780249440029066E-10</v>
      </c>
      <c r="N13" t="s">
        <v>5</v>
      </c>
      <c r="O13">
        <f t="array" ref="O13:O20">MMULT(MINVERSE(O4:V11),X4:X11)</f>
        <v>77651.83984375</v>
      </c>
    </row>
    <row r="14" spans="1:24" x14ac:dyDescent="0.25">
      <c r="A14">
        <v>11</v>
      </c>
      <c r="B14">
        <f t="shared" si="2"/>
        <v>3.186635545324935E-11</v>
      </c>
      <c r="C14">
        <f t="shared" si="0"/>
        <v>1.345879857415381E-12</v>
      </c>
      <c r="D14">
        <f t="shared" si="0"/>
        <v>2.4694009309719835E-13</v>
      </c>
      <c r="E14">
        <f t="shared" si="0"/>
        <v>5.6843418860808015E-14</v>
      </c>
      <c r="F14">
        <f t="shared" si="0"/>
        <v>1.5559743873656909E-14</v>
      </c>
      <c r="G14">
        <f t="shared" si="0"/>
        <v>4.8828124999999997E-15</v>
      </c>
      <c r="H14">
        <f t="shared" si="0"/>
        <v>2.8548793412423704E-15</v>
      </c>
      <c r="I14">
        <f t="shared" si="0"/>
        <v>1.049527454661454E-15</v>
      </c>
      <c r="J14">
        <f t="shared" si="0"/>
        <v>6.57167899128604E-16</v>
      </c>
      <c r="K14">
        <f t="shared" si="0"/>
        <v>4.1943040000000002E-16</v>
      </c>
      <c r="L14">
        <f t="shared" si="1"/>
        <v>3.354144238409143E-11</v>
      </c>
      <c r="N14" t="s">
        <v>6</v>
      </c>
      <c r="O14">
        <v>-8149887.25</v>
      </c>
    </row>
    <row r="15" spans="1:24" x14ac:dyDescent="0.25">
      <c r="A15">
        <v>12</v>
      </c>
      <c r="B15">
        <f t="shared" si="2"/>
        <v>3.5407061614721497E-12</v>
      </c>
      <c r="C15">
        <f t="shared" si="0"/>
        <v>1.1215665478461509E-13</v>
      </c>
      <c r="D15">
        <f t="shared" si="0"/>
        <v>1.763857807837131E-14</v>
      </c>
      <c r="E15">
        <f t="shared" si="0"/>
        <v>3.5527136788005009E-15</v>
      </c>
      <c r="F15">
        <f t="shared" si="0"/>
        <v>8.6443021520316155E-16</v>
      </c>
      <c r="G15">
        <f t="shared" si="0"/>
        <v>2.44140625E-16</v>
      </c>
      <c r="H15">
        <f t="shared" si="0"/>
        <v>1.3594663529725574E-16</v>
      </c>
      <c r="I15">
        <f t="shared" si="0"/>
        <v>4.563162846354148E-17</v>
      </c>
      <c r="J15">
        <f t="shared" si="0"/>
        <v>2.7381995797025168E-17</v>
      </c>
      <c r="K15">
        <f t="shared" si="0"/>
        <v>1.6777216000000002E-17</v>
      </c>
      <c r="L15">
        <f t="shared" si="1"/>
        <v>3.6753884163296981E-12</v>
      </c>
      <c r="N15" t="s">
        <v>7</v>
      </c>
      <c r="O15">
        <v>376912488</v>
      </c>
    </row>
    <row r="16" spans="1:24" x14ac:dyDescent="0.25">
      <c r="A16">
        <v>13</v>
      </c>
      <c r="B16">
        <f t="shared" si="2"/>
        <v>3.9341179571912774E-13</v>
      </c>
      <c r="C16">
        <f t="shared" si="0"/>
        <v>9.3463878987179239E-15</v>
      </c>
      <c r="D16">
        <f t="shared" si="0"/>
        <v>1.2598984341693793E-15</v>
      </c>
      <c r="E16">
        <f t="shared" si="0"/>
        <v>2.2204460492503131E-16</v>
      </c>
      <c r="F16">
        <f t="shared" si="0"/>
        <v>4.8023900844620086E-17</v>
      </c>
      <c r="G16">
        <f t="shared" si="0"/>
        <v>1.220703125E-17</v>
      </c>
      <c r="H16">
        <f t="shared" si="0"/>
        <v>6.4736492998693214E-18</v>
      </c>
      <c r="I16">
        <f t="shared" si="0"/>
        <v>1.983983846240934E-18</v>
      </c>
      <c r="J16">
        <f t="shared" si="0"/>
        <v>1.1409164915427153E-18</v>
      </c>
      <c r="K16">
        <f t="shared" si="0"/>
        <v>6.7108863999999993E-19</v>
      </c>
      <c r="L16">
        <f t="shared" si="1"/>
        <v>4.0431062722731242E-13</v>
      </c>
      <c r="N16" t="s">
        <v>8</v>
      </c>
      <c r="O16">
        <v>-9722965760</v>
      </c>
    </row>
    <row r="17" spans="1:15" x14ac:dyDescent="0.25">
      <c r="A17">
        <v>14</v>
      </c>
      <c r="B17">
        <f t="shared" si="2"/>
        <v>4.3712421746569747E-14</v>
      </c>
      <c r="C17">
        <f t="shared" si="0"/>
        <v>7.7886565822649363E-16</v>
      </c>
      <c r="D17">
        <f t="shared" si="0"/>
        <v>8.999274529781281E-17</v>
      </c>
      <c r="E17">
        <f t="shared" si="0"/>
        <v>1.3877787807814457E-17</v>
      </c>
      <c r="F17">
        <f t="shared" si="0"/>
        <v>2.6679944913677824E-18</v>
      </c>
      <c r="G17">
        <f t="shared" si="0"/>
        <v>6.103515625E-19</v>
      </c>
      <c r="H17">
        <f t="shared" si="0"/>
        <v>3.0826901427949147E-19</v>
      </c>
      <c r="I17">
        <f t="shared" si="0"/>
        <v>8.6260167227866694E-20</v>
      </c>
      <c r="J17">
        <f t="shared" si="0"/>
        <v>4.7538187147613136E-20</v>
      </c>
      <c r="K17">
        <f t="shared" si="0"/>
        <v>2.6843545600000002E-20</v>
      </c>
      <c r="L17">
        <f t="shared" si="1"/>
        <v>4.4598905194869989E-14</v>
      </c>
      <c r="N17" t="s">
        <v>15</v>
      </c>
      <c r="O17">
        <v>149707100160</v>
      </c>
    </row>
    <row r="18" spans="1:15" x14ac:dyDescent="0.25">
      <c r="A18" t="s">
        <v>14</v>
      </c>
      <c r="N18" t="s">
        <v>16</v>
      </c>
      <c r="O18">
        <v>-1369313280000</v>
      </c>
    </row>
    <row r="19" spans="1:15" x14ac:dyDescent="0.25">
      <c r="A19">
        <v>1</v>
      </c>
      <c r="B19">
        <f>B$2 * B4</f>
        <v>16.888888888888889</v>
      </c>
      <c r="C19">
        <f t="shared" ref="C19:K19" si="12">C$2 * C4</f>
        <v>23.333333333333332</v>
      </c>
      <c r="D19">
        <f t="shared" si="12"/>
        <v>27.142857142857142</v>
      </c>
      <c r="E19">
        <f t="shared" si="12"/>
        <v>31.25</v>
      </c>
      <c r="F19">
        <f t="shared" si="12"/>
        <v>35</v>
      </c>
      <c r="G19">
        <f>G$2 * G4</f>
        <v>39</v>
      </c>
      <c r="H19">
        <f t="shared" si="12"/>
        <v>40.952380952380949</v>
      </c>
      <c r="I19">
        <f t="shared" si="12"/>
        <v>44.565217391304344</v>
      </c>
      <c r="J19">
        <f t="shared" si="12"/>
        <v>47.083333333333329</v>
      </c>
      <c r="K19">
        <f t="shared" si="12"/>
        <v>49</v>
      </c>
      <c r="L19">
        <f t="shared" si="1"/>
        <v>354.21601104209793</v>
      </c>
      <c r="N19" t="s">
        <v>17</v>
      </c>
      <c r="O19">
        <v>6867794264064</v>
      </c>
    </row>
    <row r="20" spans="1:15" x14ac:dyDescent="0.25">
      <c r="A20">
        <v>2</v>
      </c>
      <c r="B20">
        <f t="shared" ref="B20:K20" si="13">B$2 * B5</f>
        <v>1.8765432098765431</v>
      </c>
      <c r="C20">
        <f t="shared" si="13"/>
        <v>1.9444444444444444</v>
      </c>
      <c r="D20">
        <f t="shared" si="13"/>
        <v>1.9387755102040816</v>
      </c>
      <c r="E20">
        <f t="shared" si="13"/>
        <v>1.953125</v>
      </c>
      <c r="F20">
        <f t="shared" si="13"/>
        <v>1.9444444444444444</v>
      </c>
      <c r="G20">
        <f t="shared" si="13"/>
        <v>1.95</v>
      </c>
      <c r="H20">
        <f t="shared" si="13"/>
        <v>1.9501133786848073</v>
      </c>
      <c r="I20">
        <f t="shared" si="13"/>
        <v>1.9376181474480152</v>
      </c>
      <c r="J20">
        <f t="shared" si="13"/>
        <v>1.9618055555555554</v>
      </c>
      <c r="K20">
        <f t="shared" si="13"/>
        <v>1.9600000000000002</v>
      </c>
      <c r="L20">
        <f t="shared" si="1"/>
        <v>19.41686969065789</v>
      </c>
      <c r="N20" t="s">
        <v>18</v>
      </c>
      <c r="O20">
        <v>-14535658569728</v>
      </c>
    </row>
    <row r="21" spans="1:15" x14ac:dyDescent="0.25">
      <c r="A21">
        <v>3</v>
      </c>
      <c r="B21">
        <f t="shared" ref="B21:K21" si="14">B$2 * B6</f>
        <v>0.20850480109739367</v>
      </c>
      <c r="C21">
        <f t="shared" si="14"/>
        <v>0.16203703703703703</v>
      </c>
      <c r="D21">
        <f t="shared" si="14"/>
        <v>0.13848396501457727</v>
      </c>
      <c r="E21">
        <f t="shared" si="14"/>
        <v>0.1220703125</v>
      </c>
      <c r="F21">
        <f t="shared" si="14"/>
        <v>0.10802469135802469</v>
      </c>
      <c r="G21">
        <f t="shared" si="14"/>
        <v>9.7500000000000003E-2</v>
      </c>
      <c r="H21">
        <f t="shared" si="14"/>
        <v>9.2862541842133689E-2</v>
      </c>
      <c r="I21">
        <f t="shared" si="14"/>
        <v>8.4244267280348492E-2</v>
      </c>
      <c r="J21">
        <f t="shared" si="14"/>
        <v>8.174189814814814E-2</v>
      </c>
      <c r="K21">
        <f t="shared" si="14"/>
        <v>7.8399999999999997E-2</v>
      </c>
      <c r="L21">
        <f t="shared" si="1"/>
        <v>1.1738695142776632</v>
      </c>
    </row>
    <row r="22" spans="1:15" x14ac:dyDescent="0.25">
      <c r="A22">
        <v>4</v>
      </c>
      <c r="B22">
        <f t="shared" ref="B22:K22" si="15">B$2 * B7</f>
        <v>2.3167200121932633E-2</v>
      </c>
      <c r="C22">
        <f t="shared" si="15"/>
        <v>1.3503086419753086E-2</v>
      </c>
      <c r="D22">
        <f t="shared" si="15"/>
        <v>9.8917117867555193E-3</v>
      </c>
      <c r="E22">
        <f t="shared" si="15"/>
        <v>7.62939453125E-3</v>
      </c>
      <c r="F22">
        <f t="shared" si="15"/>
        <v>6.0013717421124827E-3</v>
      </c>
      <c r="G22">
        <f t="shared" si="15"/>
        <v>4.875E-3</v>
      </c>
      <c r="H22">
        <f t="shared" si="15"/>
        <v>4.4220258020063654E-3</v>
      </c>
      <c r="I22">
        <f t="shared" si="15"/>
        <v>3.6627942295803686E-3</v>
      </c>
      <c r="J22">
        <f t="shared" si="15"/>
        <v>3.4059124228395061E-3</v>
      </c>
      <c r="K22">
        <f t="shared" si="15"/>
        <v>3.1359999999999999E-3</v>
      </c>
      <c r="L22">
        <f t="shared" si="1"/>
        <v>7.9694497056229954E-2</v>
      </c>
    </row>
    <row r="23" spans="1:15" x14ac:dyDescent="0.25">
      <c r="A23">
        <v>5</v>
      </c>
      <c r="B23">
        <f t="shared" ref="B23:K23" si="16">B$2 * B8</f>
        <v>2.5741333468814035E-3</v>
      </c>
      <c r="C23">
        <f t="shared" si="16"/>
        <v>1.1252572016460906E-3</v>
      </c>
      <c r="D23">
        <f t="shared" si="16"/>
        <v>7.0655084191110845E-4</v>
      </c>
      <c r="E23">
        <f t="shared" si="16"/>
        <v>4.76837158203125E-4</v>
      </c>
      <c r="F23">
        <f t="shared" si="16"/>
        <v>3.3340954122847123E-4</v>
      </c>
      <c r="G23">
        <f t="shared" si="16"/>
        <v>2.4375000000000002E-4</v>
      </c>
      <c r="H23">
        <f t="shared" si="16"/>
        <v>2.1057265723839835E-4</v>
      </c>
      <c r="I23">
        <f t="shared" si="16"/>
        <v>1.5925192302523343E-4</v>
      </c>
      <c r="J23">
        <f t="shared" si="16"/>
        <v>1.4191301761831278E-4</v>
      </c>
      <c r="K23">
        <f t="shared" si="16"/>
        <v>1.2543999999999999E-4</v>
      </c>
      <c r="L23">
        <f t="shared" si="1"/>
        <v>6.0971156877521436E-3</v>
      </c>
    </row>
    <row r="24" spans="1:15" x14ac:dyDescent="0.25">
      <c r="A24">
        <v>6</v>
      </c>
      <c r="B24">
        <f t="shared" ref="B24:K24" si="17">B$2 * B9</f>
        <v>2.8601481632015597E-4</v>
      </c>
      <c r="C24">
        <f t="shared" si="17"/>
        <v>9.3771433470507542E-5</v>
      </c>
      <c r="D24">
        <f t="shared" si="17"/>
        <v>5.0467917279364888E-5</v>
      </c>
      <c r="E24">
        <f t="shared" si="17"/>
        <v>2.9802322387695313E-5</v>
      </c>
      <c r="F24">
        <f t="shared" si="17"/>
        <v>1.8522752290470627E-5</v>
      </c>
      <c r="G24">
        <f t="shared" si="17"/>
        <v>1.21875E-5</v>
      </c>
      <c r="H24">
        <f t="shared" si="17"/>
        <v>1.0027269392304683E-5</v>
      </c>
      <c r="I24">
        <f t="shared" si="17"/>
        <v>6.9239966532710189E-6</v>
      </c>
      <c r="J24">
        <f t="shared" si="17"/>
        <v>5.9130424007630315E-6</v>
      </c>
      <c r="K24">
        <f t="shared" si="17"/>
        <v>5.0176E-6</v>
      </c>
      <c r="L24">
        <f t="shared" si="1"/>
        <v>5.1864865019453311E-4</v>
      </c>
    </row>
    <row r="25" spans="1:15" x14ac:dyDescent="0.25">
      <c r="A25">
        <v>7</v>
      </c>
      <c r="B25">
        <f t="shared" ref="B25:K25" si="18">B$2 * B10</f>
        <v>3.1779424035572885E-5</v>
      </c>
      <c r="C25">
        <f t="shared" si="18"/>
        <v>7.8142861225422952E-6</v>
      </c>
      <c r="D25">
        <f t="shared" si="18"/>
        <v>3.6048512342403493E-6</v>
      </c>
      <c r="E25">
        <f t="shared" si="18"/>
        <v>1.862645149230957E-6</v>
      </c>
      <c r="F25">
        <f t="shared" si="18"/>
        <v>1.0290417939150348E-6</v>
      </c>
      <c r="G25">
        <f t="shared" si="18"/>
        <v>6.0937499999999999E-7</v>
      </c>
      <c r="H25">
        <f t="shared" si="18"/>
        <v>4.7748901868117538E-7</v>
      </c>
      <c r="I25">
        <f t="shared" si="18"/>
        <v>3.0104333275091384E-7</v>
      </c>
      <c r="J25">
        <f t="shared" si="18"/>
        <v>2.4637676669845964E-7</v>
      </c>
      <c r="K25">
        <f t="shared" si="18"/>
        <v>2.00704E-7</v>
      </c>
      <c r="L25">
        <f t="shared" si="1"/>
        <v>4.7925236453632071E-5</v>
      </c>
    </row>
    <row r="28" spans="1:15" x14ac:dyDescent="0.25">
      <c r="A28" t="s">
        <v>0</v>
      </c>
      <c r="B28">
        <v>9</v>
      </c>
      <c r="C28">
        <v>12</v>
      </c>
      <c r="D28">
        <v>14</v>
      </c>
      <c r="E28">
        <v>16</v>
      </c>
      <c r="F28">
        <v>18</v>
      </c>
      <c r="G28">
        <v>20</v>
      </c>
      <c r="H28">
        <v>21</v>
      </c>
      <c r="I28">
        <v>23</v>
      </c>
      <c r="J28">
        <v>24</v>
      </c>
      <c r="K28">
        <v>25</v>
      </c>
      <c r="L28">
        <v>27</v>
      </c>
      <c r="M28">
        <v>29</v>
      </c>
      <c r="N28">
        <v>30</v>
      </c>
    </row>
    <row r="29" spans="1:15" x14ac:dyDescent="0.25">
      <c r="A29" t="s">
        <v>1</v>
      </c>
      <c r="B29">
        <f>$O$13 + $O$14/B28 + $O$15/B28^2 + $O$16/B28^3 + $O$17/B28^4 + $O$18/B28^5 + $O$19/B28^6 + $O$20/B28^7</f>
        <v>154.59200725983828</v>
      </c>
      <c r="C29">
        <f t="shared" ref="C29:N29" si="19">$O$13 + $O$14/C28 + $O$15/C28^2 + $O$16/C28^3 + $O$17/C28^4 + $O$18/C28^5 + $O$19/C28^6 + $O$20/C28^7</f>
        <v>281.10376121656736</v>
      </c>
      <c r="D29">
        <f t="shared" si="19"/>
        <v>380.91401762457099</v>
      </c>
      <c r="E29">
        <f t="shared" si="19"/>
        <v>500.4013671875</v>
      </c>
      <c r="F29">
        <f t="shared" si="19"/>
        <v>631.94151122369658</v>
      </c>
      <c r="G29">
        <f t="shared" si="19"/>
        <v>780.25546214997667</v>
      </c>
      <c r="H29">
        <f t="shared" si="19"/>
        <v>859.76182466408318</v>
      </c>
      <c r="I29">
        <f t="shared" si="19"/>
        <v>1031.4539159813867</v>
      </c>
      <c r="J29">
        <f t="shared" si="19"/>
        <v>1125.8936131829901</v>
      </c>
      <c r="K29">
        <f t="shared" si="19"/>
        <v>1227.981546891996</v>
      </c>
      <c r="L29">
        <f t="shared" si="19"/>
        <v>1460.96565973523</v>
      </c>
      <c r="M29">
        <f t="shared" si="19"/>
        <v>1740.6073036745756</v>
      </c>
      <c r="N29">
        <f t="shared" si="19"/>
        <v>1900.1850299498733</v>
      </c>
    </row>
    <row r="30" spans="1:15" x14ac:dyDescent="0.25">
      <c r="A30" t="s">
        <v>11</v>
      </c>
      <c r="B30">
        <f>(B2 - B29)^2</f>
        <v>6.7185016350543645</v>
      </c>
      <c r="C30">
        <f t="shared" ref="C30:K30" si="20">(C2 - C29)^2</f>
        <v>1.2182888231982665</v>
      </c>
      <c r="D30">
        <f t="shared" si="20"/>
        <v>0.83542821802639178</v>
      </c>
      <c r="E30">
        <f t="shared" si="20"/>
        <v>0.16109561920166016</v>
      </c>
      <c r="F30">
        <f t="shared" si="20"/>
        <v>3.7694658317397902</v>
      </c>
      <c r="G30">
        <f t="shared" si="20"/>
        <v>6.5260910070700284E-2</v>
      </c>
      <c r="H30">
        <f t="shared" si="20"/>
        <v>5.6727490639090758E-2</v>
      </c>
      <c r="I30">
        <f t="shared" si="20"/>
        <v>41.653031494798284</v>
      </c>
      <c r="J30">
        <f t="shared" si="20"/>
        <v>16.862412690912976</v>
      </c>
      <c r="K30">
        <f t="shared" si="20"/>
        <v>8.8896218691710303</v>
      </c>
    </row>
  </sheetData>
  <mergeCells count="1">
    <mergeCell ref="O3:V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 1</vt:lpstr>
      <vt:lpstr>задача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2024-05-23T21:14:26Z</dcterms:modified>
</cp:coreProperties>
</file>