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webextensions/webextension1.xml" ContentType="application/vnd.ms-office.webextensi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64011"/>
  <bookViews>
    <workbookView xWindow="0" yWindow="0" windowWidth="20730" windowHeight="11760"/>
  </bookViews>
  <sheets>
    <sheet name="GMP Audit checcklist" sheetId="1" r:id="rId1"/>
    <sheet name="Sheet2" sheetId="2" state="hidden" r:id="rId2"/>
    <sheet name="NC Description" sheetId="3" r:id="rId3"/>
    <sheet name="Procedure to insert pics" sheetId="4" state="hidden" r:id="rId4"/>
  </sheets>
  <definedNames>
    <definedName name="_xlnm.Print_Area" localSheetId="0">'GMP Audit checcklist'!$B$2:$I$229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18" i="1" l="1"/>
  <c r="H15" i="1" l="1"/>
  <c r="F8" i="1" l="1"/>
  <c r="B4" i="3" l="1"/>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3" i="3"/>
  <c r="D8" i="1"/>
  <c r="D10" i="1"/>
  <c r="H45" i="1" l="1"/>
  <c r="H44" i="1"/>
  <c r="H43" i="1"/>
  <c r="H41" i="1"/>
  <c r="H40" i="1"/>
  <c r="H39" i="1"/>
  <c r="H38" i="1"/>
  <c r="H37" i="1"/>
  <c r="H36" i="1"/>
  <c r="H65" i="1"/>
  <c r="H64" i="1"/>
  <c r="H63" i="1"/>
  <c r="H62" i="1"/>
  <c r="H61" i="1"/>
  <c r="H59" i="1"/>
  <c r="H58" i="1"/>
  <c r="H57" i="1"/>
  <c r="H56" i="1"/>
  <c r="H55" i="1"/>
  <c r="H54" i="1"/>
  <c r="H53" i="1"/>
  <c r="H50" i="1"/>
  <c r="H49" i="1"/>
  <c r="H48" i="1"/>
  <c r="H47" i="1"/>
  <c r="H46" i="1"/>
  <c r="H91" i="1" l="1"/>
  <c r="H90" i="1"/>
  <c r="H89" i="1"/>
  <c r="H88" i="1"/>
  <c r="H87" i="1"/>
  <c r="H85" i="1"/>
  <c r="H84" i="1"/>
  <c r="H83" i="1"/>
  <c r="H82" i="1"/>
  <c r="H81" i="1"/>
  <c r="H80" i="1"/>
  <c r="H79" i="1"/>
  <c r="H78" i="1"/>
  <c r="H76" i="1"/>
  <c r="H75" i="1"/>
  <c r="H74" i="1"/>
  <c r="H73" i="1"/>
  <c r="H71" i="1"/>
  <c r="H70" i="1"/>
  <c r="H69" i="1"/>
  <c r="H68" i="1"/>
  <c r="H67" i="1"/>
  <c r="H66" i="1"/>
  <c r="H119" i="1"/>
  <c r="H117" i="1"/>
  <c r="H116" i="1"/>
  <c r="H115" i="1"/>
  <c r="H114" i="1"/>
  <c r="H113" i="1"/>
  <c r="H112" i="1"/>
  <c r="H111" i="1"/>
  <c r="H110" i="1"/>
  <c r="H108" i="1"/>
  <c r="H107" i="1"/>
  <c r="H106" i="1"/>
  <c r="H105" i="1"/>
  <c r="H104" i="1"/>
  <c r="H103" i="1"/>
  <c r="H102" i="1"/>
  <c r="H101" i="1"/>
  <c r="H100" i="1"/>
  <c r="H98" i="1"/>
  <c r="H97" i="1"/>
  <c r="H96" i="1"/>
  <c r="H95" i="1"/>
  <c r="H94" i="1"/>
  <c r="H93" i="1"/>
  <c r="H92" i="1"/>
  <c r="H134" i="1"/>
  <c r="H133" i="1"/>
  <c r="H132" i="1"/>
  <c r="H131" i="1"/>
  <c r="H130" i="1"/>
  <c r="H129" i="1"/>
  <c r="H128" i="1"/>
  <c r="H127" i="1"/>
  <c r="H126" i="1"/>
  <c r="H125" i="1"/>
  <c r="H124" i="1"/>
  <c r="H123" i="1"/>
  <c r="H122" i="1"/>
  <c r="H121" i="1"/>
  <c r="H164" i="1"/>
  <c r="H163" i="1"/>
  <c r="H162" i="1"/>
  <c r="H161" i="1"/>
  <c r="H160" i="1"/>
  <c r="H158" i="1"/>
  <c r="H157" i="1"/>
  <c r="H156" i="1"/>
  <c r="H155" i="1"/>
  <c r="H154" i="1"/>
  <c r="H153" i="1"/>
  <c r="H151" i="1"/>
  <c r="H150" i="1"/>
  <c r="H149" i="1"/>
  <c r="H148" i="1"/>
  <c r="H147" i="1"/>
  <c r="H146" i="1"/>
  <c r="H144" i="1"/>
  <c r="H143" i="1"/>
  <c r="H142" i="1"/>
  <c r="H141" i="1"/>
  <c r="H139" i="1"/>
  <c r="H137" i="1"/>
  <c r="H136" i="1"/>
  <c r="H188" i="1"/>
  <c r="H187" i="1"/>
  <c r="H186" i="1"/>
  <c r="H185" i="1"/>
  <c r="H184" i="1"/>
  <c r="H182" i="1"/>
  <c r="H181" i="1"/>
  <c r="H180" i="1"/>
  <c r="H179" i="1"/>
  <c r="H178" i="1"/>
  <c r="H177" i="1"/>
  <c r="H176" i="1"/>
  <c r="H175" i="1"/>
  <c r="H174" i="1"/>
  <c r="H173" i="1"/>
  <c r="H171" i="1"/>
  <c r="H170" i="1"/>
  <c r="H169" i="1"/>
  <c r="H168" i="1"/>
  <c r="H167" i="1"/>
  <c r="H166" i="1"/>
  <c r="H165" i="1"/>
  <c r="H219" i="1"/>
  <c r="H218" i="1"/>
  <c r="H217" i="1"/>
  <c r="H216" i="1"/>
  <c r="H215" i="1"/>
  <c r="H214" i="1"/>
  <c r="H213" i="1"/>
  <c r="H212" i="1"/>
  <c r="H211" i="1"/>
  <c r="H210" i="1"/>
  <c r="H208" i="1"/>
  <c r="H207" i="1"/>
  <c r="H206" i="1"/>
  <c r="H205" i="1"/>
  <c r="H201" i="1"/>
  <c r="H200" i="1"/>
  <c r="H199" i="1"/>
  <c r="H198" i="1"/>
  <c r="H196" i="1"/>
  <c r="H195" i="1"/>
  <c r="H193" i="1"/>
  <c r="H192" i="1"/>
  <c r="H191" i="1"/>
  <c r="H190" i="1"/>
  <c r="H189" i="1"/>
  <c r="H16" i="1"/>
  <c r="H17" i="1"/>
  <c r="H18" i="1"/>
  <c r="H19" i="1"/>
  <c r="H20" i="1"/>
  <c r="H21" i="1"/>
  <c r="H22" i="1"/>
  <c r="H23" i="1"/>
  <c r="H24" i="1"/>
  <c r="H25" i="1"/>
  <c r="H34" i="1"/>
  <c r="H33" i="1"/>
  <c r="H32" i="1"/>
  <c r="H31" i="1"/>
  <c r="H28" i="1"/>
  <c r="H203" i="1"/>
  <c r="H29" i="1"/>
  <c r="H27" i="1"/>
  <c r="H220" i="1" l="1"/>
  <c r="G220" i="1"/>
  <c r="H221" i="1" l="1"/>
</calcChain>
</file>

<file path=xl/sharedStrings.xml><?xml version="1.0" encoding="utf-8"?>
<sst xmlns="http://schemas.openxmlformats.org/spreadsheetml/2006/main" count="761" uniqueCount="418">
  <si>
    <t>Not Complied</t>
  </si>
  <si>
    <t>Sr #</t>
  </si>
  <si>
    <t xml:space="preserve">Requirement </t>
  </si>
  <si>
    <t xml:space="preserve">Category </t>
  </si>
  <si>
    <t>Finding</t>
  </si>
  <si>
    <t>Score</t>
  </si>
  <si>
    <t xml:space="preserve">Standard </t>
  </si>
  <si>
    <t>Result</t>
  </si>
  <si>
    <t>Legal Requirements</t>
  </si>
  <si>
    <t xml:space="preserve">FSSA (Food Safety Standards Act) license is available and valid. </t>
  </si>
  <si>
    <t>Trade License / Mass Cooking License is available and valid</t>
  </si>
  <si>
    <t xml:space="preserve">Pollution control Board license is available and,
1. Valid
2. Current Environmental Status Audit report is submitted or not. </t>
  </si>
  <si>
    <t>Lab reports of water and food</t>
  </si>
  <si>
    <t xml:space="preserve">M.O.U is valid or submitted for renewal. </t>
  </si>
  <si>
    <t>Comments / Remarks</t>
  </si>
  <si>
    <t>Annual Return (Form -D1) Submitted to FSSAI or not</t>
  </si>
  <si>
    <t>Calibration records of weighing balances from legal Metrology is available and valid</t>
  </si>
  <si>
    <t>Menu is meeting NV norms stipulated by MDM department or as per MoU</t>
  </si>
  <si>
    <t>Complied</t>
  </si>
  <si>
    <t>Not Applicable</t>
  </si>
  <si>
    <t>Medical Check up</t>
  </si>
  <si>
    <t xml:space="preserve">All food handlers shall be tested for contagious, loathsome diseases,  report should show employee is medically fit to work in food industry and report date should be valid and with doctors registration number. </t>
  </si>
  <si>
    <t>The factory staff shall be compulsorily inoculated against enteric group of diseases once a year per schedule and records shall be maintained for inspections.</t>
  </si>
  <si>
    <t>Locations &amp; Surroundings</t>
  </si>
  <si>
    <t>Food establishment shall be located away from industries and polluted areas</t>
  </si>
  <si>
    <t>It shall be located away from areas prone to pest infestation, flooding, and solid and liquid disposing areas.</t>
  </si>
  <si>
    <t>Layout and Design of premises.</t>
  </si>
  <si>
    <t>layout of the food establishment shall avoid cross contamination during food manufacturing or processing during material receiving and pre-processing.</t>
  </si>
  <si>
    <t>Equipment</t>
  </si>
  <si>
    <t>It should not impart any toxicity to the food materials</t>
  </si>
  <si>
    <t>Control of Operation</t>
  </si>
  <si>
    <t>Incoming material is procured as per internally laid down specification from approved vendors. Check for records (like certificate of analysis, Form E, specifications, name and address of the supplier, batch no., mfg., use by/expiry date, quantity procured etc.)</t>
  </si>
  <si>
    <t xml:space="preserve">The suppliers vehicle shall be checked for cleanliness and hygiene before accepting the raw materials. </t>
  </si>
  <si>
    <t xml:space="preserve">The mechanical weighing balance shall be neat and clean and without rusting. </t>
  </si>
  <si>
    <t>The raw materials receiving area shall be neat and clean.</t>
  </si>
  <si>
    <t>FCI Rice quality after cleaning at in house or outsourced facility has been checked and recorded in Inspection and Rejection report.</t>
  </si>
  <si>
    <t>Raw material Receiving</t>
  </si>
  <si>
    <t>6.1.1</t>
  </si>
  <si>
    <t>6.1.2</t>
  </si>
  <si>
    <t>6.1.3</t>
  </si>
  <si>
    <t>6.1.4</t>
  </si>
  <si>
    <t>6.1.5</t>
  </si>
  <si>
    <t>6.1.6</t>
  </si>
  <si>
    <t>6.1.7</t>
  </si>
  <si>
    <t>Storage</t>
  </si>
  <si>
    <t>6.2.1</t>
  </si>
  <si>
    <t xml:space="preserve">Food items and Non food items shall be stored separately. </t>
  </si>
  <si>
    <t xml:space="preserve">Areas of the products shall be appropriately marked </t>
  </si>
  <si>
    <t xml:space="preserve">All raw materials shall be kept in pallets and two feet away from wall. </t>
  </si>
  <si>
    <t>Dry items and wet items shall be kept separate with proper segregation</t>
  </si>
  <si>
    <t>No chemicals shall be kept inside the food store</t>
  </si>
  <si>
    <t>Items shall be properly cleaned,  manually or mechanically before issuing to kitchen</t>
  </si>
  <si>
    <t>Proper access control and proper ventilation</t>
  </si>
  <si>
    <t>6.2.2</t>
  </si>
  <si>
    <t>6.2.3</t>
  </si>
  <si>
    <t>6.2.4</t>
  </si>
  <si>
    <t>6.2.5</t>
  </si>
  <si>
    <t>6.2.6</t>
  </si>
  <si>
    <t>6.2.7</t>
  </si>
  <si>
    <t>6.2.8</t>
  </si>
  <si>
    <t>6.2.9</t>
  </si>
  <si>
    <t>6.2.10</t>
  </si>
  <si>
    <t>6.2.11</t>
  </si>
  <si>
    <t xml:space="preserve">Cold Storage </t>
  </si>
  <si>
    <t xml:space="preserve">Crates are arranged in pallets and keeping proper gaps to get proper cold air circulation. </t>
  </si>
  <si>
    <t xml:space="preserve">Preventive maintenance of cold room shall be carried out. </t>
  </si>
  <si>
    <t>6.3.1</t>
  </si>
  <si>
    <t>6.3.2</t>
  </si>
  <si>
    <t>6.3.3</t>
  </si>
  <si>
    <t>6.3.4</t>
  </si>
  <si>
    <t xml:space="preserve">Pre Processing </t>
  </si>
  <si>
    <t xml:space="preserve">The cutting machines and grinders shall be cleaned with soap solution/chlorine water. </t>
  </si>
  <si>
    <t xml:space="preserve">The vegetables shall be sanitized with 50 to 100PPM chlorine for 10 minutes.  </t>
  </si>
  <si>
    <t xml:space="preserve">In process materials are covered properly. </t>
  </si>
  <si>
    <t>Paint peelings, rust formation, pests etc. observed in the area</t>
  </si>
  <si>
    <t>Cooking</t>
  </si>
  <si>
    <t xml:space="preserve">The area shall be neat and clean with adequate ventilation and exhaust fan facility </t>
  </si>
  <si>
    <t xml:space="preserve">Any paint peelings, pests are observed in the area. </t>
  </si>
  <si>
    <t>Employees are behaving properly inside the kitchen and following proper personal hygiene practices like clean uniform, mask, cap, gumboots etc.</t>
  </si>
  <si>
    <t>Rice pushing ladles shall be kept in hot water</t>
  </si>
  <si>
    <t>Rice unloading trolleys are sanitizing with hot water before unloading first batch rice.</t>
  </si>
  <si>
    <t xml:space="preserve">No leakage in water pipelines. </t>
  </si>
  <si>
    <t xml:space="preserve">Water hoses are hanged in hooks properly. </t>
  </si>
  <si>
    <t>Cleanliness of entire area</t>
  </si>
  <si>
    <t xml:space="preserve">Exhaust fans and exhaust systems having proper closures to avoid pest entry. </t>
  </si>
  <si>
    <t>Packing</t>
  </si>
  <si>
    <t>6.6.1</t>
  </si>
  <si>
    <t>6.5.1</t>
  </si>
  <si>
    <t>6.5.2</t>
  </si>
  <si>
    <t>6.5.3</t>
  </si>
  <si>
    <t>6.5.4</t>
  </si>
  <si>
    <t>6.5.5</t>
  </si>
  <si>
    <t>6.5.6</t>
  </si>
  <si>
    <t>6.5.7</t>
  </si>
  <si>
    <t>6.5.8</t>
  </si>
  <si>
    <t>6.5.9</t>
  </si>
  <si>
    <t>6.5.10</t>
  </si>
  <si>
    <t>6.5.11</t>
  </si>
  <si>
    <t>6.5.12</t>
  </si>
  <si>
    <t>The rice pushing ladles are kept in hot water</t>
  </si>
  <si>
    <t>Employees are behaving properly and following proper personal hygiene practices like clean uniform, mask, cap, gumboots etc.</t>
  </si>
  <si>
    <t xml:space="preserve">Batch numbers are fixed in the vessels for traceability </t>
  </si>
  <si>
    <t>The lids are tightly closed</t>
  </si>
  <si>
    <t>Uniform filling of sambar/Dal in vessels are observed</t>
  </si>
  <si>
    <t>6.6.2</t>
  </si>
  <si>
    <t>6.6.3</t>
  </si>
  <si>
    <t>6.6.4</t>
  </si>
  <si>
    <t>6.6.5</t>
  </si>
  <si>
    <t>6.6.6</t>
  </si>
  <si>
    <t>6.6.7</t>
  </si>
  <si>
    <t>6.6.8</t>
  </si>
  <si>
    <t>6.6.9</t>
  </si>
  <si>
    <t>Food Distribution</t>
  </si>
  <si>
    <t>6.7.1</t>
  </si>
  <si>
    <t>Food transportation vehicles are cleaned thoroughly, No Pest identified inside the vehicle.</t>
  </si>
  <si>
    <t>6.7.2</t>
  </si>
  <si>
    <t>No pest observation in the area</t>
  </si>
  <si>
    <t>Route boys and drivers are wearing clean uniforms</t>
  </si>
  <si>
    <t xml:space="preserve">Vehicle racks are interlocked and vehicle doors are locked before starting. </t>
  </si>
  <si>
    <t>6.7.3</t>
  </si>
  <si>
    <t>6.7.4</t>
  </si>
  <si>
    <t>Cook to consumption time is not more than 4hrs.</t>
  </si>
  <si>
    <t xml:space="preserve">The vehicle is having a copy of all legal documents like RC, Insurance, Drivers License, Emission Test Certificates, Fitness Certificate, Road Tax etc. during each day delivery. </t>
  </si>
  <si>
    <t xml:space="preserve">The emergency contact numbers are pasted in vehicles </t>
  </si>
  <si>
    <t>Personal Hygiene</t>
  </si>
  <si>
    <t>A display board mentioning do's &amp; don'ts for the workers shall be put upside in prominent place in the premise in English or in local language for everyone understanding.</t>
  </si>
  <si>
    <t xml:space="preserve">Fingernails shall be kept short, clean and unvarnished. Short hairs and daily shaving. </t>
  </si>
  <si>
    <t>Excessive perfume or aftershave shall not be worn.</t>
  </si>
  <si>
    <t xml:space="preserve">Eating and drinking shall only be permitted in designated areas segregated from food-handling and storage areas. </t>
  </si>
  <si>
    <t>Suitable and sufficient hand-washing facilities shall be provided at access to, and at other appropriate points</t>
  </si>
  <si>
    <t>Control over all cuts and grazes on exposed skin</t>
  </si>
  <si>
    <t>Existence of first aid box (properly equipped) with expiry date.</t>
  </si>
  <si>
    <t xml:space="preserve">Usage of mobiles shall not be allowed inside the kitchen. </t>
  </si>
  <si>
    <t>Visitors</t>
  </si>
  <si>
    <t>Proper care has to be taken to ensure that food safety &amp; hygiene is not getting compromised due to visitor in the floor area.</t>
  </si>
  <si>
    <t>Ventilation systems natural/mechanical including air filters, exhaust fans, wherever required shall be designed and constructed so that air does not flow from contaminated area to clean areas.</t>
  </si>
  <si>
    <t>Lighting and glass control</t>
  </si>
  <si>
    <t>Sufficient light facility shall be provided in cooking and packing areas</t>
  </si>
  <si>
    <t xml:space="preserve">No glass or plastic bangles are allowed inside the cooking area. </t>
  </si>
  <si>
    <t>Cleaning &amp; Maintenance</t>
  </si>
  <si>
    <t>Cleaning schedule shall be clearly defined and followed and records of the cleaning shall be maintained.</t>
  </si>
  <si>
    <t>Cleaning  &amp; Sanitizing chemicals are approved for use in food processing facility and the dilution of chemicals as per supplier recommendation and validated.</t>
  </si>
  <si>
    <t>A pre-operative inspection is documented &amp; includes a visual inspection to confirm equipment is effectively cleaned and sanitized.</t>
  </si>
  <si>
    <t>All chemicals shall be stored separately away from the food materials and should be clearly identified to avoid the risk of contaminating food.</t>
  </si>
  <si>
    <t xml:space="preserve">Edible grade Lubricants shall be used where machinery/equipment is in direct contact with food.(Roti Machine) </t>
  </si>
  <si>
    <t>Waste Disposal</t>
  </si>
  <si>
    <t xml:space="preserve">The disposal of sewage and effluents shall be in conformity with requirements of factory/pollution control board </t>
  </si>
  <si>
    <t>Adequate drainage, waste disposal systems and facilities shall be provided for waste disposal.</t>
  </si>
  <si>
    <t>food waste and other waste materials shall be removed frequently from the place where food is being handled or cooked and processing to avoid build up.</t>
  </si>
  <si>
    <t>Waste storage area shall not be located near to food process or storage areas.</t>
  </si>
  <si>
    <t>The waste bins have lid, pedal, single-use bags and are provided in adequate numbers</t>
  </si>
  <si>
    <t>Regular removal of waste shall be done everyday dustbin shall be washed and disinfected</t>
  </si>
  <si>
    <t>Pest Control</t>
  </si>
  <si>
    <t xml:space="preserve">Pest control services shall be extended to food transporting vehicles also. </t>
  </si>
  <si>
    <t>No lizard, flies, rat etc. observation in the kitchen and premises</t>
  </si>
  <si>
    <t>holes, drains and other places where pests are likely to gain access shall be kept in sealed condition or fitted with mesh/grills/claddings.</t>
  </si>
  <si>
    <t>Birds and pets shall not be allowed to enter in to the food establishment areas/premises.</t>
  </si>
  <si>
    <t>Treatment of the pest shall be done with the permissible chemical, physical or biological agents, within the permissible limits as provided by the authority.</t>
  </si>
  <si>
    <t>Pest activity trend reports should be documented and appropriate RCA with proper CA should be evidenced</t>
  </si>
  <si>
    <t>The drainages have proper closure to arrest pest entry</t>
  </si>
  <si>
    <t>The pest control operator is trained and licensed?</t>
  </si>
  <si>
    <t>MSDS available for all chemicals that using, all pesticides are kept in original containers for easy identification during service?</t>
  </si>
  <si>
    <t>The chemical containers carried by the technicians shall be labeled appropriately and shall be verified before treatment.</t>
  </si>
  <si>
    <t>The copy of "license to sell, stock or exhibit for sale or distribution of insecticides?" for the service provider is available?</t>
  </si>
  <si>
    <t>Premises and Others</t>
  </si>
  <si>
    <t xml:space="preserve">Cleanliness of the change rooms, toilets, hand &amp; leg washing area, corridors and dining hall. </t>
  </si>
  <si>
    <t>Soap dispensers shall be filled with antimicrobial solution.</t>
  </si>
  <si>
    <t>Boiler rooms shall be neat and clean</t>
  </si>
  <si>
    <t>Gumboots shall be water washed and ready to wear</t>
  </si>
  <si>
    <t xml:space="preserve">Street shoes and factory shoes kept separate in stand.  </t>
  </si>
  <si>
    <t xml:space="preserve">Vessel washing tanks/area shall be neat and clean. </t>
  </si>
  <si>
    <t xml:space="preserve">No leakage in water pipelines or showers of the vessel washing area. </t>
  </si>
  <si>
    <t xml:space="preserve">Vessels storing area is protected to ensure no pest entry. </t>
  </si>
  <si>
    <t xml:space="preserve">The entire cleanliness of the surroundings and premises is good. </t>
  </si>
  <si>
    <t>Water facilities</t>
  </si>
  <si>
    <t>Bore well is maintained properly and protected with lock and key arrangements</t>
  </si>
  <si>
    <t>R.O membrane is cleaned and sanitized as per schedule and daily back wash of Carbon filter, Sand filter etc.</t>
  </si>
  <si>
    <t>U.V lamp is working properly or not</t>
  </si>
  <si>
    <t>Water tanks including sumps are cleaned every month and cleaning records shall be maintained.</t>
  </si>
  <si>
    <t>Only potable water, meeting the requirements of Bureau of Indian standards specifications shall be used.(IS 10500)</t>
  </si>
  <si>
    <t>Non potable water pipes shall be clearly distinguished from potable water pipelines.</t>
  </si>
  <si>
    <t>The surrounding area of sumps and water tanks should be clean and neat</t>
  </si>
  <si>
    <t>Steam</t>
  </si>
  <si>
    <t>Steam used in direct contact with food shall be made from potable water.</t>
  </si>
  <si>
    <t>Training</t>
  </si>
  <si>
    <t>Periodic assessments of the effectiveness of training shall be made as to ensure that food hygiene and food safety procedures are being carried out effectively</t>
  </si>
  <si>
    <t>Training programme shall be routinely reviewed and updated wherever necessary</t>
  </si>
  <si>
    <t>Food Testing</t>
  </si>
  <si>
    <t>Miscellaneous</t>
  </si>
  <si>
    <t>Cleanliness of rice cleaning machine</t>
  </si>
  <si>
    <t>Cleanliness of oorja/gas stoves</t>
  </si>
  <si>
    <t>Gauss of the Magnet has been checked and each magnet is above 7000 gauss.</t>
  </si>
  <si>
    <t>Preventive maintenance shall be carried to all maintenance  equipment</t>
  </si>
  <si>
    <t>10 Quality Metric Verification</t>
  </si>
  <si>
    <t>CTSS</t>
  </si>
  <si>
    <t>Customer Complaint &amp; CAR</t>
  </si>
  <si>
    <t>FQI</t>
  </si>
  <si>
    <t>SBP Compliance</t>
  </si>
  <si>
    <t>Production Process Compliance checklist</t>
  </si>
  <si>
    <t>LA (Inspection Rejection report)</t>
  </si>
  <si>
    <t>Vehicle Hygiene Checklist</t>
  </si>
  <si>
    <t>On Time Delivery report</t>
  </si>
  <si>
    <t>Training Compliance</t>
  </si>
  <si>
    <t>Menu Compliance</t>
  </si>
  <si>
    <t>Total</t>
  </si>
  <si>
    <t>6.4.1</t>
  </si>
  <si>
    <t>6.4.2</t>
  </si>
  <si>
    <t>6.4.4</t>
  </si>
  <si>
    <t>6.4.5</t>
  </si>
  <si>
    <t>6.4.6</t>
  </si>
  <si>
    <t>6.4.7</t>
  </si>
  <si>
    <t>6.4.8</t>
  </si>
  <si>
    <t>6.4.9</t>
  </si>
  <si>
    <t>6.7.5</t>
  </si>
  <si>
    <t>6.7.6</t>
  </si>
  <si>
    <t>6.7.7</t>
  </si>
  <si>
    <t>6.7.8</t>
  </si>
  <si>
    <t>6.7.9</t>
  </si>
  <si>
    <t>Mandatory</t>
  </si>
  <si>
    <t>Location Details</t>
  </si>
  <si>
    <t>Address</t>
  </si>
  <si>
    <t>Name of Ops Head</t>
  </si>
  <si>
    <t>Name of Auditor</t>
  </si>
  <si>
    <t>Name of Unit President / Director</t>
  </si>
  <si>
    <t>Doc #</t>
  </si>
  <si>
    <t>Issue #</t>
  </si>
  <si>
    <t>Date of issue</t>
  </si>
  <si>
    <t>Rev #</t>
  </si>
  <si>
    <t>Rev Date</t>
  </si>
  <si>
    <t>The Akshaya Patra Foundation</t>
  </si>
  <si>
    <t>GMP Audit Checklist for Centralized Kitchen</t>
  </si>
  <si>
    <t>TAPF/QMS/QUA/Rec - 02</t>
  </si>
  <si>
    <t>Score Card</t>
  </si>
  <si>
    <t>Compliance - Out Standing</t>
  </si>
  <si>
    <t>Score Obtained (%)</t>
  </si>
  <si>
    <t>Compliance - Satisfactory</t>
  </si>
  <si>
    <t>Compliance - Needs Improvement</t>
  </si>
  <si>
    <t>&lt;75</t>
  </si>
  <si>
    <r>
      <rPr>
        <b/>
        <sz val="11"/>
        <color theme="1"/>
        <rFont val="Calibri"/>
        <family val="2"/>
      </rPr>
      <t>≥</t>
    </r>
    <r>
      <rPr>
        <b/>
        <sz val="11"/>
        <color theme="1"/>
        <rFont val="Calibri"/>
        <family val="2"/>
        <scheme val="minor"/>
      </rPr>
      <t>95</t>
    </r>
  </si>
  <si>
    <r>
      <t xml:space="preserve">95 </t>
    </r>
    <r>
      <rPr>
        <b/>
        <sz val="11"/>
        <color theme="1"/>
        <rFont val="Calibri"/>
        <family val="2"/>
      </rPr>
      <t xml:space="preserve">≥ </t>
    </r>
    <r>
      <rPr>
        <b/>
        <sz val="11"/>
        <color theme="1"/>
        <rFont val="Calibri"/>
        <family val="2"/>
        <scheme val="minor"/>
      </rPr>
      <t>90</t>
    </r>
  </si>
  <si>
    <r>
      <t xml:space="preserve">90 </t>
    </r>
    <r>
      <rPr>
        <b/>
        <sz val="11"/>
        <color theme="1"/>
        <rFont val="Calibri"/>
        <family val="2"/>
      </rPr>
      <t>≥75</t>
    </r>
  </si>
  <si>
    <t>Has the DG set approved by State electrical Inspectorate?</t>
  </si>
  <si>
    <t>Adequate measures are taken to screen the entry of pest in to the kitchen.</t>
  </si>
  <si>
    <t xml:space="preserve">Materials shall be properly packed, sealed and kept, Loose items are properly tied or keeping in containers . </t>
  </si>
  <si>
    <t>Cutting boards, knives to be sanitized in 100-150 PPM chlorine Solution for defined contact time.</t>
  </si>
  <si>
    <t>Sambar / Dal channels, sambar /Dal chute &amp; rice unloading chute shall be sanitized with hot water before operation.</t>
  </si>
  <si>
    <t>The sambar / dal  tank, rice chutes are sanitized with hot water before starting operation</t>
  </si>
  <si>
    <t xml:space="preserve">Employees are sterilizing vessels with steam just before filling the food and maintain a contact time of minimum 10 seconds. </t>
  </si>
  <si>
    <t>Rented vehicles are properly covered and leak proof?</t>
  </si>
  <si>
    <t>Separate change rooms and lavatories shall be provided for male and female workers with appropriate hygienic design and should not directly open to production areas and should be provided with hand wash stations.</t>
  </si>
  <si>
    <t xml:space="preserve">All glass windows shall be protected with sun control film and numbered. </t>
  </si>
  <si>
    <t>Water tanks are EPI coated / tiled or not</t>
  </si>
  <si>
    <t xml:space="preserve">Steam Carrying pipelines are SS 304 </t>
  </si>
  <si>
    <t>Floors shall be sloped appropriately to facilitate drainage in a way as to avoid cross contamination and stagnation of water.</t>
  </si>
  <si>
    <t>Windows, doors &amp; all other openings to outside environment shall be well screened with wire mesh or insect proof screen or air curtains/strips and mesh and screens should be easily cleanable</t>
  </si>
  <si>
    <t>Doors shall be made of smooth and non-absorbent surfaces so that they are easy to clean and wherever necessary, disinfect</t>
  </si>
  <si>
    <t>Equipment's and utensils used in preparation of food shall be kept all times in good order and repair and in a clean and sanitary condition.</t>
  </si>
  <si>
    <t>Equipment's or containers used for collection of the waste or by products shall be specifically identifiable and suitably constructed.</t>
  </si>
  <si>
    <t>Containers used to hold cleaning chemicals and other dangerous substances shall be identified and stored separately to prevent cross contamination.</t>
  </si>
  <si>
    <t xml:space="preserve">All items, fittings and equipment's that touch or come in contact to food shall be clean and disinfected and shall be made of stainless steel </t>
  </si>
  <si>
    <t>Raw materials are inspected at the time of receiving for food safety hazards (i.e. All raw materials must be checked for In house TAPF Specification) and inspection rejection register updated daily.</t>
  </si>
  <si>
    <t>The Area shall be adequately protected from pest entries and no pests observed in Pre Processing Area (PPA)</t>
  </si>
  <si>
    <t>Area shall be neat and clean, adequate facilities for cleaning ,disinfecting of utensils &amp; equipment are provided .It include the hot / cold water facility.</t>
  </si>
  <si>
    <t>CCPs are monitored and recorded properly</t>
  </si>
  <si>
    <t>Regular hand washing at appropriate times(before entering into kitchen, after each visit to toilets, after handling waste, after handling raw food, after touching your body etc.) facilities shall include wash basins with a supply of hot and cold water.</t>
  </si>
  <si>
    <t>Air quality &amp; Ventilations</t>
  </si>
  <si>
    <t>Annual training plan has defined and documented, training conducted as per the plan</t>
  </si>
  <si>
    <t>All tests have been performed as per the internal lab analysis calendar</t>
  </si>
  <si>
    <t xml:space="preserve">Non Compliance </t>
  </si>
  <si>
    <t>Note:- All mandatory check points may have significant impact on Food safety or regulatory compliance, Failure of any mandatory requirements will lead to Non Compliance.</t>
  </si>
  <si>
    <t>Factory license is available and valid</t>
  </si>
  <si>
    <t>i) Boiler License is available and valid,                       
ii) Service of license boiler Operator is available or not?</t>
  </si>
  <si>
    <t>In case of an epidemic all workers to be vaccinated irrespective of the yearly scheduled vaccinations.</t>
  </si>
  <si>
    <t>Vishakapatnam</t>
  </si>
  <si>
    <t>Kakinada</t>
  </si>
  <si>
    <t>Vijayawada</t>
  </si>
  <si>
    <t>Nellore</t>
  </si>
  <si>
    <r>
      <t xml:space="preserve">Guwahati </t>
    </r>
    <r>
      <rPr>
        <b/>
        <vertAlign val="superscript"/>
        <sz val="11"/>
        <color rgb="FFFF0000"/>
        <rFont val="Calibri"/>
        <family val="2"/>
        <scheme val="minor"/>
      </rPr>
      <t>ISO</t>
    </r>
  </si>
  <si>
    <r>
      <t>Bhilai</t>
    </r>
    <r>
      <rPr>
        <b/>
        <sz val="11"/>
        <color rgb="FFFF0000"/>
        <rFont val="Calibri"/>
        <family val="2"/>
        <scheme val="minor"/>
      </rPr>
      <t xml:space="preserve"> </t>
    </r>
    <r>
      <rPr>
        <b/>
        <vertAlign val="superscript"/>
        <sz val="11"/>
        <color rgb="FFFF0000"/>
        <rFont val="Calibri"/>
        <family val="2"/>
        <scheme val="minor"/>
      </rPr>
      <t>ISO</t>
    </r>
  </si>
  <si>
    <r>
      <t xml:space="preserve">Ahmedabad </t>
    </r>
    <r>
      <rPr>
        <b/>
        <vertAlign val="superscript"/>
        <sz val="11"/>
        <color rgb="FFFF0000"/>
        <rFont val="Calibri"/>
        <family val="2"/>
        <scheme val="minor"/>
      </rPr>
      <t>ISO</t>
    </r>
  </si>
  <si>
    <r>
      <t xml:space="preserve">Bhavnagar </t>
    </r>
    <r>
      <rPr>
        <b/>
        <vertAlign val="superscript"/>
        <sz val="11"/>
        <color rgb="FFFF0000"/>
        <rFont val="Calibri"/>
        <family val="2"/>
        <scheme val="minor"/>
      </rPr>
      <t>ISO</t>
    </r>
  </si>
  <si>
    <r>
      <t xml:space="preserve">Vadodara </t>
    </r>
    <r>
      <rPr>
        <b/>
        <vertAlign val="superscript"/>
        <sz val="11"/>
        <color rgb="FFFF0000"/>
        <rFont val="Calibri"/>
        <family val="2"/>
        <scheme val="minor"/>
      </rPr>
      <t>ISO</t>
    </r>
  </si>
  <si>
    <r>
      <t xml:space="preserve">Surat </t>
    </r>
    <r>
      <rPr>
        <b/>
        <vertAlign val="superscript"/>
        <sz val="11"/>
        <color rgb="FFFF0000"/>
        <rFont val="Calibri"/>
        <family val="2"/>
        <scheme val="minor"/>
      </rPr>
      <t>ISO</t>
    </r>
  </si>
  <si>
    <t>Kalol</t>
  </si>
  <si>
    <r>
      <t xml:space="preserve">Bangalore -HKH </t>
    </r>
    <r>
      <rPr>
        <b/>
        <vertAlign val="superscript"/>
        <sz val="11"/>
        <color rgb="FFFF0000"/>
        <rFont val="Calibri"/>
        <family val="2"/>
        <scheme val="minor"/>
      </rPr>
      <t>ISO</t>
    </r>
  </si>
  <si>
    <t xml:space="preserve">Bangalore -Jigani </t>
  </si>
  <si>
    <r>
      <t>Bangalore -VKH</t>
    </r>
    <r>
      <rPr>
        <vertAlign val="superscript"/>
        <sz val="11"/>
        <color theme="1"/>
        <rFont val="Calibri"/>
        <family val="2"/>
        <scheme val="minor"/>
      </rPr>
      <t xml:space="preserve"> </t>
    </r>
    <r>
      <rPr>
        <b/>
        <vertAlign val="superscript"/>
        <sz val="11"/>
        <color rgb="FFFF0000"/>
        <rFont val="Calibri"/>
        <family val="2"/>
        <scheme val="minor"/>
      </rPr>
      <t>ISO</t>
    </r>
  </si>
  <si>
    <r>
      <t>Ballari</t>
    </r>
    <r>
      <rPr>
        <b/>
        <sz val="11"/>
        <color rgb="FFFF0000"/>
        <rFont val="Calibri"/>
        <family val="2"/>
        <scheme val="minor"/>
      </rPr>
      <t xml:space="preserve"> </t>
    </r>
    <r>
      <rPr>
        <b/>
        <vertAlign val="superscript"/>
        <sz val="11"/>
        <color rgb="FFFF0000"/>
        <rFont val="Calibri"/>
        <family val="2"/>
        <scheme val="minor"/>
      </rPr>
      <t>ISO</t>
    </r>
  </si>
  <si>
    <r>
      <t xml:space="preserve">Hubballi </t>
    </r>
    <r>
      <rPr>
        <b/>
        <vertAlign val="superscript"/>
        <sz val="11"/>
        <color rgb="FFFF0000"/>
        <rFont val="Calibri"/>
        <family val="2"/>
        <scheme val="minor"/>
      </rPr>
      <t>ISO</t>
    </r>
  </si>
  <si>
    <t>Mangaluru</t>
  </si>
  <si>
    <t>Mysuru</t>
  </si>
  <si>
    <t>Nagpur</t>
  </si>
  <si>
    <t>Thane</t>
  </si>
  <si>
    <t>Bhubaneswar</t>
  </si>
  <si>
    <t>Puri</t>
  </si>
  <si>
    <r>
      <t xml:space="preserve">Rourkela </t>
    </r>
    <r>
      <rPr>
        <b/>
        <vertAlign val="superscript"/>
        <sz val="11"/>
        <color rgb="FFFF0000"/>
        <rFont val="Calibri"/>
        <family val="2"/>
        <scheme val="minor"/>
      </rPr>
      <t>ISO</t>
    </r>
  </si>
  <si>
    <r>
      <t xml:space="preserve">Ajmer </t>
    </r>
    <r>
      <rPr>
        <b/>
        <vertAlign val="superscript"/>
        <sz val="11"/>
        <color rgb="FFFF0000"/>
        <rFont val="Calibri"/>
        <family val="2"/>
        <scheme val="minor"/>
      </rPr>
      <t>ISO</t>
    </r>
  </si>
  <si>
    <r>
      <t xml:space="preserve">Jaipur </t>
    </r>
    <r>
      <rPr>
        <b/>
        <vertAlign val="superscript"/>
        <sz val="11"/>
        <color rgb="FFFF0000"/>
        <rFont val="Calibri"/>
        <family val="2"/>
        <scheme val="minor"/>
      </rPr>
      <t>ISO</t>
    </r>
  </si>
  <si>
    <t>Jodhpur</t>
  </si>
  <si>
    <r>
      <t>Nathdwara</t>
    </r>
    <r>
      <rPr>
        <vertAlign val="superscript"/>
        <sz val="11"/>
        <color theme="1"/>
        <rFont val="Calibri"/>
        <family val="2"/>
        <scheme val="minor"/>
      </rPr>
      <t xml:space="preserve"> </t>
    </r>
    <r>
      <rPr>
        <b/>
        <vertAlign val="superscript"/>
        <sz val="11"/>
        <color rgb="FFFF0000"/>
        <rFont val="Calibri"/>
        <family val="2"/>
        <scheme val="minor"/>
      </rPr>
      <t>ISO</t>
    </r>
  </si>
  <si>
    <t>Bhilwara</t>
  </si>
  <si>
    <t>Jhalawar</t>
  </si>
  <si>
    <t>Hyderabad -Narsingi</t>
  </si>
  <si>
    <t>Kothagudem</t>
  </si>
  <si>
    <t>Hyderabad -Kandi</t>
  </si>
  <si>
    <r>
      <t>Lucknow</t>
    </r>
    <r>
      <rPr>
        <b/>
        <sz val="11"/>
        <color rgb="FFFF0000"/>
        <rFont val="Calibri"/>
        <family val="2"/>
        <scheme val="minor"/>
      </rPr>
      <t xml:space="preserve"> </t>
    </r>
    <r>
      <rPr>
        <b/>
        <vertAlign val="superscript"/>
        <sz val="11"/>
        <color rgb="FFFF0000"/>
        <rFont val="Calibri"/>
        <family val="2"/>
        <scheme val="minor"/>
      </rPr>
      <t>ISO</t>
    </r>
  </si>
  <si>
    <r>
      <t>Vrindavan</t>
    </r>
    <r>
      <rPr>
        <vertAlign val="superscript"/>
        <sz val="11"/>
        <color theme="1"/>
        <rFont val="Calibri"/>
        <family val="2"/>
        <scheme val="minor"/>
      </rPr>
      <t xml:space="preserve"> </t>
    </r>
    <r>
      <rPr>
        <b/>
        <vertAlign val="superscript"/>
        <sz val="11"/>
        <color rgb="FFFF0000"/>
        <rFont val="Calibri"/>
        <family val="2"/>
        <scheme val="minor"/>
      </rPr>
      <t>ISO</t>
    </r>
  </si>
  <si>
    <t>Mant</t>
  </si>
  <si>
    <t>Behind 5th town police station,
Next to Kapparada Municipal High school,
Industrial Estate, Visakhapatnam - 530007
Andhra Pradesh</t>
  </si>
  <si>
    <t>Cheedilapora,  Backside of Shaloon Church,
Ramaraopeta
Kakinada – 533 004
Andhra Pradesh</t>
  </si>
  <si>
    <t>Ground Floor, Plot No : 24, D.No: 40-9-89,
Sai Nagar, Near Benz Circle,
Vijayawada - 520010
Andhra Pradesh, India.Phone: 0866-2489972</t>
  </si>
  <si>
    <t>C/o KomalaIndustries,
Plot No 55,Industrial park,
Chemudugunta,Venkatachalam
Nellore – 524001</t>
  </si>
  <si>
    <t>Village Numalijula, Mouza Sila,
Siduri Gopha, NH – 31,
Amingaon, Guwahati – 781031
Assam</t>
  </si>
  <si>
    <t>Old Dairy Building,
Behind Gurudwara,
Sector – 6, Bhilai – 490006
Chhattisgarh</t>
  </si>
  <si>
    <t>Opp. Ahmedabad Dental College, 
Santej Village, 
Taluka – Kalol , 
Gandhinagar – 382115 
Gujarat</t>
  </si>
  <si>
    <t>Plot No. 395,
Chitra GIDC,
Bhavnagar - 364004
Gujarat</t>
  </si>
  <si>
    <t>Plot No 42, Nr. Citizen Society,
Opp. Sevashram Society,
Hari Nagar-Gotri Road,
Vadodara- 390 023
Gujarat</t>
  </si>
  <si>
    <t>Plot No. 55, Bhagyodaya Industrial Road,
Behind D R World Mall, Near Saptarshi
Row House, Aai Mata Chowk, Magob to Dudhal Road,
Surat – 395010
Gujarat</t>
  </si>
  <si>
    <t>Hare Krishna Hill, W. O. C.  Road,
Rajajinagar, Bengaluru – 560 010
Karnataka</t>
  </si>
  <si>
    <t>The Akshaya Patra Foundation,
Plot No.48,Property no.179,
Jigani Industrial Area,
Near APC Circle,
Anekal Taluk,
Bengaluru - 560105</t>
  </si>
  <si>
    <t>8th Mile, Doddakallasandra Village,
Kanakapura Road,
Bengaluru – 560062
Karnataka</t>
  </si>
  <si>
    <t>Sandur, Ballari Road,
Shankar Gudda Colony,
Thoranagallu,
Ballari District – 583275, Karnataka</t>
  </si>
  <si>
    <t>Behind KSFC Office,
Hubballi- Dharwad Road, Rayapur,
Dharwad – 580009
Karnataka</t>
  </si>
  <si>
    <t xml:space="preserve">Sulthanbathery Road, Urwa Market, Mangaluru </t>
  </si>
  <si>
    <t>18th Cross, SY No – 31,
Jayanagar, Mysuru – 570014
Karnataka</t>
  </si>
  <si>
    <t>Plot no.1, Near Vinit Restaurant ,  
Anmol Nagar,
Wathoda Square,
Nagpur – 440008</t>
  </si>
  <si>
    <t>Municipal School no:133,  
Ward no.8,
Pawar Nagar,
Near Vasant Vihar Bus Stop,
Thane(west),Maharashtra</t>
  </si>
  <si>
    <t>Plot No. 1192,/1727 ,Mouza Nuahat, Bamphakuda, 
Phulnakhara, Cuttack – 754001
Odisha</t>
  </si>
  <si>
    <t>Balagandi Grand Road,
Puri – 752001
Odisha</t>
  </si>
  <si>
    <t>Erstwhile Ispat High School
Sector-7
Rourkela – 769003
Odisha</t>
  </si>
  <si>
    <t>Near GUPS,
Frazor Road,
Topdara, Ajmer-305001</t>
  </si>
  <si>
    <t>C-6 – C 11, Mahal Yogna,
Goner Road, Jagatpura,
Jaipur – 302017
Rajasthan</t>
  </si>
  <si>
    <t>Gram Sevak Prashikshan Kendra
Opp. NLU Near Railway Crossing
Nagour Road,
Jodhpur – 303004
Rajasthan</t>
  </si>
  <si>
    <t>Ganesh Tekri Road, Tahsil
Nathadwara – 313301
Rajasthan</t>
  </si>
  <si>
    <t>C/o.Sri Krishna Goseva Mandal,
Hyderabad,Kokapet,
Hyderabad,Telangana,500075</t>
  </si>
  <si>
    <t>TAPF Kothagudam</t>
  </si>
  <si>
    <t>Khasra No.2811, Near Indian Oil Depo
Amausi Industrial Area, Amausi,
Lucknow-226008
Uttar Pradesh</t>
  </si>
  <si>
    <t>Gopal Garh, Chhatikara Road,
Vrindava, Mathura District – 281121,
Uttar Pradesh</t>
  </si>
  <si>
    <t>The Akshaya Patra Foundation, Mant,Vrindavan U P.</t>
  </si>
  <si>
    <t>Incoming material, semi or final products are stored according to their temperature requirement in a hygienic environment to avoid deterioration and protect from contamination. FIFO &amp; FEFO is practiced.</t>
  </si>
  <si>
    <r>
      <t>Temperature of the food maintained at 65</t>
    </r>
    <r>
      <rPr>
        <sz val="11"/>
        <color theme="1"/>
        <rFont val="Calibri"/>
        <family val="2"/>
      </rPr>
      <t>◦C or above during the delivery at each school</t>
    </r>
  </si>
  <si>
    <t>Food handers engaged in food engaged in food handling activities shall refrain themselves from smoking, spitting, chewing or eating; sneezing or coughing over any food whether protected or unprotected food and eating in food preparation and food service areas.</t>
  </si>
  <si>
    <t>Food handlers shall have the necessary knowledge and skills which are relevant to the food processing /manufacturing, packing, storing, serving so as to ensure food safety and quality.</t>
  </si>
  <si>
    <t>The floor of the food processing area shall be made of impervious, non absorbent, non slippery, washable, non-toxic materials  and slopped appropriately.</t>
  </si>
  <si>
    <t>Equipment's and containers which comes in contact with food and used for food handling, storage, preparation, processing, packaging and serving shall be made of corrosion free material.</t>
  </si>
  <si>
    <t>Storage or stacking place of the equipment's shall be in a in neat and clean area free from impure air, dust, noxious or deleterious gas or substances.</t>
  </si>
  <si>
    <t>Employees shall not smoke, spit, eat or drink in areas where raw materials and food products are handled and stored.</t>
  </si>
  <si>
    <t>Preventive maintenance of equipments, machinery, building and other facilities shall be carried out regularly as per the instruction of the manufacturer to prevent hazards from entering in to food while processing.</t>
  </si>
  <si>
    <t>It shall be protected from safety hazards arising from surrounding environment (like fumes, excessive soot, dust, smoke, chemical and biological emissions &amp; pollutants)</t>
  </si>
  <si>
    <t>Kaunteya Dasa</t>
  </si>
  <si>
    <t>Nishkinchana Bhaktha Dasa</t>
  </si>
  <si>
    <t>Mahavishnu Dasa</t>
  </si>
  <si>
    <t>Satya Gaura Chandra Dasa</t>
  </si>
  <si>
    <t>Janardhana Dasa</t>
  </si>
  <si>
    <t>Vyomapada Dasa</t>
  </si>
  <si>
    <t>Jaganmohan Krishna Dasa</t>
  </si>
  <si>
    <t>Gunakara Rama Dasa</t>
  </si>
  <si>
    <t>Rajeevlochana Dasa</t>
  </si>
  <si>
    <t>Karunya Sagar Dasa</t>
  </si>
  <si>
    <t>Jai Chaithanya Dasa</t>
  </si>
  <si>
    <t>Amitasana Dasa</t>
  </si>
  <si>
    <t>Pancharatna Dasa</t>
  </si>
  <si>
    <t>Rathnangada Govinda Dasa</t>
  </si>
  <si>
    <t>Suvyaktha Narasimha Dasa</t>
  </si>
  <si>
    <t>Mahesh Patnaik</t>
  </si>
  <si>
    <t>Vamshidhara Dasa</t>
  </si>
  <si>
    <t>Durgesh Gupta</t>
  </si>
  <si>
    <t xml:space="preserve">Anjali </t>
  </si>
  <si>
    <t>Jagaranjan Mishra</t>
  </si>
  <si>
    <t>Arun Kumar V</t>
  </si>
  <si>
    <t>Chetan D</t>
  </si>
  <si>
    <t>Shreedhara G M</t>
  </si>
  <si>
    <t>Basavaraj Shettar</t>
  </si>
  <si>
    <t>Nandanacharya Dasa</t>
  </si>
  <si>
    <t>Krishna Keshava Dasa</t>
  </si>
  <si>
    <t>Prashanth Bhagat</t>
  </si>
  <si>
    <t>Manu Mehrotra</t>
  </si>
  <si>
    <t>Niranjan Bhaktha Dasa</t>
  </si>
  <si>
    <t>Maheswar Jena</t>
  </si>
  <si>
    <t>Raghupathi Dasa</t>
  </si>
  <si>
    <t>Yagneshwara Dasa</t>
  </si>
  <si>
    <t>Sunil Kumar Mehta</t>
  </si>
  <si>
    <t>Ajay Madan</t>
  </si>
  <si>
    <t>Vinish Sivan Nair</t>
  </si>
  <si>
    <t>Suresh Kumar P</t>
  </si>
  <si>
    <t>Ankit Sharma</t>
  </si>
  <si>
    <t>Vivek Kodoth</t>
  </si>
  <si>
    <r>
      <t>Milk &amp; milk products are receiving at temperature not more than 5</t>
    </r>
    <r>
      <rPr>
        <sz val="11"/>
        <rFont val="Calibri"/>
        <family val="2"/>
      </rPr>
      <t xml:space="preserve">◦C. </t>
    </r>
  </si>
  <si>
    <r>
      <t>Temperature of the cold room is maintained less than 5</t>
    </r>
    <r>
      <rPr>
        <sz val="11"/>
        <rFont val="Calibri"/>
        <family val="2"/>
      </rPr>
      <t>°C.</t>
    </r>
  </si>
  <si>
    <t>Remarks</t>
  </si>
  <si>
    <t>Photo</t>
  </si>
  <si>
    <t>1. Select a range that you want to insert pictures</t>
  </si>
  <si>
    <t>2. Hold down the ALT + F11 keys, and it opens the Microsoft Visual Basic for Applications window</t>
  </si>
  <si>
    <t>3. Click Insert &gt; Module, and paste the following macro in the Module Window.</t>
  </si>
  <si>
    <t>Sub InsertPictures()
'Update 20140513
Dim PicList() As Variant
Dim PicFormat As String
Dim Rng As Range
Dim sShape As Shape
On Error Resume Next
PicList = Application.GetOpenFilename(PicFormat, MultiSelect:=True)
xColIndex = Application.ActiveCell.Column
If IsArray(PicList) Then
    xRowIndex = Application.ActiveCell.Row
    For lLoop = LBound(PicList) To UBound(PicList)
        Set Rng = Cells(xRowIndex, xColIndex)
        Set sShape = ActiveSheet.Shapes.AddPicture(PicList(lLoop), msoFalse, msoCTrue, Rng.Left, Rng.Top, Rng.Width, Rng.Height)
        xRowIndex = xRowIndex + 1
    Next
End If
End Sub</t>
  </si>
  <si>
    <t>4. Then press the F5 key to run this code, and select the folder which contains the pictures that you want to insert. Then specify the pictures as you need. And click Open button.</t>
  </si>
  <si>
    <t>5. And all the selected pictures have been imported into your selection based on the cell size</t>
  </si>
  <si>
    <t>The manufacturing area shall not be used for residential purpose, nor provide direct access to any such residential area.</t>
  </si>
  <si>
    <t xml:space="preserve">Ceilings,electrical fixtures and overhead fixtures shall be designed, constructed, finished and maintained so as to minimise the accumulation of the dirt, condensation and growth of undesirable growth and shedding of paints and plasting particles </t>
  </si>
  <si>
    <t>Chipped and enabled containers shall not be used.</t>
  </si>
  <si>
    <t>Damaged vessel shall not be used</t>
  </si>
  <si>
    <t>Personnel with disease or illness and open wounds shall not be allowed to enter in to any food handling area.</t>
  </si>
  <si>
    <t>Tube lights shall be covered with protective covering or unbreakable nature to ensure that the food which is directly exposed is not contaminated by breakages.</t>
  </si>
  <si>
    <t>The roda boxes and bait stations are numbered, properly secured and rodent box maps are available for identification?</t>
  </si>
  <si>
    <t>6.7.10</t>
  </si>
  <si>
    <t>Does the rented vehicles have valid FSSAI license or not?</t>
  </si>
  <si>
    <t>Date (DD/MM/YYYY)</t>
  </si>
  <si>
    <t>Shankarpalli Road,Opp RTA Kandi,Sangareddy, Hyderabad, Telangana -502 285</t>
  </si>
  <si>
    <t>Food materials shall be stored in pest proof containers stacked above the ground on plastic pallets and away from walls.</t>
  </si>
  <si>
    <t>Raw,processed vegetables and dairy products are stored seperatelly, processed vegetables are tagged with date.</t>
  </si>
  <si>
    <t xml:space="preserve">The dust bins have lid (preferably foot operated) and neatly kept in the marked area. </t>
  </si>
  <si>
    <t xml:space="preserve">Prohibition on use of jewellery (rings, earrings, pendants, bindies, bangles etc.) </t>
  </si>
  <si>
    <t xml:space="preserve">The cauldrons shall be cleaned thoroughly with soap solution and sanitized with hot water before operation  </t>
  </si>
  <si>
    <t>Visitor's policy shall be fixed at the entrance and the establishment  ensure that visitor wear protective clothings, footwear and adhere to the other personal hygiene practices during his visit to food manufacturing areas.</t>
  </si>
  <si>
    <t>Vessels has been checked for soap oil after washing</t>
  </si>
  <si>
    <t>Physio chemical analysis of water of treated water is performed daily.</t>
  </si>
  <si>
    <t>Water tanks are properly covered without rain water entry &amp; locked.</t>
  </si>
  <si>
    <t>Bangalore -VKH ISO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</si>
</sst>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409]d\-mmm\-yy;@"/>
  </numFmts>
  <fonts count="15"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1"/>
      <color theme="1"/>
      <name val="Calibri"/>
      <family val="2"/>
    </font>
    <font>
      <b/>
      <vertAlign val="superscript"/>
      <sz val="11"/>
      <color rgb="FFFF0000"/>
      <name val="Calibri"/>
      <family val="2"/>
      <scheme val="minor"/>
    </font>
    <font>
      <b/>
      <sz val="11"/>
      <color rgb="FFFF0000"/>
      <name val="Calibri"/>
      <family val="2"/>
      <scheme val="minor"/>
    </font>
    <font>
      <vertAlign val="superscript"/>
      <sz val="11"/>
      <color theme="1"/>
      <name val="Calibri"/>
      <family val="2"/>
      <scheme val="minor"/>
    </font>
    <font>
      <sz val="11"/>
      <color theme="1"/>
      <name val="Calibri"/>
      <family val="2"/>
    </font>
    <font>
      <b/>
      <sz val="11"/>
      <color rgb="FFFFFF00"/>
      <name val="Calibri"/>
      <family val="2"/>
      <scheme val="minor"/>
    </font>
    <font>
      <b/>
      <sz val="14"/>
      <color theme="1"/>
      <name val="Calibri"/>
      <family val="2"/>
      <scheme val="minor"/>
    </font>
    <font>
      <b/>
      <sz val="11"/>
      <color rgb="FF000000"/>
      <name val="Arial"/>
      <family val="2"/>
    </font>
    <font>
      <sz val="11"/>
      <color rgb="FF000000"/>
      <name val="Arial"/>
      <family val="2"/>
    </font>
    <font>
      <sz val="11"/>
      <name val="Calibri"/>
      <family val="2"/>
    </font>
    <font>
      <b/>
      <sz val="22"/>
      <color theme="1"/>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009999"/>
        <bgColor indexed="64"/>
      </patternFill>
    </fill>
    <fill>
      <patternFill patternType="solid">
        <fgColor theme="9" tint="0.39997558519241921"/>
        <bgColor indexed="64"/>
      </patternFill>
    </fill>
    <fill>
      <patternFill patternType="solid">
        <fgColor rgb="FFFF0000"/>
        <bgColor indexed="64"/>
      </patternFill>
    </fill>
    <fill>
      <patternFill patternType="solid">
        <fgColor rgb="FF008000"/>
        <bgColor indexed="64"/>
      </patternFill>
    </fill>
    <fill>
      <patternFill patternType="solid">
        <fgColor rgb="FF66FF3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134">
    <xf numFmtId="0" fontId="0" fillId="0" borderId="0" xfId="0"/>
    <xf numFmtId="0" fontId="0" fillId="2" borderId="1" xfId="0" applyFill="1" applyBorder="1" applyAlignment="1">
      <alignment wrapText="1"/>
    </xf>
    <xf numFmtId="0" fontId="0" fillId="2" borderId="1" xfId="0" applyFill="1" applyBorder="1" applyAlignment="1">
      <alignment horizontal="center"/>
    </xf>
    <xf numFmtId="0" fontId="0" fillId="2" borderId="1" xfId="0" applyFill="1" applyBorder="1"/>
    <xf numFmtId="0" fontId="0" fillId="2" borderId="1" xfId="0" applyFont="1" applyFill="1"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wrapText="1"/>
    </xf>
    <xf numFmtId="0" fontId="0" fillId="2" borderId="1" xfId="0" applyFont="1" applyFill="1" applyBorder="1" applyProtection="1"/>
    <xf numFmtId="0" fontId="0" fillId="2" borderId="0" xfId="0" applyFont="1" applyFill="1" applyAlignment="1" applyProtection="1">
      <alignment horizontal="center" vertical="center"/>
    </xf>
    <xf numFmtId="0" fontId="1" fillId="4" borderId="1" xfId="0" applyFont="1" applyFill="1" applyBorder="1" applyAlignment="1" applyProtection="1">
      <alignment horizontal="center" vertical="center" wrapText="1"/>
    </xf>
    <xf numFmtId="0" fontId="0" fillId="2" borderId="1" xfId="0" applyFont="1" applyFill="1" applyBorder="1" applyAlignment="1" applyProtection="1">
      <alignment horizontal="center" vertical="center" wrapText="1"/>
    </xf>
    <xf numFmtId="2" fontId="0" fillId="2" borderId="1" xfId="0" applyNumberFormat="1" applyFont="1" applyFill="1" applyBorder="1" applyAlignment="1" applyProtection="1">
      <alignment horizontal="center" vertical="center" wrapText="1"/>
    </xf>
    <xf numFmtId="0" fontId="0" fillId="4" borderId="1" xfId="0" applyFont="1" applyFill="1" applyBorder="1" applyAlignment="1" applyProtection="1">
      <alignment horizontal="center" vertical="center" wrapText="1"/>
    </xf>
    <xf numFmtId="0" fontId="11" fillId="4" borderId="1" xfId="0" applyFont="1" applyFill="1" applyBorder="1" applyAlignment="1" applyProtection="1">
      <alignment horizontal="center" vertical="center" wrapText="1"/>
    </xf>
    <xf numFmtId="0" fontId="12" fillId="2" borderId="1" xfId="0" applyFont="1" applyFill="1" applyBorder="1" applyAlignment="1" applyProtection="1">
      <alignment horizontal="center" vertical="center" wrapText="1"/>
    </xf>
    <xf numFmtId="0" fontId="0" fillId="2" borderId="1" xfId="0" applyFont="1" applyFill="1" applyBorder="1" applyAlignment="1" applyProtection="1">
      <alignment horizontal="left" vertical="center" wrapText="1"/>
    </xf>
    <xf numFmtId="164" fontId="11" fillId="4" borderId="1" xfId="0" applyNumberFormat="1" applyFont="1" applyFill="1" applyBorder="1" applyAlignment="1" applyProtection="1">
      <alignment horizontal="center" vertical="center" wrapText="1"/>
    </xf>
    <xf numFmtId="0" fontId="1" fillId="10" borderId="1" xfId="0" applyFont="1" applyFill="1" applyBorder="1" applyAlignment="1" applyProtection="1">
      <alignment horizontal="center" vertical="center" wrapText="1"/>
    </xf>
    <xf numFmtId="0" fontId="0" fillId="10" borderId="1" xfId="0" applyFont="1" applyFill="1" applyBorder="1" applyAlignment="1" applyProtection="1">
      <alignment horizontal="center" vertical="center" wrapText="1"/>
    </xf>
    <xf numFmtId="0" fontId="0" fillId="2" borderId="2" xfId="0" applyFont="1" applyFill="1" applyBorder="1" applyAlignment="1" applyProtection="1">
      <alignment horizontal="center" vertical="center" wrapText="1"/>
    </xf>
    <xf numFmtId="0" fontId="0" fillId="2" borderId="1" xfId="0" applyFont="1" applyFill="1" applyBorder="1" applyAlignment="1" applyProtection="1">
      <alignment wrapText="1"/>
    </xf>
    <xf numFmtId="2" fontId="0" fillId="0" borderId="1" xfId="0" applyNumberFormat="1" applyFont="1" applyFill="1" applyBorder="1" applyAlignment="1" applyProtection="1">
      <alignment horizontal="center" vertical="center"/>
    </xf>
    <xf numFmtId="0" fontId="1" fillId="2" borderId="1" xfId="0" applyFont="1" applyFill="1" applyBorder="1" applyAlignment="1" applyProtection="1">
      <alignment horizontal="center" vertical="center"/>
    </xf>
    <xf numFmtId="0" fontId="9" fillId="3" borderId="1" xfId="0" applyFont="1" applyFill="1" applyBorder="1" applyAlignment="1" applyProtection="1">
      <alignment horizontal="center" vertical="center" wrapText="1"/>
    </xf>
    <xf numFmtId="0" fontId="0" fillId="2" borderId="0" xfId="0" applyFont="1" applyFill="1" applyProtection="1">
      <protection locked="0"/>
    </xf>
    <xf numFmtId="0" fontId="0" fillId="2" borderId="0" xfId="0" applyFont="1" applyFill="1" applyAlignment="1" applyProtection="1">
      <alignment horizontal="center" vertical="center"/>
      <protection locked="0"/>
    </xf>
    <xf numFmtId="0" fontId="1" fillId="2" borderId="0" xfId="0" applyFont="1" applyFill="1" applyProtection="1">
      <protection locked="0"/>
    </xf>
    <xf numFmtId="0" fontId="0" fillId="9" borderId="1" xfId="0" applyFont="1" applyFill="1" applyBorder="1" applyAlignment="1" applyProtection="1">
      <alignment horizontal="center" vertical="center"/>
      <protection locked="0"/>
    </xf>
    <xf numFmtId="0" fontId="0" fillId="9" borderId="1" xfId="0" applyFont="1" applyFill="1" applyBorder="1" applyAlignment="1" applyProtection="1">
      <alignment wrapText="1"/>
      <protection locked="0"/>
    </xf>
    <xf numFmtId="0" fontId="0" fillId="9" borderId="1" xfId="0" applyFont="1" applyFill="1" applyBorder="1" applyAlignment="1" applyProtection="1">
      <alignment horizontal="left" vertical="center" wrapText="1"/>
      <protection locked="0"/>
    </xf>
    <xf numFmtId="0" fontId="0" fillId="2" borderId="0" xfId="0" applyFont="1" applyFill="1" applyAlignment="1" applyProtection="1">
      <alignment horizontal="left" vertical="center"/>
      <protection locked="0"/>
    </xf>
    <xf numFmtId="0" fontId="0" fillId="9" borderId="1" xfId="0" applyFont="1" applyFill="1" applyBorder="1" applyAlignment="1" applyProtection="1">
      <alignment vertical="center" wrapText="1"/>
      <protection locked="0"/>
    </xf>
    <xf numFmtId="0" fontId="0" fillId="2" borderId="0" xfId="0" applyFont="1" applyFill="1" applyAlignment="1" applyProtection="1">
      <alignment vertical="center"/>
      <protection locked="0"/>
    </xf>
    <xf numFmtId="0" fontId="0" fillId="9" borderId="2" xfId="0" applyFont="1" applyFill="1" applyBorder="1" applyAlignment="1" applyProtection="1">
      <alignment wrapText="1"/>
      <protection locked="0"/>
    </xf>
    <xf numFmtId="0" fontId="1" fillId="2" borderId="0" xfId="0" applyFont="1" applyFill="1" applyAlignment="1" applyProtection="1">
      <alignment horizontal="center"/>
      <protection locked="0"/>
    </xf>
    <xf numFmtId="0" fontId="0" fillId="9" borderId="1" xfId="0" applyFont="1" applyFill="1" applyBorder="1" applyAlignment="1" applyProtection="1">
      <alignment horizontal="left" wrapText="1"/>
      <protection locked="0"/>
    </xf>
    <xf numFmtId="0" fontId="0" fillId="2" borderId="0" xfId="0" applyFont="1" applyFill="1" applyAlignment="1" applyProtection="1">
      <alignment horizontal="left"/>
      <protection locked="0"/>
    </xf>
    <xf numFmtId="0" fontId="0" fillId="2" borderId="0" xfId="0" applyFont="1" applyFill="1" applyBorder="1" applyAlignment="1" applyProtection="1">
      <alignment horizontal="center" vertical="center"/>
      <protection locked="0"/>
    </xf>
    <xf numFmtId="0" fontId="0" fillId="2" borderId="0" xfId="0" applyFont="1" applyFill="1" applyBorder="1" applyAlignment="1" applyProtection="1">
      <alignment horizontal="left"/>
      <protection locked="0"/>
    </xf>
    <xf numFmtId="0" fontId="1" fillId="2" borderId="0" xfId="0" applyFont="1" applyFill="1" applyBorder="1" applyAlignment="1" applyProtection="1">
      <alignment horizontal="center" vertical="center"/>
      <protection locked="0"/>
    </xf>
    <xf numFmtId="0" fontId="4" fillId="2" borderId="0" xfId="0" applyFont="1" applyFill="1" applyBorder="1" applyAlignment="1" applyProtection="1">
      <alignment horizontal="center" vertical="center"/>
      <protection locked="0"/>
    </xf>
    <xf numFmtId="0" fontId="0" fillId="2" borderId="0" xfId="0" applyFont="1" applyFill="1" applyBorder="1" applyProtection="1">
      <protection locked="0"/>
    </xf>
    <xf numFmtId="14" fontId="0" fillId="2" borderId="0" xfId="0" applyNumberFormat="1" applyFont="1" applyFill="1" applyProtection="1">
      <protection locked="0"/>
    </xf>
    <xf numFmtId="165" fontId="0" fillId="9" borderId="1" xfId="0" applyNumberFormat="1" applyFont="1" applyFill="1" applyBorder="1" applyAlignment="1" applyProtection="1">
      <alignment horizontal="center"/>
      <protection locked="0"/>
    </xf>
    <xf numFmtId="0" fontId="0" fillId="2" borderId="9" xfId="0" applyFont="1" applyFill="1" applyBorder="1" applyAlignment="1" applyProtection="1">
      <alignment horizontal="left" wrapText="1"/>
    </xf>
    <xf numFmtId="0" fontId="0" fillId="2" borderId="11" xfId="0" applyFont="1" applyFill="1" applyBorder="1" applyAlignment="1" applyProtection="1">
      <alignment horizontal="left" wrapText="1"/>
    </xf>
    <xf numFmtId="0" fontId="0" fillId="2" borderId="10" xfId="0" applyFont="1" applyFill="1" applyBorder="1" applyAlignment="1" applyProtection="1">
      <alignment horizontal="left" wrapText="1"/>
    </xf>
    <xf numFmtId="0" fontId="1" fillId="4" borderId="9" xfId="0" applyFont="1" applyFill="1" applyBorder="1" applyAlignment="1" applyProtection="1">
      <alignment horizontal="center" wrapText="1"/>
    </xf>
    <xf numFmtId="0" fontId="1" fillId="4" borderId="11" xfId="0" applyFont="1" applyFill="1" applyBorder="1" applyAlignment="1" applyProtection="1">
      <alignment horizontal="center" wrapText="1"/>
    </xf>
    <xf numFmtId="0" fontId="1" fillId="4" borderId="10" xfId="0" applyFont="1" applyFill="1" applyBorder="1" applyAlignment="1" applyProtection="1">
      <alignment horizontal="center" wrapText="1"/>
    </xf>
    <xf numFmtId="0" fontId="2" fillId="2" borderId="9" xfId="0" applyFont="1" applyFill="1" applyBorder="1" applyAlignment="1" applyProtection="1">
      <alignment horizontal="left" wrapText="1"/>
    </xf>
    <xf numFmtId="0" fontId="2" fillId="2" borderId="10" xfId="0" applyFont="1" applyFill="1" applyBorder="1" applyAlignment="1" applyProtection="1">
      <alignment horizontal="left" wrapText="1"/>
    </xf>
    <xf numFmtId="0" fontId="0" fillId="2" borderId="9" xfId="0" applyFont="1" applyFill="1" applyBorder="1" applyAlignment="1" applyProtection="1">
      <alignment horizontal="left" vertical="center" wrapText="1"/>
    </xf>
    <xf numFmtId="0" fontId="0" fillId="2" borderId="10"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0" xfId="0" applyFont="1" applyFill="1" applyBorder="1" applyAlignment="1" applyProtection="1">
      <alignment horizontal="left" vertical="center" wrapText="1"/>
    </xf>
    <xf numFmtId="0" fontId="2" fillId="2" borderId="9" xfId="0" applyFont="1" applyFill="1" applyBorder="1" applyAlignment="1" applyProtection="1">
      <alignment horizontal="left" vertical="top" wrapText="1"/>
    </xf>
    <xf numFmtId="0" fontId="2" fillId="2" borderId="10" xfId="0" applyFont="1" applyFill="1" applyBorder="1" applyAlignment="1" applyProtection="1">
      <alignment horizontal="left" vertical="top" wrapText="1"/>
    </xf>
    <xf numFmtId="0" fontId="2" fillId="2" borderId="9" xfId="0" applyFont="1" applyFill="1" applyBorder="1" applyAlignment="1" applyProtection="1">
      <alignment vertical="center" wrapText="1"/>
    </xf>
    <xf numFmtId="0" fontId="2" fillId="2" borderId="10" xfId="0" applyFont="1" applyFill="1" applyBorder="1" applyAlignment="1" applyProtection="1">
      <alignment vertical="center" wrapText="1"/>
    </xf>
    <xf numFmtId="0" fontId="0" fillId="2" borderId="9" xfId="0" applyFont="1" applyFill="1" applyBorder="1" applyAlignment="1" applyProtection="1">
      <alignment wrapText="1"/>
    </xf>
    <xf numFmtId="0" fontId="0" fillId="2" borderId="10" xfId="0" applyFont="1" applyFill="1" applyBorder="1" applyAlignment="1" applyProtection="1">
      <alignment wrapText="1"/>
    </xf>
    <xf numFmtId="0" fontId="2" fillId="2" borderId="9" xfId="0" applyFont="1" applyFill="1" applyBorder="1" applyAlignment="1" applyProtection="1">
      <alignment wrapText="1"/>
    </xf>
    <xf numFmtId="0" fontId="2" fillId="2" borderId="10" xfId="0" applyFont="1" applyFill="1" applyBorder="1" applyAlignment="1" applyProtection="1">
      <alignment wrapText="1"/>
    </xf>
    <xf numFmtId="0" fontId="1" fillId="10" borderId="9" xfId="0" applyFont="1" applyFill="1" applyBorder="1" applyAlignment="1" applyProtection="1">
      <alignment horizontal="center" wrapText="1"/>
    </xf>
    <xf numFmtId="0" fontId="1" fillId="10" borderId="11" xfId="0" applyFont="1" applyFill="1" applyBorder="1" applyAlignment="1" applyProtection="1">
      <alignment horizontal="center" wrapText="1"/>
    </xf>
    <xf numFmtId="0" fontId="1" fillId="10" borderId="10" xfId="0" applyFont="1" applyFill="1" applyBorder="1" applyAlignment="1" applyProtection="1">
      <alignment horizontal="center" wrapText="1"/>
    </xf>
    <xf numFmtId="0" fontId="2" fillId="2" borderId="3" xfId="0" applyFont="1" applyFill="1" applyBorder="1" applyAlignment="1" applyProtection="1">
      <alignment horizontal="left" vertical="top" wrapText="1"/>
    </xf>
    <xf numFmtId="0" fontId="2" fillId="2" borderId="5" xfId="0" applyFont="1" applyFill="1" applyBorder="1" applyAlignment="1" applyProtection="1">
      <alignment horizontal="left" vertical="top" wrapText="1"/>
    </xf>
    <xf numFmtId="0" fontId="1" fillId="10" borderId="1" xfId="0" applyFont="1" applyFill="1" applyBorder="1" applyAlignment="1" applyProtection="1">
      <alignment horizontal="center" wrapText="1"/>
    </xf>
    <xf numFmtId="0" fontId="3" fillId="4" borderId="9" xfId="0" applyFont="1" applyFill="1" applyBorder="1" applyAlignment="1" applyProtection="1">
      <alignment horizontal="center" wrapText="1"/>
    </xf>
    <xf numFmtId="0" fontId="3" fillId="4" borderId="11" xfId="0" applyFont="1" applyFill="1" applyBorder="1" applyAlignment="1" applyProtection="1">
      <alignment horizontal="center" wrapText="1"/>
    </xf>
    <xf numFmtId="0" fontId="3" fillId="4" borderId="10" xfId="0" applyFont="1" applyFill="1" applyBorder="1" applyAlignment="1" applyProtection="1">
      <alignment horizontal="center" wrapText="1"/>
    </xf>
    <xf numFmtId="0" fontId="2" fillId="2" borderId="9" xfId="0" applyFont="1" applyFill="1" applyBorder="1" applyAlignment="1" applyProtection="1">
      <alignment vertical="top" wrapText="1"/>
    </xf>
    <xf numFmtId="0" fontId="2" fillId="2" borderId="10" xfId="0" applyFont="1" applyFill="1" applyBorder="1" applyAlignment="1" applyProtection="1">
      <alignment vertical="top" wrapText="1"/>
    </xf>
    <xf numFmtId="0" fontId="0" fillId="2" borderId="9" xfId="0" applyFont="1" applyFill="1" applyBorder="1" applyAlignment="1" applyProtection="1">
      <alignment vertical="center" wrapText="1"/>
    </xf>
    <xf numFmtId="0" fontId="0" fillId="2" borderId="10"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1" xfId="0" applyFont="1" applyFill="1" applyBorder="1" applyAlignment="1" applyProtection="1">
      <alignment horizontal="left" vertical="top" wrapText="1"/>
    </xf>
    <xf numFmtId="0" fontId="3" fillId="10" borderId="9" xfId="0" applyFont="1" applyFill="1" applyBorder="1" applyAlignment="1" applyProtection="1">
      <alignment horizontal="center" wrapText="1"/>
    </xf>
    <xf numFmtId="0" fontId="3" fillId="10" borderId="11" xfId="0" applyFont="1" applyFill="1" applyBorder="1" applyAlignment="1" applyProtection="1">
      <alignment horizontal="center" wrapText="1"/>
    </xf>
    <xf numFmtId="0" fontId="3" fillId="10" borderId="10" xfId="0" applyFont="1" applyFill="1" applyBorder="1" applyAlignment="1" applyProtection="1">
      <alignment horizontal="center" wrapText="1"/>
    </xf>
    <xf numFmtId="0" fontId="0" fillId="2" borderId="1" xfId="0" applyFont="1" applyFill="1" applyBorder="1" applyAlignment="1" applyProtection="1">
      <alignment horizontal="center" vertical="center"/>
    </xf>
    <xf numFmtId="0" fontId="9" fillId="3" borderId="1" xfId="0" applyFont="1" applyFill="1" applyBorder="1" applyAlignment="1" applyProtection="1">
      <alignment horizontal="center" vertical="center" wrapText="1"/>
    </xf>
    <xf numFmtId="0" fontId="1" fillId="2" borderId="1" xfId="0" applyFont="1" applyFill="1" applyBorder="1" applyAlignment="1" applyProtection="1">
      <alignment horizontal="center" vertical="center" wrapText="1"/>
    </xf>
    <xf numFmtId="0" fontId="0" fillId="9" borderId="1" xfId="0" applyFont="1" applyFill="1" applyBorder="1" applyAlignment="1" applyProtection="1">
      <alignment horizontal="center" vertical="center"/>
      <protection locked="0"/>
    </xf>
    <xf numFmtId="0" fontId="0" fillId="9" borderId="9" xfId="0" applyFont="1" applyFill="1" applyBorder="1" applyAlignment="1" applyProtection="1">
      <alignment horizontal="center"/>
      <protection locked="0"/>
    </xf>
    <xf numFmtId="0" fontId="0" fillId="9" borderId="11" xfId="0" applyFont="1" applyFill="1" applyBorder="1" applyAlignment="1" applyProtection="1">
      <alignment horizontal="center"/>
      <protection locked="0"/>
    </xf>
    <xf numFmtId="0" fontId="0" fillId="9" borderId="10" xfId="0" applyFont="1" applyFill="1" applyBorder="1" applyAlignment="1" applyProtection="1">
      <alignment horizontal="center"/>
      <protection locked="0"/>
    </xf>
    <xf numFmtId="0" fontId="0" fillId="2" borderId="3" xfId="0" applyFont="1" applyFill="1" applyBorder="1" applyAlignment="1" applyProtection="1">
      <alignment horizontal="left" vertical="center" wrapText="1"/>
    </xf>
    <xf numFmtId="0" fontId="0" fillId="2" borderId="12" xfId="0" applyFont="1" applyFill="1" applyBorder="1" applyAlignment="1" applyProtection="1">
      <alignment horizontal="left" vertical="center" wrapText="1"/>
    </xf>
    <xf numFmtId="0" fontId="0" fillId="2" borderId="5" xfId="0" applyFont="1" applyFill="1" applyBorder="1" applyAlignment="1" applyProtection="1">
      <alignment horizontal="left" vertical="center" wrapText="1"/>
    </xf>
    <xf numFmtId="0" fontId="0" fillId="2" borderId="4" xfId="0" applyFont="1" applyFill="1" applyBorder="1" applyAlignment="1" applyProtection="1">
      <alignment horizontal="left" vertical="center" wrapText="1"/>
    </xf>
    <xf numFmtId="0" fontId="0" fillId="2" borderId="13" xfId="0" applyFont="1" applyFill="1" applyBorder="1" applyAlignment="1" applyProtection="1">
      <alignment horizontal="left" vertical="center" wrapText="1"/>
    </xf>
    <xf numFmtId="0" fontId="0" fillId="2" borderId="6" xfId="0" applyFont="1" applyFill="1" applyBorder="1" applyAlignment="1" applyProtection="1">
      <alignment horizontal="left" vertical="center" wrapText="1"/>
    </xf>
    <xf numFmtId="0" fontId="1" fillId="2" borderId="1" xfId="0" applyFont="1" applyFill="1" applyBorder="1" applyAlignment="1" applyProtection="1">
      <alignment horizontal="center" vertical="center"/>
    </xf>
    <xf numFmtId="0" fontId="0" fillId="2" borderId="1" xfId="0" applyFont="1" applyFill="1" applyBorder="1" applyAlignment="1" applyProtection="1">
      <alignment horizontal="center"/>
    </xf>
    <xf numFmtId="15" fontId="0" fillId="2" borderId="1" xfId="0" applyNumberFormat="1" applyFont="1" applyFill="1" applyBorder="1" applyAlignment="1" applyProtection="1">
      <alignment horizontal="center"/>
    </xf>
    <xf numFmtId="0" fontId="0" fillId="2" borderId="1" xfId="0" applyFont="1" applyFill="1" applyBorder="1" applyAlignment="1" applyProtection="1">
      <alignment horizontal="left" vertical="top" wrapText="1"/>
    </xf>
    <xf numFmtId="0" fontId="1" fillId="2" borderId="0" xfId="0" applyFont="1" applyFill="1" applyBorder="1" applyAlignment="1" applyProtection="1">
      <alignment horizontal="center" vertical="center"/>
    </xf>
    <xf numFmtId="0" fontId="1" fillId="7" borderId="1" xfId="0" applyFont="1" applyFill="1" applyBorder="1" applyAlignment="1" applyProtection="1">
      <alignment horizontal="center" vertical="center"/>
    </xf>
    <xf numFmtId="0" fontId="1" fillId="8" borderId="1" xfId="0" applyFont="1" applyFill="1" applyBorder="1" applyAlignment="1" applyProtection="1">
      <alignment horizontal="center" vertical="center"/>
    </xf>
    <xf numFmtId="0" fontId="4" fillId="5" borderId="1" xfId="0" applyFont="1" applyFill="1" applyBorder="1" applyAlignment="1" applyProtection="1">
      <alignment horizontal="center" vertical="center"/>
    </xf>
    <xf numFmtId="0" fontId="1" fillId="6" borderId="1" xfId="0" applyFont="1" applyFill="1" applyBorder="1" applyAlignment="1" applyProtection="1">
      <alignment horizontal="center" vertical="center"/>
    </xf>
    <xf numFmtId="0" fontId="1" fillId="0" borderId="1" xfId="0" applyFont="1" applyFill="1" applyBorder="1" applyAlignment="1" applyProtection="1">
      <alignment horizontal="center"/>
    </xf>
    <xf numFmtId="0" fontId="0" fillId="2" borderId="3" xfId="0" applyFont="1" applyFill="1" applyBorder="1" applyAlignment="1" applyProtection="1">
      <alignment horizontal="center"/>
    </xf>
    <xf numFmtId="0" fontId="0" fillId="2" borderId="5" xfId="0" applyFont="1" applyFill="1" applyBorder="1" applyAlignment="1" applyProtection="1">
      <alignment horizontal="center"/>
    </xf>
    <xf numFmtId="0" fontId="0" fillId="2" borderId="7" xfId="0" applyFont="1" applyFill="1" applyBorder="1" applyAlignment="1" applyProtection="1">
      <alignment horizontal="center"/>
    </xf>
    <xf numFmtId="0" fontId="0" fillId="2" borderId="8" xfId="0" applyFont="1" applyFill="1" applyBorder="1" applyAlignment="1" applyProtection="1">
      <alignment horizontal="center"/>
    </xf>
    <xf numFmtId="0" fontId="0" fillId="2" borderId="4" xfId="0" applyFont="1" applyFill="1" applyBorder="1" applyAlignment="1" applyProtection="1">
      <alignment horizontal="center"/>
    </xf>
    <xf numFmtId="0" fontId="0" fillId="2" borderId="6" xfId="0" applyFont="1" applyFill="1" applyBorder="1" applyAlignment="1" applyProtection="1">
      <alignment horizontal="center"/>
    </xf>
    <xf numFmtId="0" fontId="1" fillId="2" borderId="9" xfId="0" applyFont="1" applyFill="1" applyBorder="1" applyAlignment="1" applyProtection="1">
      <alignment horizontal="center" vertical="center"/>
    </xf>
    <xf numFmtId="0" fontId="1" fillId="2" borderId="10" xfId="0" applyFont="1" applyFill="1" applyBorder="1" applyAlignment="1" applyProtection="1">
      <alignment horizontal="center" vertical="center"/>
    </xf>
    <xf numFmtId="0" fontId="1" fillId="2" borderId="3" xfId="0" applyFont="1" applyFill="1" applyBorder="1" applyAlignment="1" applyProtection="1">
      <alignment horizontal="center" vertical="center" wrapText="1"/>
    </xf>
    <xf numFmtId="0" fontId="1" fillId="2" borderId="5" xfId="0" applyFont="1" applyFill="1" applyBorder="1" applyAlignment="1" applyProtection="1">
      <alignment horizontal="center" vertical="center" wrapText="1"/>
    </xf>
    <xf numFmtId="0" fontId="1" fillId="2" borderId="4" xfId="0" applyFont="1" applyFill="1" applyBorder="1" applyAlignment="1" applyProtection="1">
      <alignment horizontal="center" vertical="center" wrapText="1"/>
    </xf>
    <xf numFmtId="0" fontId="1" fillId="2" borderId="6" xfId="0" applyFont="1" applyFill="1" applyBorder="1" applyAlignment="1" applyProtection="1">
      <alignment horizontal="center" vertical="center" wrapText="1"/>
    </xf>
    <xf numFmtId="0" fontId="9" fillId="3" borderId="3" xfId="0" applyFont="1" applyFill="1" applyBorder="1" applyAlignment="1" applyProtection="1">
      <alignment horizontal="center" vertical="center" wrapText="1"/>
    </xf>
    <xf numFmtId="0" fontId="9" fillId="3" borderId="5" xfId="0" applyFont="1" applyFill="1" applyBorder="1" applyAlignment="1" applyProtection="1">
      <alignment horizontal="center" vertical="center" wrapText="1"/>
    </xf>
    <xf numFmtId="0" fontId="9" fillId="3" borderId="4" xfId="0" applyFont="1" applyFill="1" applyBorder="1" applyAlignment="1" applyProtection="1">
      <alignment horizontal="center" vertical="center" wrapText="1"/>
    </xf>
    <xf numFmtId="0" fontId="9" fillId="3" borderId="6" xfId="0" applyFont="1" applyFill="1" applyBorder="1" applyAlignment="1" applyProtection="1">
      <alignment horizontal="center" vertical="center" wrapText="1"/>
    </xf>
    <xf numFmtId="0" fontId="14" fillId="2" borderId="3" xfId="0" applyFont="1" applyFill="1" applyBorder="1" applyAlignment="1" applyProtection="1">
      <alignment horizontal="center" vertical="center"/>
    </xf>
    <xf numFmtId="0" fontId="14" fillId="2" borderId="5" xfId="0" applyFont="1" applyFill="1" applyBorder="1" applyAlignment="1" applyProtection="1">
      <alignment horizontal="center" vertical="center"/>
    </xf>
    <xf numFmtId="0" fontId="14" fillId="2" borderId="7" xfId="0" applyFont="1" applyFill="1" applyBorder="1" applyAlignment="1" applyProtection="1">
      <alignment horizontal="center" vertical="center"/>
    </xf>
    <xf numFmtId="0" fontId="14" fillId="2" borderId="8" xfId="0" applyFont="1" applyFill="1" applyBorder="1" applyAlignment="1" applyProtection="1">
      <alignment horizontal="center" vertical="center"/>
    </xf>
    <xf numFmtId="0" fontId="14" fillId="2" borderId="4" xfId="0" applyFont="1" applyFill="1" applyBorder="1" applyAlignment="1" applyProtection="1">
      <alignment horizontal="center" vertical="center"/>
    </xf>
    <xf numFmtId="0" fontId="14" fillId="2" borderId="6" xfId="0" applyFont="1" applyFill="1" applyBorder="1" applyAlignment="1" applyProtection="1">
      <alignment horizontal="center" vertical="center"/>
    </xf>
    <xf numFmtId="0" fontId="10" fillId="2" borderId="3" xfId="0" applyFont="1" applyFill="1" applyBorder="1" applyAlignment="1" applyProtection="1">
      <alignment horizontal="center" vertical="center"/>
    </xf>
    <xf numFmtId="0" fontId="10" fillId="2" borderId="5" xfId="0" applyFont="1" applyFill="1" applyBorder="1" applyAlignment="1" applyProtection="1">
      <alignment horizontal="center" vertical="center"/>
    </xf>
    <xf numFmtId="0" fontId="10" fillId="2" borderId="4" xfId="0" applyFont="1" applyFill="1" applyBorder="1" applyAlignment="1" applyProtection="1">
      <alignment horizontal="center" vertical="center"/>
    </xf>
    <xf numFmtId="0" fontId="10" fillId="2" borderId="6" xfId="0" applyFont="1" applyFill="1" applyBorder="1" applyAlignment="1" applyProtection="1">
      <alignment horizontal="center" vertical="center"/>
    </xf>
  </cellXfs>
  <cellStyles count="1">
    <cellStyle name="Normal" xfId="0" builtinId="0"/>
  </cellStyles>
  <dxfs count="15">
    <dxf>
      <fill>
        <patternFill>
          <bgColor rgb="FF008000"/>
        </patternFill>
      </fill>
    </dxf>
    <dxf>
      <fill>
        <patternFill>
          <bgColor rgb="FF66FF33"/>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FF0000"/>
      <color rgb="FFFFFF00"/>
      <color rgb="FF66FF33"/>
      <color rgb="FF008000"/>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webextension" Target="../webextensions/webextension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133350</xdr:colOff>
      <xdr:row>1</xdr:row>
      <xdr:rowOff>161925</xdr:rowOff>
    </xdr:from>
    <xdr:to>
      <xdr:col>2</xdr:col>
      <xdr:colOff>971550</xdr:colOff>
      <xdr:row>5</xdr:row>
      <xdr:rowOff>76200</xdr:rowOff>
    </xdr:to>
    <xdr:pic>
      <xdr:nvPicPr>
        <xdr:cNvPr id="3" name="Picture 2" descr="AP logo"/>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352425"/>
          <a:ext cx="1304925" cy="676275"/>
        </a:xfrm>
        <a:prstGeom prst="rect">
          <a:avLst/>
        </a:prstGeom>
        <a:noFill/>
        <a:ln>
          <a:noFill/>
        </a:ln>
      </xdr:spPr>
    </xdr:pic>
    <xdr:clientData/>
  </xdr:twoCellAnchor>
  <xdr:twoCellAnchor>
    <xdr:from>
      <xdr:col>9</xdr:col>
      <xdr:colOff>266700</xdr:colOff>
      <xdr:row>5</xdr:row>
      <xdr:rowOff>171450</xdr:rowOff>
    </xdr:from>
    <xdr:to>
      <xdr:col>15</xdr:col>
      <xdr:colOff>114300</xdr:colOff>
      <xdr:row>12</xdr:row>
      <xdr:rowOff>76200</xdr:rowOff>
    </xdr:to>
    <mc:AlternateContent xmlns:mc="http://schemas.openxmlformats.org/markup-compatibility/2006">
      <mc:Choice xmlns:we="http://schemas.microsoft.com/office/webextensions/webextension/2010/11" Requires="we">
        <xdr:graphicFrame macro="">
          <xdr:nvGraphicFramePr>
            <xdr:cNvPr id="2" name="Add-in 1" title="Mini Calendar and Date Picke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2"/>
            </a:graphicData>
          </a:graphic>
        </xdr:graphicFrame>
      </mc:Choice>
      <mc:Fallback>
        <xdr:pic>
          <xdr:nvPicPr>
            <xdr:cNvPr id="2" name="Add-in 1" title="Mini Calendar and Date Picker"/>
            <xdr:cNvPicPr/>
          </xdr:nvPicPr>
          <xdr:blipFill>
            <a:blip xmlns:r="http://schemas.openxmlformats.org/officeDocument/2006/relationships" r:embed="rId3"/>
            <a:stretch>
              <a:fillRect/>
            </a:stretch>
          </xdr:blipFill>
          <xdr:spPr>
            <a:prstGeom prst="rect">
              <a:avLst/>
            </a:prstGeom>
          </xdr:spPr>
        </xdr:pic>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webextension1.xml.rels><?xml version="1.0" encoding="UTF-8" standalone="yes"?>
<Relationships xmlns="http://schemas.openxmlformats.org/package/2006/relationships"><Relationship Id="rId1" Type="http://schemas.openxmlformats.org/officeDocument/2006/relationships/image" Target="../media/image2.png"/></Relationships>
</file>

<file path=xl/webextensions/webextension1.xml><?xml version="1.0" encoding="utf-8"?>
<we:webextension xmlns:we="http://schemas.microsoft.com/office/webextensions/webextension/2010/11" id="{51F0BFFD-1138-44BC-858A-7A66C4D873A0}">
  <we:reference id="wa102957665" version="1.3.0.0" store="en-US" storeType="OMEX"/>
  <we:alternateReferences>
    <we:reference id="WA102957665" version="1.3.0.0" store="WA102957665" storeType="OMEX"/>
  </we:alternateReferences>
  <we:properties>
    <we:property name="opt_month" value="&quot;2018-09-01&quot;"/>
    <we:property name="opt_size" value="0"/>
    <we:property name="opt_theme" value="1"/>
    <we:property name="opt_wn" value="true"/>
    <we:property name="opt_cal_sys" value="1"/>
  </we:properties>
  <we:bindings/>
  <we:snapshot xmlns:r="http://schemas.openxmlformats.org/officeDocument/2006/relationships" r:embed="rId1"/>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N229"/>
  <sheetViews>
    <sheetView tabSelected="1" topLeftCell="A19" zoomScaleNormal="100" zoomScaleSheetLayoutView="100" workbookViewId="0">
      <selection activeCell="L20" sqref="L20"/>
    </sheetView>
  </sheetViews>
  <sheetFormatPr defaultRowHeight="15" x14ac:dyDescent="0.25"/>
  <cols>
    <col min="1" max="1" width="2.5703125" style="27" customWidth="1"/>
    <col min="2" max="2" width="7" style="28" customWidth="1"/>
    <col min="3" max="3" width="16.7109375" style="39" customWidth="1"/>
    <col min="4" max="4" width="43.140625" style="27" customWidth="1"/>
    <col min="5" max="5" width="16.5703125" style="28" customWidth="1"/>
    <col min="6" max="6" width="15.85546875" style="28" customWidth="1"/>
    <col min="7" max="8" width="10.7109375" style="28" customWidth="1"/>
    <col min="9" max="9" width="20.140625" style="27" bestFit="1" customWidth="1"/>
    <col min="10" max="12" width="9.140625" style="27"/>
    <col min="13" max="13" width="18" style="27" hidden="1" customWidth="1"/>
    <col min="14" max="14" width="9.140625" style="27" hidden="1" customWidth="1"/>
    <col min="15" max="16384" width="9.140625" style="27"/>
  </cols>
  <sheetData>
    <row r="2" spans="2:14" x14ac:dyDescent="0.25">
      <c r="B2" s="108"/>
      <c r="C2" s="109"/>
      <c r="D2" s="124" t="s">
        <v>229</v>
      </c>
      <c r="E2" s="125"/>
      <c r="F2" s="85" t="s">
        <v>224</v>
      </c>
      <c r="G2" s="85"/>
      <c r="H2" s="99" t="s">
        <v>231</v>
      </c>
      <c r="I2" s="99"/>
      <c r="M2" s="10" t="s">
        <v>18</v>
      </c>
      <c r="N2" s="10">
        <v>4</v>
      </c>
    </row>
    <row r="3" spans="2:14" x14ac:dyDescent="0.25">
      <c r="B3" s="110"/>
      <c r="C3" s="111"/>
      <c r="D3" s="126"/>
      <c r="E3" s="127"/>
      <c r="F3" s="85" t="s">
        <v>225</v>
      </c>
      <c r="G3" s="85"/>
      <c r="H3" s="99">
        <v>2</v>
      </c>
      <c r="I3" s="99"/>
      <c r="M3" s="10" t="s">
        <v>0</v>
      </c>
      <c r="N3" s="10">
        <v>0</v>
      </c>
    </row>
    <row r="4" spans="2:14" x14ac:dyDescent="0.25">
      <c r="B4" s="110"/>
      <c r="C4" s="111"/>
      <c r="D4" s="128"/>
      <c r="E4" s="129"/>
      <c r="F4" s="85" t="s">
        <v>226</v>
      </c>
      <c r="G4" s="85"/>
      <c r="H4" s="100">
        <v>43350</v>
      </c>
      <c r="I4" s="99"/>
      <c r="M4" s="10" t="s">
        <v>19</v>
      </c>
      <c r="N4" s="10">
        <v>4</v>
      </c>
    </row>
    <row r="5" spans="2:14" x14ac:dyDescent="0.25">
      <c r="B5" s="110"/>
      <c r="C5" s="111"/>
      <c r="D5" s="130" t="s">
        <v>230</v>
      </c>
      <c r="E5" s="131"/>
      <c r="F5" s="85" t="s">
        <v>227</v>
      </c>
      <c r="G5" s="85"/>
      <c r="H5" s="99">
        <v>0</v>
      </c>
      <c r="I5" s="99"/>
    </row>
    <row r="6" spans="2:14" x14ac:dyDescent="0.25">
      <c r="B6" s="112"/>
      <c r="C6" s="113"/>
      <c r="D6" s="132"/>
      <c r="E6" s="133"/>
      <c r="F6" s="85" t="s">
        <v>228</v>
      </c>
      <c r="G6" s="85"/>
      <c r="H6" s="99"/>
      <c r="I6" s="99"/>
      <c r="M6" s="10" t="s">
        <v>18</v>
      </c>
      <c r="N6" s="10">
        <v>2</v>
      </c>
    </row>
    <row r="7" spans="2:14" x14ac:dyDescent="0.25">
      <c r="B7" s="114" t="s">
        <v>406</v>
      </c>
      <c r="C7" s="115"/>
      <c r="D7" s="46">
        <v>43354</v>
      </c>
      <c r="E7" s="25" t="s">
        <v>219</v>
      </c>
      <c r="F7" s="89" t="s">
        <v>417</v>
      </c>
      <c r="G7" s="90"/>
      <c r="H7" s="90"/>
      <c r="I7" s="91"/>
      <c r="M7" s="10" t="s">
        <v>0</v>
      </c>
      <c r="N7" s="10">
        <v>0</v>
      </c>
    </row>
    <row r="8" spans="2:14" ht="15" customHeight="1" x14ac:dyDescent="0.25">
      <c r="B8" s="116" t="s">
        <v>221</v>
      </c>
      <c r="C8" s="117"/>
      <c r="D8" s="85" t="str">
        <f>VLOOKUP(F7,Sheet2!K2:L36,2,FALSE)</f>
        <v>Chetan D</v>
      </c>
      <c r="E8" s="98" t="s">
        <v>220</v>
      </c>
      <c r="F8" s="92" t="str">
        <f>VLOOKUP(F7,Sheet2!E2:F36,2,FALSE)</f>
        <v>8th Mile, Doddakallasandra Village,
Kanakapura Road,
Bengaluru – 560062
Karnataka</v>
      </c>
      <c r="G8" s="93"/>
      <c r="H8" s="93"/>
      <c r="I8" s="94"/>
      <c r="M8" s="10" t="s">
        <v>19</v>
      </c>
      <c r="N8" s="10">
        <v>2</v>
      </c>
    </row>
    <row r="9" spans="2:14" ht="82.5" customHeight="1" x14ac:dyDescent="0.25">
      <c r="B9" s="118"/>
      <c r="C9" s="119"/>
      <c r="D9" s="85"/>
      <c r="E9" s="98"/>
      <c r="F9" s="95"/>
      <c r="G9" s="96"/>
      <c r="H9" s="96"/>
      <c r="I9" s="97"/>
    </row>
    <row r="10" spans="2:14" ht="15" customHeight="1" x14ac:dyDescent="0.25">
      <c r="B10" s="116" t="s">
        <v>223</v>
      </c>
      <c r="C10" s="117"/>
      <c r="D10" s="85" t="str">
        <f>VLOOKUP(F7,Sheet2!H2:I36,2,FALSE)</f>
        <v>Gunakara Rama Dasa</v>
      </c>
      <c r="E10" s="87" t="s">
        <v>222</v>
      </c>
      <c r="F10" s="88" t="s">
        <v>383</v>
      </c>
      <c r="G10" s="88"/>
      <c r="H10" s="88"/>
      <c r="I10" s="88"/>
    </row>
    <row r="11" spans="2:14" x14ac:dyDescent="0.25">
      <c r="B11" s="118"/>
      <c r="C11" s="119"/>
      <c r="D11" s="85"/>
      <c r="E11" s="87"/>
      <c r="F11" s="88"/>
      <c r="G11" s="88"/>
      <c r="H11" s="88"/>
      <c r="I11" s="88"/>
    </row>
    <row r="12" spans="2:14" s="28" customFormat="1" x14ac:dyDescent="0.25">
      <c r="B12" s="86" t="s">
        <v>1</v>
      </c>
      <c r="C12" s="120" t="s">
        <v>2</v>
      </c>
      <c r="D12" s="121"/>
      <c r="E12" s="86" t="s">
        <v>3</v>
      </c>
      <c r="F12" s="86" t="s">
        <v>4</v>
      </c>
      <c r="G12" s="86" t="s">
        <v>5</v>
      </c>
      <c r="H12" s="86"/>
      <c r="I12" s="86" t="s">
        <v>14</v>
      </c>
    </row>
    <row r="13" spans="2:14" s="28" customFormat="1" x14ac:dyDescent="0.25">
      <c r="B13" s="86"/>
      <c r="C13" s="122"/>
      <c r="D13" s="123"/>
      <c r="E13" s="86"/>
      <c r="F13" s="86"/>
      <c r="G13" s="26" t="s">
        <v>6</v>
      </c>
      <c r="H13" s="26" t="s">
        <v>7</v>
      </c>
      <c r="I13" s="86"/>
    </row>
    <row r="14" spans="2:14" s="29" customFormat="1" x14ac:dyDescent="0.25">
      <c r="B14" s="12">
        <v>1</v>
      </c>
      <c r="C14" s="50" t="s">
        <v>8</v>
      </c>
      <c r="D14" s="51"/>
      <c r="E14" s="51"/>
      <c r="F14" s="51"/>
      <c r="G14" s="51"/>
      <c r="H14" s="51"/>
      <c r="I14" s="52"/>
    </row>
    <row r="15" spans="2:14" x14ac:dyDescent="0.25">
      <c r="B15" s="13">
        <v>1.1000000000000001</v>
      </c>
      <c r="C15" s="53" t="s">
        <v>9</v>
      </c>
      <c r="D15" s="54"/>
      <c r="E15" s="13" t="s">
        <v>218</v>
      </c>
      <c r="F15" s="30" t="s">
        <v>18</v>
      </c>
      <c r="G15" s="13">
        <v>4</v>
      </c>
      <c r="H15" s="13">
        <f>VLOOKUP(F15,M1:N3,2,FALSE)</f>
        <v>4</v>
      </c>
      <c r="I15" s="31"/>
    </row>
    <row r="16" spans="2:14" x14ac:dyDescent="0.25">
      <c r="B16" s="13">
        <v>1.2</v>
      </c>
      <c r="C16" s="53" t="s">
        <v>15</v>
      </c>
      <c r="D16" s="54"/>
      <c r="E16" s="13" t="s">
        <v>218</v>
      </c>
      <c r="F16" s="30" t="s">
        <v>18</v>
      </c>
      <c r="G16" s="13">
        <v>4</v>
      </c>
      <c r="H16" s="13">
        <f>VLOOKUP(F16,M2:N4,2,FALSE)</f>
        <v>4</v>
      </c>
      <c r="I16" s="31"/>
      <c r="L16" s="45"/>
    </row>
    <row r="17" spans="2:9" x14ac:dyDescent="0.25">
      <c r="B17" s="13">
        <v>1.3</v>
      </c>
      <c r="C17" s="53" t="s">
        <v>10</v>
      </c>
      <c r="D17" s="54"/>
      <c r="E17" s="13" t="s">
        <v>218</v>
      </c>
      <c r="F17" s="30" t="s">
        <v>18</v>
      </c>
      <c r="G17" s="13">
        <v>4</v>
      </c>
      <c r="H17" s="13">
        <f>VLOOKUP(F17,M2:N4,2,FALSE)</f>
        <v>4</v>
      </c>
      <c r="I17" s="31"/>
    </row>
    <row r="18" spans="2:9" ht="15" customHeight="1" x14ac:dyDescent="0.25">
      <c r="B18" s="13">
        <v>1.4</v>
      </c>
      <c r="C18" s="53" t="s">
        <v>270</v>
      </c>
      <c r="D18" s="54"/>
      <c r="E18" s="13" t="s">
        <v>218</v>
      </c>
      <c r="F18" s="30" t="s">
        <v>18</v>
      </c>
      <c r="G18" s="13">
        <v>4</v>
      </c>
      <c r="H18" s="13">
        <f>VLOOKUP(F18,M2:N4,2,FALSE)</f>
        <v>4</v>
      </c>
      <c r="I18" s="31"/>
    </row>
    <row r="19" spans="2:9" ht="60" customHeight="1" x14ac:dyDescent="0.25">
      <c r="B19" s="13">
        <v>1.5</v>
      </c>
      <c r="C19" s="47" t="s">
        <v>11</v>
      </c>
      <c r="D19" s="49"/>
      <c r="E19" s="13" t="s">
        <v>218</v>
      </c>
      <c r="F19" s="30" t="s">
        <v>18</v>
      </c>
      <c r="G19" s="13">
        <v>4</v>
      </c>
      <c r="H19" s="13">
        <f>VLOOKUP(F19,M2:N4,2,FALSE)</f>
        <v>4</v>
      </c>
      <c r="I19" s="31"/>
    </row>
    <row r="20" spans="2:9" ht="30" customHeight="1" x14ac:dyDescent="0.25">
      <c r="B20" s="13">
        <v>1.6</v>
      </c>
      <c r="C20" s="53" t="s">
        <v>271</v>
      </c>
      <c r="D20" s="54"/>
      <c r="E20" s="13" t="s">
        <v>218</v>
      </c>
      <c r="F20" s="30" t="s">
        <v>18</v>
      </c>
      <c r="G20" s="13">
        <v>4</v>
      </c>
      <c r="H20" s="13">
        <f>VLOOKUP(F20,M2:N4,2,FALSE)</f>
        <v>4</v>
      </c>
      <c r="I20" s="31"/>
    </row>
    <row r="21" spans="2:9" x14ac:dyDescent="0.25">
      <c r="B21" s="13">
        <v>1.7</v>
      </c>
      <c r="C21" s="53" t="s">
        <v>241</v>
      </c>
      <c r="D21" s="54"/>
      <c r="E21" s="13" t="s">
        <v>218</v>
      </c>
      <c r="F21" s="30" t="s">
        <v>18</v>
      </c>
      <c r="G21" s="13">
        <v>4</v>
      </c>
      <c r="H21" s="13">
        <f>VLOOKUP(F21,M2:N4,2,FALSE)</f>
        <v>4</v>
      </c>
      <c r="I21" s="31"/>
    </row>
    <row r="22" spans="2:9" ht="30" customHeight="1" x14ac:dyDescent="0.25">
      <c r="B22" s="13">
        <v>1.8</v>
      </c>
      <c r="C22" s="53" t="s">
        <v>16</v>
      </c>
      <c r="D22" s="54"/>
      <c r="E22" s="13" t="s">
        <v>218</v>
      </c>
      <c r="F22" s="30" t="s">
        <v>18</v>
      </c>
      <c r="G22" s="13">
        <v>4</v>
      </c>
      <c r="H22" s="13">
        <f>VLOOKUP(F22,M2:N4,2,FALSE)</f>
        <v>4</v>
      </c>
      <c r="I22" s="31"/>
    </row>
    <row r="23" spans="2:9" x14ac:dyDescent="0.25">
      <c r="B23" s="13">
        <v>1.9</v>
      </c>
      <c r="C23" s="53" t="s">
        <v>12</v>
      </c>
      <c r="D23" s="54"/>
      <c r="E23" s="13" t="s">
        <v>218</v>
      </c>
      <c r="F23" s="30" t="s">
        <v>18</v>
      </c>
      <c r="G23" s="13">
        <v>4</v>
      </c>
      <c r="H23" s="13">
        <f>VLOOKUP(F23,M2:N4,2,FALSE)</f>
        <v>4</v>
      </c>
      <c r="I23" s="31"/>
    </row>
    <row r="24" spans="2:9" ht="19.5" customHeight="1" x14ac:dyDescent="0.25">
      <c r="B24" s="14">
        <v>1.1000000000000001</v>
      </c>
      <c r="C24" s="53" t="s">
        <v>13</v>
      </c>
      <c r="D24" s="54"/>
      <c r="E24" s="13" t="s">
        <v>218</v>
      </c>
      <c r="F24" s="30" t="s">
        <v>18</v>
      </c>
      <c r="G24" s="13">
        <v>4</v>
      </c>
      <c r="H24" s="13">
        <f>VLOOKUP(F24,M2:N4,2,FALSE)</f>
        <v>4</v>
      </c>
      <c r="I24" s="31"/>
    </row>
    <row r="25" spans="2:9" ht="30" customHeight="1" x14ac:dyDescent="0.25">
      <c r="B25" s="13">
        <v>1.1100000000000001</v>
      </c>
      <c r="C25" s="53" t="s">
        <v>17</v>
      </c>
      <c r="D25" s="54"/>
      <c r="E25" s="13" t="s">
        <v>218</v>
      </c>
      <c r="F25" s="30" t="s">
        <v>18</v>
      </c>
      <c r="G25" s="13">
        <v>4</v>
      </c>
      <c r="H25" s="13">
        <f>VLOOKUP(F25,M2:N4,2,FALSE)</f>
        <v>4</v>
      </c>
      <c r="I25" s="31"/>
    </row>
    <row r="26" spans="2:9" x14ac:dyDescent="0.25">
      <c r="B26" s="15">
        <v>2</v>
      </c>
      <c r="C26" s="73" t="s">
        <v>20</v>
      </c>
      <c r="D26" s="74"/>
      <c r="E26" s="74"/>
      <c r="F26" s="74"/>
      <c r="G26" s="74"/>
      <c r="H26" s="74"/>
      <c r="I26" s="75"/>
    </row>
    <row r="27" spans="2:9" ht="60" customHeight="1" x14ac:dyDescent="0.25">
      <c r="B27" s="13">
        <v>2.1</v>
      </c>
      <c r="C27" s="57" t="s">
        <v>21</v>
      </c>
      <c r="D27" s="58"/>
      <c r="E27" s="13" t="s">
        <v>218</v>
      </c>
      <c r="F27" s="30" t="s">
        <v>18</v>
      </c>
      <c r="G27" s="13">
        <v>4</v>
      </c>
      <c r="H27" s="13">
        <f>VLOOKUP(F27,M2:N4,2,FALSE)</f>
        <v>4</v>
      </c>
      <c r="I27" s="31"/>
    </row>
    <row r="28" spans="2:9" ht="30" customHeight="1" x14ac:dyDescent="0.25">
      <c r="B28" s="13">
        <v>2.2000000000000002</v>
      </c>
      <c r="C28" s="59" t="s">
        <v>272</v>
      </c>
      <c r="D28" s="60"/>
      <c r="E28" s="13" t="s">
        <v>218</v>
      </c>
      <c r="F28" s="30" t="s">
        <v>18</v>
      </c>
      <c r="G28" s="13">
        <v>2</v>
      </c>
      <c r="H28" s="13">
        <f>VLOOKUP(F28,M6:N8,2,FALSE)</f>
        <v>2</v>
      </c>
      <c r="I28" s="31"/>
    </row>
    <row r="29" spans="2:9" ht="45" customHeight="1" x14ac:dyDescent="0.25">
      <c r="B29" s="13">
        <v>2.2999999999999998</v>
      </c>
      <c r="C29" s="59" t="s">
        <v>22</v>
      </c>
      <c r="D29" s="60"/>
      <c r="E29" s="13" t="s">
        <v>218</v>
      </c>
      <c r="F29" s="30" t="s">
        <v>18</v>
      </c>
      <c r="G29" s="13">
        <v>4</v>
      </c>
      <c r="H29" s="13">
        <f>VLOOKUP(F29,M2:N4,2,FALSE)</f>
        <v>4</v>
      </c>
      <c r="I29" s="31"/>
    </row>
    <row r="30" spans="2:9" ht="15" customHeight="1" x14ac:dyDescent="0.25">
      <c r="B30" s="16">
        <v>3</v>
      </c>
      <c r="C30" s="73" t="s">
        <v>23</v>
      </c>
      <c r="D30" s="74"/>
      <c r="E30" s="74"/>
      <c r="F30" s="74"/>
      <c r="G30" s="74"/>
      <c r="H30" s="74"/>
      <c r="I30" s="75"/>
    </row>
    <row r="31" spans="2:9" ht="30" customHeight="1" x14ac:dyDescent="0.25">
      <c r="B31" s="17">
        <v>3.1</v>
      </c>
      <c r="C31" s="53" t="s">
        <v>24</v>
      </c>
      <c r="D31" s="54"/>
      <c r="E31" s="13"/>
      <c r="F31" s="30" t="s">
        <v>18</v>
      </c>
      <c r="G31" s="13">
        <v>2</v>
      </c>
      <c r="H31" s="13">
        <f>VLOOKUP(F31,M6:N8,2,FALSE)</f>
        <v>2</v>
      </c>
      <c r="I31" s="31"/>
    </row>
    <row r="32" spans="2:9" s="33" customFormat="1" ht="45" customHeight="1" x14ac:dyDescent="0.25">
      <c r="B32" s="17">
        <v>3.2</v>
      </c>
      <c r="C32" s="57" t="s">
        <v>348</v>
      </c>
      <c r="D32" s="58"/>
      <c r="E32" s="18"/>
      <c r="F32" s="30" t="s">
        <v>18</v>
      </c>
      <c r="G32" s="13">
        <v>2</v>
      </c>
      <c r="H32" s="13">
        <f>VLOOKUP(F32,M6:N8,2,FALSE)</f>
        <v>2</v>
      </c>
      <c r="I32" s="32"/>
    </row>
    <row r="33" spans="2:9" ht="30" customHeight="1" x14ac:dyDescent="0.25">
      <c r="B33" s="17">
        <v>3.3</v>
      </c>
      <c r="C33" s="53" t="s">
        <v>397</v>
      </c>
      <c r="D33" s="54"/>
      <c r="E33" s="13"/>
      <c r="F33" s="30" t="s">
        <v>18</v>
      </c>
      <c r="G33" s="13">
        <v>2</v>
      </c>
      <c r="H33" s="13">
        <f>VLOOKUP(F33,M6:N8,2,FALSE)</f>
        <v>2</v>
      </c>
      <c r="I33" s="31"/>
    </row>
    <row r="34" spans="2:9" ht="30" customHeight="1" x14ac:dyDescent="0.25">
      <c r="B34" s="17">
        <v>3.4</v>
      </c>
      <c r="C34" s="47" t="s">
        <v>25</v>
      </c>
      <c r="D34" s="49"/>
      <c r="E34" s="13"/>
      <c r="F34" s="30" t="s">
        <v>18</v>
      </c>
      <c r="G34" s="13">
        <v>2</v>
      </c>
      <c r="H34" s="13">
        <f>VLOOKUP(F34,M6:N8,2,FALSE)</f>
        <v>2</v>
      </c>
      <c r="I34" s="31"/>
    </row>
    <row r="35" spans="2:9" x14ac:dyDescent="0.25">
      <c r="B35" s="16">
        <v>4</v>
      </c>
      <c r="C35" s="73" t="s">
        <v>26</v>
      </c>
      <c r="D35" s="74"/>
      <c r="E35" s="74"/>
      <c r="F35" s="74"/>
      <c r="G35" s="74"/>
      <c r="H35" s="74"/>
      <c r="I35" s="75"/>
    </row>
    <row r="36" spans="2:9" ht="45" customHeight="1" x14ac:dyDescent="0.25">
      <c r="B36" s="17">
        <v>4.0999999999999996</v>
      </c>
      <c r="C36" s="53" t="s">
        <v>27</v>
      </c>
      <c r="D36" s="54"/>
      <c r="E36" s="13"/>
      <c r="F36" s="30" t="s">
        <v>18</v>
      </c>
      <c r="G36" s="13">
        <v>2</v>
      </c>
      <c r="H36" s="13">
        <f>VLOOKUP(F36,M6:N8,2,FALSE)</f>
        <v>2</v>
      </c>
      <c r="I36" s="31"/>
    </row>
    <row r="37" spans="2:9" ht="45" customHeight="1" x14ac:dyDescent="0.25">
      <c r="B37" s="13">
        <v>4.2</v>
      </c>
      <c r="C37" s="53" t="s">
        <v>343</v>
      </c>
      <c r="D37" s="54"/>
      <c r="E37" s="13"/>
      <c r="F37" s="30" t="s">
        <v>18</v>
      </c>
      <c r="G37" s="13">
        <v>2</v>
      </c>
      <c r="H37" s="13">
        <f>VLOOKUP(F37,M6:N8,2,FALSE)</f>
        <v>2</v>
      </c>
      <c r="I37" s="31"/>
    </row>
    <row r="38" spans="2:9" ht="30" customHeight="1" x14ac:dyDescent="0.25">
      <c r="B38" s="17">
        <v>4.3</v>
      </c>
      <c r="C38" s="53" t="s">
        <v>253</v>
      </c>
      <c r="D38" s="54"/>
      <c r="E38" s="13"/>
      <c r="F38" s="30" t="s">
        <v>18</v>
      </c>
      <c r="G38" s="13">
        <v>2</v>
      </c>
      <c r="H38" s="13">
        <f>VLOOKUP(F38,M6:N8,2,FALSE)</f>
        <v>2</v>
      </c>
      <c r="I38" s="31"/>
    </row>
    <row r="39" spans="2:9" ht="60" customHeight="1" x14ac:dyDescent="0.25">
      <c r="B39" s="13">
        <v>4.4000000000000004</v>
      </c>
      <c r="C39" s="57" t="s">
        <v>398</v>
      </c>
      <c r="D39" s="58"/>
      <c r="E39" s="13"/>
      <c r="F39" s="30" t="s">
        <v>18</v>
      </c>
      <c r="G39" s="13">
        <v>2</v>
      </c>
      <c r="H39" s="13">
        <f>VLOOKUP(F39,M6:N8,2,FALSE)</f>
        <v>2</v>
      </c>
      <c r="I39" s="31"/>
    </row>
    <row r="40" spans="2:9" ht="60" customHeight="1" x14ac:dyDescent="0.25">
      <c r="B40" s="17">
        <v>4.5</v>
      </c>
      <c r="C40" s="57" t="s">
        <v>254</v>
      </c>
      <c r="D40" s="58"/>
      <c r="E40" s="13"/>
      <c r="F40" s="30" t="s">
        <v>18</v>
      </c>
      <c r="G40" s="13">
        <v>2</v>
      </c>
      <c r="H40" s="13">
        <f>VLOOKUP(F40,M6:N8,2,FALSE)</f>
        <v>2</v>
      </c>
      <c r="I40" s="31"/>
    </row>
    <row r="41" spans="2:9" ht="30" customHeight="1" x14ac:dyDescent="0.25">
      <c r="B41" s="13">
        <v>4.5999999999999996</v>
      </c>
      <c r="C41" s="53" t="s">
        <v>255</v>
      </c>
      <c r="D41" s="54"/>
      <c r="E41" s="13"/>
      <c r="F41" s="30" t="s">
        <v>18</v>
      </c>
      <c r="G41" s="13">
        <v>2</v>
      </c>
      <c r="H41" s="13">
        <f>VLOOKUP(F41,M6:N8,2,FALSE)</f>
        <v>2</v>
      </c>
      <c r="I41" s="31"/>
    </row>
    <row r="42" spans="2:9" ht="15" customHeight="1" x14ac:dyDescent="0.25">
      <c r="B42" s="19">
        <v>5</v>
      </c>
      <c r="C42" s="73" t="s">
        <v>28</v>
      </c>
      <c r="D42" s="74"/>
      <c r="E42" s="74"/>
      <c r="F42" s="74"/>
      <c r="G42" s="74"/>
      <c r="H42" s="74"/>
      <c r="I42" s="75"/>
    </row>
    <row r="43" spans="2:9" ht="45" customHeight="1" x14ac:dyDescent="0.25">
      <c r="B43" s="17">
        <v>5.0999999999999996</v>
      </c>
      <c r="C43" s="47" t="s">
        <v>344</v>
      </c>
      <c r="D43" s="49"/>
      <c r="E43" s="13"/>
      <c r="F43" s="30" t="s">
        <v>18</v>
      </c>
      <c r="G43" s="13">
        <v>2</v>
      </c>
      <c r="H43" s="13">
        <f>VLOOKUP(F43,M6:N8,2,FALSE)</f>
        <v>2</v>
      </c>
      <c r="I43" s="31"/>
    </row>
    <row r="44" spans="2:9" ht="15" customHeight="1" x14ac:dyDescent="0.25">
      <c r="B44" s="17">
        <v>5.2</v>
      </c>
      <c r="C44" s="53" t="s">
        <v>29</v>
      </c>
      <c r="D44" s="54"/>
      <c r="E44" s="13"/>
      <c r="F44" s="30" t="s">
        <v>18</v>
      </c>
      <c r="G44" s="13">
        <v>2</v>
      </c>
      <c r="H44" s="13">
        <f>VLOOKUP(F44,M6:N8,2,FALSE)</f>
        <v>2</v>
      </c>
      <c r="I44" s="31"/>
    </row>
    <row r="45" spans="2:9" ht="45" customHeight="1" x14ac:dyDescent="0.25">
      <c r="B45" s="17">
        <v>5.3</v>
      </c>
      <c r="C45" s="53" t="s">
        <v>256</v>
      </c>
      <c r="D45" s="54"/>
      <c r="E45" s="13"/>
      <c r="F45" s="30" t="s">
        <v>18</v>
      </c>
      <c r="G45" s="13">
        <v>2</v>
      </c>
      <c r="H45" s="13">
        <f>VLOOKUP(F45,M6:N8,2,FALSE)</f>
        <v>2</v>
      </c>
      <c r="I45" s="31"/>
    </row>
    <row r="46" spans="2:9" ht="45" customHeight="1" x14ac:dyDescent="0.25">
      <c r="B46" s="17">
        <v>5.4</v>
      </c>
      <c r="C46" s="53" t="s">
        <v>345</v>
      </c>
      <c r="D46" s="54"/>
      <c r="E46" s="13"/>
      <c r="F46" s="30" t="s">
        <v>18</v>
      </c>
      <c r="G46" s="13">
        <v>2</v>
      </c>
      <c r="H46" s="13">
        <f>VLOOKUP(F46,M6:N8,2,FALSE)</f>
        <v>2</v>
      </c>
      <c r="I46" s="31"/>
    </row>
    <row r="47" spans="2:9" ht="45" customHeight="1" x14ac:dyDescent="0.25">
      <c r="B47" s="17">
        <v>5.5</v>
      </c>
      <c r="C47" s="53" t="s">
        <v>257</v>
      </c>
      <c r="D47" s="54"/>
      <c r="E47" s="13"/>
      <c r="F47" s="30" t="s">
        <v>18</v>
      </c>
      <c r="G47" s="13">
        <v>2</v>
      </c>
      <c r="H47" s="13">
        <f>VLOOKUP(F47,M6:N8,2,FALSE)</f>
        <v>2</v>
      </c>
      <c r="I47" s="31"/>
    </row>
    <row r="48" spans="2:9" ht="45" customHeight="1" x14ac:dyDescent="0.25">
      <c r="B48" s="17">
        <v>5.6</v>
      </c>
      <c r="C48" s="53" t="s">
        <v>258</v>
      </c>
      <c r="D48" s="54"/>
      <c r="E48" s="13"/>
      <c r="F48" s="30" t="s">
        <v>18</v>
      </c>
      <c r="G48" s="13">
        <v>2</v>
      </c>
      <c r="H48" s="13">
        <f>VLOOKUP(F48,M6:N8,2,FALSE)</f>
        <v>2</v>
      </c>
      <c r="I48" s="31"/>
    </row>
    <row r="49" spans="2:9" ht="45" customHeight="1" x14ac:dyDescent="0.25">
      <c r="B49" s="17">
        <v>5.7</v>
      </c>
      <c r="C49" s="53" t="s">
        <v>259</v>
      </c>
      <c r="D49" s="54"/>
      <c r="E49" s="13"/>
      <c r="F49" s="30" t="s">
        <v>18</v>
      </c>
      <c r="G49" s="13">
        <v>2</v>
      </c>
      <c r="H49" s="13">
        <f>VLOOKUP(F49,M6:N8,2,FALSE)</f>
        <v>2</v>
      </c>
      <c r="I49" s="31"/>
    </row>
    <row r="50" spans="2:9" ht="15" customHeight="1" x14ac:dyDescent="0.25">
      <c r="B50" s="17">
        <v>5.8</v>
      </c>
      <c r="C50" s="53" t="s">
        <v>399</v>
      </c>
      <c r="D50" s="54"/>
      <c r="E50" s="13"/>
      <c r="F50" s="30" t="s">
        <v>18</v>
      </c>
      <c r="G50" s="13">
        <v>2</v>
      </c>
      <c r="H50" s="13">
        <f>VLOOKUP(F50,M6:N8,2,FALSE)</f>
        <v>2</v>
      </c>
      <c r="I50" s="31"/>
    </row>
    <row r="51" spans="2:9" s="29" customFormat="1" x14ac:dyDescent="0.25">
      <c r="B51" s="12">
        <v>6</v>
      </c>
      <c r="C51" s="50" t="s">
        <v>30</v>
      </c>
      <c r="D51" s="51"/>
      <c r="E51" s="51"/>
      <c r="F51" s="51"/>
      <c r="G51" s="51"/>
      <c r="H51" s="51"/>
      <c r="I51" s="52"/>
    </row>
    <row r="52" spans="2:9" s="29" customFormat="1" x14ac:dyDescent="0.25">
      <c r="B52" s="20">
        <v>6.1</v>
      </c>
      <c r="C52" s="67" t="s">
        <v>36</v>
      </c>
      <c r="D52" s="68"/>
      <c r="E52" s="68"/>
      <c r="F52" s="68"/>
      <c r="G52" s="68"/>
      <c r="H52" s="68"/>
      <c r="I52" s="69"/>
    </row>
    <row r="53" spans="2:9" ht="75" customHeight="1" x14ac:dyDescent="0.25">
      <c r="B53" s="13" t="s">
        <v>37</v>
      </c>
      <c r="C53" s="47" t="s">
        <v>31</v>
      </c>
      <c r="D53" s="49"/>
      <c r="E53" s="13" t="s">
        <v>218</v>
      </c>
      <c r="F53" s="30" t="s">
        <v>18</v>
      </c>
      <c r="G53" s="13">
        <v>2</v>
      </c>
      <c r="H53" s="13">
        <f>VLOOKUP(F53,M6:N8,2,FALSE)</f>
        <v>2</v>
      </c>
      <c r="I53" s="31"/>
    </row>
    <row r="54" spans="2:9" x14ac:dyDescent="0.25">
      <c r="B54" s="13" t="s">
        <v>38</v>
      </c>
      <c r="C54" s="59" t="s">
        <v>34</v>
      </c>
      <c r="D54" s="60"/>
      <c r="E54" s="13"/>
      <c r="F54" s="30" t="s">
        <v>18</v>
      </c>
      <c r="G54" s="13">
        <v>2</v>
      </c>
      <c r="H54" s="13">
        <f>VLOOKUP(F54,M6:N8,2,FALSE)</f>
        <v>2</v>
      </c>
      <c r="I54" s="31"/>
    </row>
    <row r="55" spans="2:9" ht="31.5" customHeight="1" x14ac:dyDescent="0.25">
      <c r="B55" s="13" t="s">
        <v>39</v>
      </c>
      <c r="C55" s="57" t="s">
        <v>33</v>
      </c>
      <c r="D55" s="58"/>
      <c r="E55" s="13"/>
      <c r="F55" s="30" t="s">
        <v>18</v>
      </c>
      <c r="G55" s="13">
        <v>2</v>
      </c>
      <c r="H55" s="13">
        <f>VLOOKUP(F55,M6:N8,2,FALSE)</f>
        <v>2</v>
      </c>
      <c r="I55" s="31"/>
    </row>
    <row r="56" spans="2:9" ht="30" customHeight="1" x14ac:dyDescent="0.25">
      <c r="B56" s="13" t="s">
        <v>40</v>
      </c>
      <c r="C56" s="57" t="s">
        <v>32</v>
      </c>
      <c r="D56" s="58"/>
      <c r="E56" s="13"/>
      <c r="F56" s="30" t="s">
        <v>18</v>
      </c>
      <c r="G56" s="13">
        <v>2</v>
      </c>
      <c r="H56" s="13">
        <f>VLOOKUP(F56,M6:N8,2,FALSE)</f>
        <v>2</v>
      </c>
      <c r="I56" s="31"/>
    </row>
    <row r="57" spans="2:9" ht="60" customHeight="1" x14ac:dyDescent="0.25">
      <c r="B57" s="13" t="s">
        <v>41</v>
      </c>
      <c r="C57" s="78" t="s">
        <v>260</v>
      </c>
      <c r="D57" s="79"/>
      <c r="E57" s="13"/>
      <c r="F57" s="30" t="s">
        <v>18</v>
      </c>
      <c r="G57" s="13">
        <v>2</v>
      </c>
      <c r="H57" s="13">
        <f>VLOOKUP(F57,M6:N8,2,FALSE)</f>
        <v>2</v>
      </c>
      <c r="I57" s="31"/>
    </row>
    <row r="58" spans="2:9" ht="47.25" customHeight="1" x14ac:dyDescent="0.25">
      <c r="B58" s="13" t="s">
        <v>42</v>
      </c>
      <c r="C58" s="76" t="s">
        <v>35</v>
      </c>
      <c r="D58" s="77"/>
      <c r="E58" s="13"/>
      <c r="F58" s="30" t="s">
        <v>18</v>
      </c>
      <c r="G58" s="13">
        <v>2</v>
      </c>
      <c r="H58" s="13">
        <f>VLOOKUP(F58,M6:N8,2,FALSE)</f>
        <v>2</v>
      </c>
      <c r="I58" s="31"/>
    </row>
    <row r="59" spans="2:9" ht="30" customHeight="1" x14ac:dyDescent="0.25">
      <c r="B59" s="13" t="s">
        <v>43</v>
      </c>
      <c r="C59" s="57" t="s">
        <v>387</v>
      </c>
      <c r="D59" s="58"/>
      <c r="E59" s="13"/>
      <c r="F59" s="30" t="s">
        <v>18</v>
      </c>
      <c r="G59" s="13">
        <v>2</v>
      </c>
      <c r="H59" s="13">
        <f>VLOOKUP(F59,M6:N8,2,FALSE)</f>
        <v>2</v>
      </c>
      <c r="I59" s="31"/>
    </row>
    <row r="60" spans="2:9" s="29" customFormat="1" x14ac:dyDescent="0.25">
      <c r="B60" s="20">
        <v>6.2</v>
      </c>
      <c r="C60" s="67" t="s">
        <v>44</v>
      </c>
      <c r="D60" s="68"/>
      <c r="E60" s="68"/>
      <c r="F60" s="68"/>
      <c r="G60" s="68"/>
      <c r="H60" s="68"/>
      <c r="I60" s="69"/>
    </row>
    <row r="61" spans="2:9" x14ac:dyDescent="0.25">
      <c r="B61" s="13" t="s">
        <v>45</v>
      </c>
      <c r="C61" s="80" t="s">
        <v>46</v>
      </c>
      <c r="D61" s="80"/>
      <c r="E61" s="13"/>
      <c r="F61" s="30" t="s">
        <v>18</v>
      </c>
      <c r="G61" s="13">
        <v>2</v>
      </c>
      <c r="H61" s="13">
        <f>VLOOKUP(F61,M6:N8,2,FALSE)</f>
        <v>2</v>
      </c>
      <c r="I61" s="31"/>
    </row>
    <row r="62" spans="2:9" ht="60" customHeight="1" x14ac:dyDescent="0.25">
      <c r="B62" s="13" t="s">
        <v>53</v>
      </c>
      <c r="C62" s="80" t="s">
        <v>339</v>
      </c>
      <c r="D62" s="80"/>
      <c r="E62" s="13" t="s">
        <v>218</v>
      </c>
      <c r="F62" s="30" t="s">
        <v>18</v>
      </c>
      <c r="G62" s="13">
        <v>2</v>
      </c>
      <c r="H62" s="13">
        <f>VLOOKUP(F62,M6:N8,2,FALSE)</f>
        <v>2</v>
      </c>
      <c r="I62" s="31"/>
    </row>
    <row r="63" spans="2:9" ht="30" customHeight="1" x14ac:dyDescent="0.25">
      <c r="B63" s="13" t="s">
        <v>54</v>
      </c>
      <c r="C63" s="80" t="s">
        <v>242</v>
      </c>
      <c r="D63" s="80"/>
      <c r="E63" s="13"/>
      <c r="F63" s="30" t="s">
        <v>18</v>
      </c>
      <c r="G63" s="13">
        <v>2</v>
      </c>
      <c r="H63" s="13">
        <f>VLOOKUP(F63,M6:N8,2,FALSE)</f>
        <v>2</v>
      </c>
      <c r="I63" s="31"/>
    </row>
    <row r="64" spans="2:9" x14ac:dyDescent="0.25">
      <c r="B64" s="13" t="s">
        <v>55</v>
      </c>
      <c r="C64" s="80" t="s">
        <v>47</v>
      </c>
      <c r="D64" s="80"/>
      <c r="E64" s="13"/>
      <c r="F64" s="30" t="s">
        <v>18</v>
      </c>
      <c r="G64" s="13">
        <v>2</v>
      </c>
      <c r="H64" s="13">
        <f>VLOOKUP(F64,M6:N8,2,FALSE)</f>
        <v>2</v>
      </c>
      <c r="I64" s="31"/>
    </row>
    <row r="65" spans="2:9" ht="30" customHeight="1" x14ac:dyDescent="0.25">
      <c r="B65" s="13" t="s">
        <v>56</v>
      </c>
      <c r="C65" s="80" t="s">
        <v>48</v>
      </c>
      <c r="D65" s="80"/>
      <c r="E65" s="13"/>
      <c r="F65" s="30" t="s">
        <v>18</v>
      </c>
      <c r="G65" s="13">
        <v>2</v>
      </c>
      <c r="H65" s="13">
        <f>VLOOKUP(F65,M6:N8,2,FALSE)</f>
        <v>2</v>
      </c>
      <c r="I65" s="31"/>
    </row>
    <row r="66" spans="2:9" ht="31.5" customHeight="1" x14ac:dyDescent="0.25">
      <c r="B66" s="13" t="s">
        <v>57</v>
      </c>
      <c r="C66" s="80" t="s">
        <v>49</v>
      </c>
      <c r="D66" s="80"/>
      <c r="E66" s="13"/>
      <c r="F66" s="30" t="s">
        <v>18</v>
      </c>
      <c r="G66" s="13">
        <v>2</v>
      </c>
      <c r="H66" s="13">
        <f>VLOOKUP(F66,M6:N8,2,FALSE)</f>
        <v>2</v>
      </c>
      <c r="I66" s="31"/>
    </row>
    <row r="67" spans="2:9" x14ac:dyDescent="0.25">
      <c r="B67" s="13" t="s">
        <v>58</v>
      </c>
      <c r="C67" s="80" t="s">
        <v>50</v>
      </c>
      <c r="D67" s="80"/>
      <c r="E67" s="13"/>
      <c r="F67" s="30" t="s">
        <v>18</v>
      </c>
      <c r="G67" s="13">
        <v>2</v>
      </c>
      <c r="H67" s="13">
        <f>VLOOKUP(F67,M6:N8,2,FALSE)</f>
        <v>2</v>
      </c>
      <c r="I67" s="31"/>
    </row>
    <row r="68" spans="2:9" ht="30" customHeight="1" x14ac:dyDescent="0.25">
      <c r="B68" s="13" t="s">
        <v>59</v>
      </c>
      <c r="C68" s="80" t="s">
        <v>243</v>
      </c>
      <c r="D68" s="80"/>
      <c r="E68" s="13"/>
      <c r="F68" s="30" t="s">
        <v>18</v>
      </c>
      <c r="G68" s="13">
        <v>2</v>
      </c>
      <c r="H68" s="13">
        <f>VLOOKUP(F68,M6:N8,2,FALSE)</f>
        <v>2</v>
      </c>
      <c r="I68" s="31"/>
    </row>
    <row r="69" spans="2:9" ht="30" customHeight="1" x14ac:dyDescent="0.25">
      <c r="B69" s="13" t="s">
        <v>60</v>
      </c>
      <c r="C69" s="80" t="s">
        <v>51</v>
      </c>
      <c r="D69" s="80"/>
      <c r="E69" s="13"/>
      <c r="F69" s="30" t="s">
        <v>18</v>
      </c>
      <c r="G69" s="13">
        <v>2</v>
      </c>
      <c r="H69" s="13">
        <f>VLOOKUP(F69,M6:N8,2,FALSE)</f>
        <v>2</v>
      </c>
      <c r="I69" s="31"/>
    </row>
    <row r="70" spans="2:9" ht="30" customHeight="1" x14ac:dyDescent="0.25">
      <c r="B70" s="13" t="s">
        <v>61</v>
      </c>
      <c r="C70" s="80" t="s">
        <v>408</v>
      </c>
      <c r="D70" s="80"/>
      <c r="E70" s="13"/>
      <c r="F70" s="30" t="s">
        <v>18</v>
      </c>
      <c r="G70" s="13">
        <v>2</v>
      </c>
      <c r="H70" s="13">
        <f>VLOOKUP(F70,M6:N8,2,FALSE)</f>
        <v>2</v>
      </c>
      <c r="I70" s="31"/>
    </row>
    <row r="71" spans="2:9" x14ac:dyDescent="0.25">
      <c r="B71" s="13" t="s">
        <v>62</v>
      </c>
      <c r="C71" s="80" t="s">
        <v>52</v>
      </c>
      <c r="D71" s="80"/>
      <c r="E71" s="13"/>
      <c r="F71" s="30" t="s">
        <v>18</v>
      </c>
      <c r="G71" s="13">
        <v>2</v>
      </c>
      <c r="H71" s="13">
        <f>VLOOKUP(F71,M6:N8,2,FALSE)</f>
        <v>2</v>
      </c>
      <c r="I71" s="31"/>
    </row>
    <row r="72" spans="2:9" x14ac:dyDescent="0.25">
      <c r="B72" s="21">
        <v>6.3</v>
      </c>
      <c r="C72" s="82" t="s">
        <v>63</v>
      </c>
      <c r="D72" s="83"/>
      <c r="E72" s="83"/>
      <c r="F72" s="83"/>
      <c r="G72" s="83"/>
      <c r="H72" s="83"/>
      <c r="I72" s="84"/>
    </row>
    <row r="73" spans="2:9" x14ac:dyDescent="0.25">
      <c r="B73" s="13" t="s">
        <v>66</v>
      </c>
      <c r="C73" s="81" t="s">
        <v>388</v>
      </c>
      <c r="D73" s="81"/>
      <c r="E73" s="13" t="s">
        <v>218</v>
      </c>
      <c r="F73" s="30" t="s">
        <v>18</v>
      </c>
      <c r="G73" s="13">
        <v>2</v>
      </c>
      <c r="H73" s="13">
        <f>VLOOKUP(F73,M6:N8,2,FALSE)</f>
        <v>2</v>
      </c>
      <c r="I73" s="31"/>
    </row>
    <row r="74" spans="2:9" s="35" customFormat="1" ht="30" customHeight="1" x14ac:dyDescent="0.25">
      <c r="B74" s="13" t="s">
        <v>67</v>
      </c>
      <c r="C74" s="80" t="s">
        <v>64</v>
      </c>
      <c r="D74" s="80"/>
      <c r="E74" s="13"/>
      <c r="F74" s="30" t="s">
        <v>18</v>
      </c>
      <c r="G74" s="13">
        <v>2</v>
      </c>
      <c r="H74" s="13">
        <f>VLOOKUP(F74,M6:N8,2,FALSE)</f>
        <v>2</v>
      </c>
      <c r="I74" s="34"/>
    </row>
    <row r="75" spans="2:9" s="35" customFormat="1" ht="30" customHeight="1" x14ac:dyDescent="0.25">
      <c r="B75" s="13" t="s">
        <v>68</v>
      </c>
      <c r="C75" s="80" t="s">
        <v>409</v>
      </c>
      <c r="D75" s="80"/>
      <c r="E75" s="13"/>
      <c r="F75" s="30" t="s">
        <v>18</v>
      </c>
      <c r="G75" s="13">
        <v>2</v>
      </c>
      <c r="H75" s="13">
        <f>VLOOKUP(F75,M6:N8,2,FALSE)</f>
        <v>2</v>
      </c>
      <c r="I75" s="34"/>
    </row>
    <row r="76" spans="2:9" x14ac:dyDescent="0.25">
      <c r="B76" s="13" t="s">
        <v>69</v>
      </c>
      <c r="C76" s="70" t="s">
        <v>65</v>
      </c>
      <c r="D76" s="71"/>
      <c r="E76" s="22"/>
      <c r="F76" s="30" t="s">
        <v>18</v>
      </c>
      <c r="G76" s="22">
        <v>2</v>
      </c>
      <c r="H76" s="22">
        <f>VLOOKUP(F76,M6:N8,2,FALSE)</f>
        <v>2</v>
      </c>
      <c r="I76" s="36"/>
    </row>
    <row r="77" spans="2:9" s="29" customFormat="1" x14ac:dyDescent="0.25">
      <c r="B77" s="20">
        <v>6.4</v>
      </c>
      <c r="C77" s="72" t="s">
        <v>70</v>
      </c>
      <c r="D77" s="72"/>
      <c r="E77" s="72"/>
      <c r="F77" s="72"/>
      <c r="G77" s="72"/>
      <c r="H77" s="72"/>
      <c r="I77" s="72"/>
    </row>
    <row r="78" spans="2:9" x14ac:dyDescent="0.25">
      <c r="B78" s="13" t="s">
        <v>205</v>
      </c>
      <c r="C78" s="47" t="s">
        <v>261</v>
      </c>
      <c r="D78" s="49"/>
      <c r="E78" s="13"/>
      <c r="F78" s="30" t="s">
        <v>18</v>
      </c>
      <c r="G78" s="13">
        <v>2</v>
      </c>
      <c r="H78" s="13">
        <f>VLOOKUP(F78,M6:N8,2,FALSE)</f>
        <v>2</v>
      </c>
      <c r="I78" s="31"/>
    </row>
    <row r="79" spans="2:9" x14ac:dyDescent="0.25">
      <c r="B79" s="13" t="s">
        <v>206</v>
      </c>
      <c r="C79" s="47" t="s">
        <v>262</v>
      </c>
      <c r="D79" s="49"/>
      <c r="E79" s="13"/>
      <c r="F79" s="30" t="s">
        <v>18</v>
      </c>
      <c r="G79" s="13">
        <v>2</v>
      </c>
      <c r="H79" s="13">
        <f>VLOOKUP(F79,M6:N8,2,FALSE)</f>
        <v>2</v>
      </c>
      <c r="I79" s="31"/>
    </row>
    <row r="80" spans="2:9" ht="31.5" customHeight="1" x14ac:dyDescent="0.25">
      <c r="B80" s="13" t="s">
        <v>207</v>
      </c>
      <c r="C80" s="59" t="s">
        <v>71</v>
      </c>
      <c r="D80" s="60"/>
      <c r="E80" s="13"/>
      <c r="F80" s="30" t="s">
        <v>18</v>
      </c>
      <c r="G80" s="13">
        <v>2</v>
      </c>
      <c r="H80" s="13">
        <f>VLOOKUP(F80,M6:N8,2,FALSE)</f>
        <v>2</v>
      </c>
      <c r="I80" s="31"/>
    </row>
    <row r="81" spans="2:9" ht="31.5" customHeight="1" x14ac:dyDescent="0.25">
      <c r="B81" s="13" t="s">
        <v>208</v>
      </c>
      <c r="C81" s="59" t="s">
        <v>72</v>
      </c>
      <c r="D81" s="60"/>
      <c r="E81" s="13" t="s">
        <v>218</v>
      </c>
      <c r="F81" s="30" t="s">
        <v>18</v>
      </c>
      <c r="G81" s="13">
        <v>2</v>
      </c>
      <c r="H81" s="13">
        <f>VLOOKUP(F81,M6:N8,2,FALSE)</f>
        <v>2</v>
      </c>
      <c r="I81" s="31"/>
    </row>
    <row r="82" spans="2:9" x14ac:dyDescent="0.25">
      <c r="B82" s="13" t="s">
        <v>209</v>
      </c>
      <c r="C82" s="59" t="s">
        <v>410</v>
      </c>
      <c r="D82" s="60"/>
      <c r="E82" s="13"/>
      <c r="F82" s="30" t="s">
        <v>18</v>
      </c>
      <c r="G82" s="13">
        <v>2</v>
      </c>
      <c r="H82" s="13">
        <f>VLOOKUP(F82,M6:N8,2,FALSE)</f>
        <v>2</v>
      </c>
      <c r="I82" s="31"/>
    </row>
    <row r="83" spans="2:9" x14ac:dyDescent="0.25">
      <c r="B83" s="13" t="s">
        <v>210</v>
      </c>
      <c r="C83" s="59" t="s">
        <v>73</v>
      </c>
      <c r="D83" s="60"/>
      <c r="E83" s="13"/>
      <c r="F83" s="30" t="s">
        <v>18</v>
      </c>
      <c r="G83" s="13">
        <v>2</v>
      </c>
      <c r="H83" s="13">
        <f>VLOOKUP(F83,M6:N8,2,FALSE)</f>
        <v>2</v>
      </c>
      <c r="I83" s="31"/>
    </row>
    <row r="84" spans="2:9" x14ac:dyDescent="0.25">
      <c r="B84" s="13" t="s">
        <v>211</v>
      </c>
      <c r="C84" s="59" t="s">
        <v>74</v>
      </c>
      <c r="D84" s="60"/>
      <c r="E84" s="13"/>
      <c r="F84" s="30" t="s">
        <v>18</v>
      </c>
      <c r="G84" s="13">
        <v>2</v>
      </c>
      <c r="H84" s="13">
        <f>VLOOKUP(F84,M6:N8,2,FALSE)</f>
        <v>2</v>
      </c>
      <c r="I84" s="31"/>
    </row>
    <row r="85" spans="2:9" ht="30" customHeight="1" x14ac:dyDescent="0.25">
      <c r="B85" s="13" t="s">
        <v>212</v>
      </c>
      <c r="C85" s="47" t="s">
        <v>244</v>
      </c>
      <c r="D85" s="49"/>
      <c r="E85" s="13"/>
      <c r="F85" s="30" t="s">
        <v>18</v>
      </c>
      <c r="G85" s="13">
        <v>2</v>
      </c>
      <c r="H85" s="13">
        <f>VLOOKUP(F85,M6:N8,2,FALSE)</f>
        <v>2</v>
      </c>
      <c r="I85" s="31"/>
    </row>
    <row r="86" spans="2:9" s="37" customFormat="1" x14ac:dyDescent="0.25">
      <c r="B86" s="20">
        <v>6.5</v>
      </c>
      <c r="C86" s="67" t="s">
        <v>75</v>
      </c>
      <c r="D86" s="68"/>
      <c r="E86" s="68"/>
      <c r="F86" s="68"/>
      <c r="G86" s="68"/>
      <c r="H86" s="68"/>
      <c r="I86" s="69"/>
    </row>
    <row r="87" spans="2:9" ht="30" customHeight="1" x14ac:dyDescent="0.25">
      <c r="B87" s="13" t="s">
        <v>87</v>
      </c>
      <c r="C87" s="57" t="s">
        <v>412</v>
      </c>
      <c r="D87" s="58"/>
      <c r="E87" s="13" t="s">
        <v>218</v>
      </c>
      <c r="F87" s="30" t="s">
        <v>18</v>
      </c>
      <c r="G87" s="13">
        <v>2</v>
      </c>
      <c r="H87" s="13">
        <f>VLOOKUP(F87,M6:N8,2,FALSE)</f>
        <v>2</v>
      </c>
      <c r="I87" s="31"/>
    </row>
    <row r="88" spans="2:9" ht="30" customHeight="1" x14ac:dyDescent="0.25">
      <c r="B88" s="13" t="s">
        <v>88</v>
      </c>
      <c r="C88" s="57" t="s">
        <v>76</v>
      </c>
      <c r="D88" s="58"/>
      <c r="E88" s="13"/>
      <c r="F88" s="30" t="s">
        <v>18</v>
      </c>
      <c r="G88" s="13">
        <v>2</v>
      </c>
      <c r="H88" s="13">
        <f>VLOOKUP(F88,M6:N8,2,FALSE)</f>
        <v>2</v>
      </c>
      <c r="I88" s="31"/>
    </row>
    <row r="89" spans="2:9" x14ac:dyDescent="0.25">
      <c r="B89" s="13" t="s">
        <v>89</v>
      </c>
      <c r="C89" s="57" t="s">
        <v>77</v>
      </c>
      <c r="D89" s="58"/>
      <c r="E89" s="13"/>
      <c r="F89" s="30" t="s">
        <v>18</v>
      </c>
      <c r="G89" s="13">
        <v>2</v>
      </c>
      <c r="H89" s="13">
        <f>VLOOKUP(F89,M6:N8,2,FALSE)</f>
        <v>2</v>
      </c>
      <c r="I89" s="31"/>
    </row>
    <row r="90" spans="2:9" ht="45" customHeight="1" x14ac:dyDescent="0.25">
      <c r="B90" s="13" t="s">
        <v>90</v>
      </c>
      <c r="C90" s="57" t="s">
        <v>78</v>
      </c>
      <c r="D90" s="58"/>
      <c r="E90" s="13"/>
      <c r="F90" s="30" t="s">
        <v>18</v>
      </c>
      <c r="G90" s="13">
        <v>2</v>
      </c>
      <c r="H90" s="13">
        <f>VLOOKUP(F90,M6:N8,2,FALSE)</f>
        <v>2</v>
      </c>
      <c r="I90" s="31"/>
    </row>
    <row r="91" spans="2:9" x14ac:dyDescent="0.25">
      <c r="B91" s="13" t="s">
        <v>91</v>
      </c>
      <c r="C91" s="57" t="s">
        <v>79</v>
      </c>
      <c r="D91" s="58"/>
      <c r="E91" s="13"/>
      <c r="F91" s="30" t="s">
        <v>18</v>
      </c>
      <c r="G91" s="13">
        <v>2</v>
      </c>
      <c r="H91" s="13">
        <f>VLOOKUP(F91,M6:N8,2,FALSE)</f>
        <v>2</v>
      </c>
      <c r="I91" s="31"/>
    </row>
    <row r="92" spans="2:9" ht="30" customHeight="1" x14ac:dyDescent="0.25">
      <c r="B92" s="13" t="s">
        <v>92</v>
      </c>
      <c r="C92" s="57" t="s">
        <v>80</v>
      </c>
      <c r="D92" s="58"/>
      <c r="E92" s="13"/>
      <c r="F92" s="30" t="s">
        <v>18</v>
      </c>
      <c r="G92" s="13">
        <v>2</v>
      </c>
      <c r="H92" s="13">
        <f>VLOOKUP(F92,M6:N8,2,FALSE)</f>
        <v>2</v>
      </c>
      <c r="I92" s="31"/>
    </row>
    <row r="93" spans="2:9" ht="30" customHeight="1" x14ac:dyDescent="0.25">
      <c r="B93" s="13" t="s">
        <v>93</v>
      </c>
      <c r="C93" s="57" t="s">
        <v>245</v>
      </c>
      <c r="D93" s="58"/>
      <c r="E93" s="13"/>
      <c r="F93" s="30" t="s">
        <v>18</v>
      </c>
      <c r="G93" s="13">
        <v>2</v>
      </c>
      <c r="H93" s="13">
        <f>VLOOKUP(F93,M6:N8,2,FALSE)</f>
        <v>2</v>
      </c>
      <c r="I93" s="31"/>
    </row>
    <row r="94" spans="2:9" x14ac:dyDescent="0.25">
      <c r="B94" s="13" t="s">
        <v>94</v>
      </c>
      <c r="C94" s="57" t="s">
        <v>81</v>
      </c>
      <c r="D94" s="58"/>
      <c r="E94" s="13"/>
      <c r="F94" s="30" t="s">
        <v>18</v>
      </c>
      <c r="G94" s="13">
        <v>2</v>
      </c>
      <c r="H94" s="13">
        <f>VLOOKUP(F94,M6:N8,2,FALSE)</f>
        <v>2</v>
      </c>
      <c r="I94" s="31"/>
    </row>
    <row r="95" spans="2:9" x14ac:dyDescent="0.25">
      <c r="B95" s="13" t="s">
        <v>95</v>
      </c>
      <c r="C95" s="57" t="s">
        <v>82</v>
      </c>
      <c r="D95" s="58"/>
      <c r="E95" s="13"/>
      <c r="F95" s="30" t="s">
        <v>18</v>
      </c>
      <c r="G95" s="13">
        <v>2</v>
      </c>
      <c r="H95" s="13">
        <f>VLOOKUP(F95,M6:N8,2,FALSE)</f>
        <v>2</v>
      </c>
      <c r="I95" s="31"/>
    </row>
    <row r="96" spans="2:9" x14ac:dyDescent="0.25">
      <c r="B96" s="13" t="s">
        <v>96</v>
      </c>
      <c r="C96" s="57" t="s">
        <v>83</v>
      </c>
      <c r="D96" s="58"/>
      <c r="E96" s="13"/>
      <c r="F96" s="30" t="s">
        <v>18</v>
      </c>
      <c r="G96" s="13">
        <v>2</v>
      </c>
      <c r="H96" s="13">
        <f>VLOOKUP(F96,M6:N8,2,FALSE)</f>
        <v>2</v>
      </c>
      <c r="I96" s="31"/>
    </row>
    <row r="97" spans="2:9" ht="31.5" customHeight="1" x14ac:dyDescent="0.25">
      <c r="B97" s="13" t="s">
        <v>97</v>
      </c>
      <c r="C97" s="57" t="s">
        <v>84</v>
      </c>
      <c r="D97" s="58"/>
      <c r="E97" s="13"/>
      <c r="F97" s="30" t="s">
        <v>18</v>
      </c>
      <c r="G97" s="13">
        <v>2</v>
      </c>
      <c r="H97" s="13">
        <f>VLOOKUP(F97,M6:N8,2,FALSE)</f>
        <v>2</v>
      </c>
      <c r="I97" s="31"/>
    </row>
    <row r="98" spans="2:9" ht="15" customHeight="1" x14ac:dyDescent="0.25">
      <c r="B98" s="13" t="s">
        <v>98</v>
      </c>
      <c r="C98" s="57" t="s">
        <v>263</v>
      </c>
      <c r="D98" s="58"/>
      <c r="E98" s="13" t="s">
        <v>218</v>
      </c>
      <c r="F98" s="30" t="s">
        <v>18</v>
      </c>
      <c r="G98" s="13">
        <v>2</v>
      </c>
      <c r="H98" s="13">
        <f>VLOOKUP(F98,M6:N8,2,FALSE)</f>
        <v>2</v>
      </c>
      <c r="I98" s="31"/>
    </row>
    <row r="99" spans="2:9" s="37" customFormat="1" x14ac:dyDescent="0.25">
      <c r="B99" s="20">
        <v>6.6</v>
      </c>
      <c r="C99" s="67" t="s">
        <v>85</v>
      </c>
      <c r="D99" s="68"/>
      <c r="E99" s="68"/>
      <c r="F99" s="68"/>
      <c r="G99" s="68"/>
      <c r="H99" s="68"/>
      <c r="I99" s="69"/>
    </row>
    <row r="100" spans="2:9" ht="30" customHeight="1" x14ac:dyDescent="0.25">
      <c r="B100" s="13" t="s">
        <v>86</v>
      </c>
      <c r="C100" s="57" t="s">
        <v>246</v>
      </c>
      <c r="D100" s="58"/>
      <c r="E100" s="13" t="s">
        <v>218</v>
      </c>
      <c r="F100" s="30" t="s">
        <v>18</v>
      </c>
      <c r="G100" s="13">
        <v>2</v>
      </c>
      <c r="H100" s="13">
        <f>VLOOKUP(F100,M6:N8,2,FALSE)</f>
        <v>2</v>
      </c>
      <c r="I100" s="31"/>
    </row>
    <row r="101" spans="2:9" ht="15" customHeight="1" x14ac:dyDescent="0.25">
      <c r="B101" s="13" t="s">
        <v>104</v>
      </c>
      <c r="C101" s="57" t="s">
        <v>99</v>
      </c>
      <c r="D101" s="58"/>
      <c r="E101" s="13"/>
      <c r="F101" s="30" t="s">
        <v>18</v>
      </c>
      <c r="G101" s="13">
        <v>2</v>
      </c>
      <c r="H101" s="13">
        <f>VLOOKUP(F101,M6:N8,2,FALSE)</f>
        <v>2</v>
      </c>
      <c r="I101" s="31"/>
    </row>
    <row r="102" spans="2:9" ht="30" customHeight="1" x14ac:dyDescent="0.25">
      <c r="B102" s="13" t="s">
        <v>105</v>
      </c>
      <c r="C102" s="57" t="s">
        <v>100</v>
      </c>
      <c r="D102" s="58"/>
      <c r="E102" s="13"/>
      <c r="F102" s="30" t="s">
        <v>18</v>
      </c>
      <c r="G102" s="13">
        <v>2</v>
      </c>
      <c r="H102" s="13">
        <f>VLOOKUP(F102,M6:N8,2,FALSE)</f>
        <v>2</v>
      </c>
      <c r="I102" s="31"/>
    </row>
    <row r="103" spans="2:9" ht="30" customHeight="1" x14ac:dyDescent="0.25">
      <c r="B103" s="13" t="s">
        <v>106</v>
      </c>
      <c r="C103" s="57" t="s">
        <v>247</v>
      </c>
      <c r="D103" s="58"/>
      <c r="E103" s="13" t="s">
        <v>218</v>
      </c>
      <c r="F103" s="30" t="s">
        <v>18</v>
      </c>
      <c r="G103" s="13">
        <v>2</v>
      </c>
      <c r="H103" s="13">
        <f>VLOOKUP(F103,M6:N8,2,FALSE)</f>
        <v>2</v>
      </c>
      <c r="I103" s="31"/>
    </row>
    <row r="104" spans="2:9" ht="15" customHeight="1" x14ac:dyDescent="0.25">
      <c r="B104" s="13" t="s">
        <v>107</v>
      </c>
      <c r="C104" s="57" t="s">
        <v>101</v>
      </c>
      <c r="D104" s="58"/>
      <c r="E104" s="13" t="s">
        <v>218</v>
      </c>
      <c r="F104" s="30" t="s">
        <v>18</v>
      </c>
      <c r="G104" s="13">
        <v>2</v>
      </c>
      <c r="H104" s="13">
        <f>VLOOKUP(F104,M6:N8,2,FALSE)</f>
        <v>2</v>
      </c>
      <c r="I104" s="31"/>
    </row>
    <row r="105" spans="2:9" ht="15" customHeight="1" x14ac:dyDescent="0.25">
      <c r="B105" s="13" t="s">
        <v>108</v>
      </c>
      <c r="C105" s="57" t="s">
        <v>102</v>
      </c>
      <c r="D105" s="58"/>
      <c r="E105" s="13"/>
      <c r="F105" s="30" t="s">
        <v>18</v>
      </c>
      <c r="G105" s="13">
        <v>2</v>
      </c>
      <c r="H105" s="13">
        <f>VLOOKUP(F105,M6:N8,2,FALSE)</f>
        <v>2</v>
      </c>
      <c r="I105" s="31"/>
    </row>
    <row r="106" spans="2:9" ht="15" customHeight="1" x14ac:dyDescent="0.25">
      <c r="B106" s="13" t="s">
        <v>109</v>
      </c>
      <c r="C106" s="57" t="s">
        <v>400</v>
      </c>
      <c r="D106" s="58"/>
      <c r="E106" s="13"/>
      <c r="F106" s="30" t="s">
        <v>18</v>
      </c>
      <c r="G106" s="13">
        <v>2</v>
      </c>
      <c r="H106" s="13">
        <f>VLOOKUP(F106,M6:N8,2,FALSE)</f>
        <v>2</v>
      </c>
      <c r="I106" s="31"/>
    </row>
    <row r="107" spans="2:9" ht="15" customHeight="1" x14ac:dyDescent="0.25">
      <c r="B107" s="13" t="s">
        <v>110</v>
      </c>
      <c r="C107" s="57" t="s">
        <v>77</v>
      </c>
      <c r="D107" s="58"/>
      <c r="E107" s="13"/>
      <c r="F107" s="30" t="s">
        <v>18</v>
      </c>
      <c r="G107" s="13">
        <v>2</v>
      </c>
      <c r="H107" s="13">
        <f>VLOOKUP(F107,M6:N8,2,FALSE)</f>
        <v>2</v>
      </c>
      <c r="I107" s="31"/>
    </row>
    <row r="108" spans="2:9" ht="15" customHeight="1" x14ac:dyDescent="0.25">
      <c r="B108" s="13" t="s">
        <v>111</v>
      </c>
      <c r="C108" s="57" t="s">
        <v>103</v>
      </c>
      <c r="D108" s="58"/>
      <c r="E108" s="13"/>
      <c r="F108" s="30" t="s">
        <v>18</v>
      </c>
      <c r="G108" s="13">
        <v>2</v>
      </c>
      <c r="H108" s="13">
        <f>VLOOKUP(F108,M6:N8,2,FALSE)</f>
        <v>2</v>
      </c>
      <c r="I108" s="31"/>
    </row>
    <row r="109" spans="2:9" s="29" customFormat="1" x14ac:dyDescent="0.25">
      <c r="B109" s="20">
        <v>6.7</v>
      </c>
      <c r="C109" s="67" t="s">
        <v>112</v>
      </c>
      <c r="D109" s="68"/>
      <c r="E109" s="68"/>
      <c r="F109" s="68"/>
      <c r="G109" s="68"/>
      <c r="H109" s="68"/>
      <c r="I109" s="69"/>
    </row>
    <row r="110" spans="2:9" ht="30" customHeight="1" x14ac:dyDescent="0.25">
      <c r="B110" s="13" t="s">
        <v>113</v>
      </c>
      <c r="C110" s="55" t="s">
        <v>114</v>
      </c>
      <c r="D110" s="56"/>
      <c r="E110" s="13" t="s">
        <v>218</v>
      </c>
      <c r="F110" s="30" t="s">
        <v>18</v>
      </c>
      <c r="G110" s="13">
        <v>2</v>
      </c>
      <c r="H110" s="13">
        <f>VLOOKUP(F110,M6:N8,2,FALSE)</f>
        <v>2</v>
      </c>
      <c r="I110" s="31"/>
    </row>
    <row r="111" spans="2:9" ht="15" customHeight="1" x14ac:dyDescent="0.25">
      <c r="B111" s="13" t="s">
        <v>115</v>
      </c>
      <c r="C111" s="57" t="s">
        <v>116</v>
      </c>
      <c r="D111" s="58"/>
      <c r="E111" s="13"/>
      <c r="F111" s="30" t="s">
        <v>18</v>
      </c>
      <c r="G111" s="13">
        <v>2</v>
      </c>
      <c r="H111" s="13">
        <f>VLOOKUP(F111,M6:N8,2,FALSE)</f>
        <v>2</v>
      </c>
      <c r="I111" s="31"/>
    </row>
    <row r="112" spans="2:9" ht="15" customHeight="1" x14ac:dyDescent="0.25">
      <c r="B112" s="13" t="s">
        <v>119</v>
      </c>
      <c r="C112" s="65" t="s">
        <v>117</v>
      </c>
      <c r="D112" s="66"/>
      <c r="E112" s="13"/>
      <c r="F112" s="30" t="s">
        <v>18</v>
      </c>
      <c r="G112" s="13">
        <v>2</v>
      </c>
      <c r="H112" s="13">
        <f>VLOOKUP(F112,M6:N8,2,FALSE)</f>
        <v>2</v>
      </c>
      <c r="I112" s="31"/>
    </row>
    <row r="113" spans="2:9" ht="30" customHeight="1" x14ac:dyDescent="0.25">
      <c r="B113" s="13" t="s">
        <v>120</v>
      </c>
      <c r="C113" s="65" t="s">
        <v>118</v>
      </c>
      <c r="D113" s="66"/>
      <c r="E113" s="13"/>
      <c r="F113" s="30" t="s">
        <v>19</v>
      </c>
      <c r="G113" s="13">
        <v>2</v>
      </c>
      <c r="H113" s="13">
        <f>VLOOKUP(F113,M6:N8,2,FALSE)</f>
        <v>2</v>
      </c>
      <c r="I113" s="31"/>
    </row>
    <row r="114" spans="2:9" ht="15" customHeight="1" x14ac:dyDescent="0.25">
      <c r="B114" s="13" t="s">
        <v>213</v>
      </c>
      <c r="C114" s="65" t="s">
        <v>248</v>
      </c>
      <c r="D114" s="66"/>
      <c r="E114" s="13"/>
      <c r="F114" s="30" t="s">
        <v>18</v>
      </c>
      <c r="G114" s="13">
        <v>2</v>
      </c>
      <c r="H114" s="13">
        <f>VLOOKUP(F114,M6:N8,2,FALSE)</f>
        <v>2</v>
      </c>
      <c r="I114" s="31"/>
    </row>
    <row r="115" spans="2:9" ht="30" customHeight="1" x14ac:dyDescent="0.25">
      <c r="B115" s="13" t="s">
        <v>214</v>
      </c>
      <c r="C115" s="63" t="s">
        <v>340</v>
      </c>
      <c r="D115" s="64"/>
      <c r="E115" s="13" t="s">
        <v>218</v>
      </c>
      <c r="F115" s="30" t="s">
        <v>18</v>
      </c>
      <c r="G115" s="13">
        <v>2</v>
      </c>
      <c r="H115" s="13">
        <f>VLOOKUP(F115,M6:N8,2,FALSE)</f>
        <v>2</v>
      </c>
      <c r="I115" s="31"/>
    </row>
    <row r="116" spans="2:9" x14ac:dyDescent="0.25">
      <c r="B116" s="13" t="s">
        <v>215</v>
      </c>
      <c r="C116" s="63" t="s">
        <v>121</v>
      </c>
      <c r="D116" s="64"/>
      <c r="E116" s="13"/>
      <c r="F116" s="30" t="s">
        <v>18</v>
      </c>
      <c r="G116" s="13">
        <v>2</v>
      </c>
      <c r="H116" s="13">
        <f>VLOOKUP(F116,M6:N8,2,FALSE)</f>
        <v>2</v>
      </c>
      <c r="I116" s="31"/>
    </row>
    <row r="117" spans="2:9" ht="45" customHeight="1" x14ac:dyDescent="0.25">
      <c r="B117" s="13" t="s">
        <v>216</v>
      </c>
      <c r="C117" s="57" t="s">
        <v>122</v>
      </c>
      <c r="D117" s="58"/>
      <c r="E117" s="13" t="s">
        <v>218</v>
      </c>
      <c r="F117" s="30" t="s">
        <v>18</v>
      </c>
      <c r="G117" s="13">
        <v>2</v>
      </c>
      <c r="H117" s="13">
        <f>VLOOKUP(F117,M6:N8,2,FALSE)</f>
        <v>2</v>
      </c>
      <c r="I117" s="31"/>
    </row>
    <row r="118" spans="2:9" ht="15" customHeight="1" x14ac:dyDescent="0.25">
      <c r="B118" s="13" t="s">
        <v>217</v>
      </c>
      <c r="C118" s="57" t="s">
        <v>405</v>
      </c>
      <c r="D118" s="58"/>
      <c r="E118" s="13" t="s">
        <v>218</v>
      </c>
      <c r="F118" s="30" t="s">
        <v>18</v>
      </c>
      <c r="G118" s="13">
        <v>2</v>
      </c>
      <c r="H118" s="13">
        <f>VLOOKUP(F118,M6:N8,2,FALSE)</f>
        <v>2</v>
      </c>
      <c r="I118" s="31"/>
    </row>
    <row r="119" spans="2:9" x14ac:dyDescent="0.25">
      <c r="B119" s="13" t="s">
        <v>404</v>
      </c>
      <c r="C119" s="65" t="s">
        <v>123</v>
      </c>
      <c r="D119" s="66"/>
      <c r="E119" s="13"/>
      <c r="F119" s="30" t="s">
        <v>19</v>
      </c>
      <c r="G119" s="13">
        <v>2</v>
      </c>
      <c r="H119" s="13">
        <f>VLOOKUP(F119,M6:N8,2,FALSE)</f>
        <v>2</v>
      </c>
      <c r="I119" s="31"/>
    </row>
    <row r="120" spans="2:9" s="29" customFormat="1" x14ac:dyDescent="0.25">
      <c r="B120" s="12">
        <v>7</v>
      </c>
      <c r="C120" s="50" t="s">
        <v>124</v>
      </c>
      <c r="D120" s="51"/>
      <c r="E120" s="51"/>
      <c r="F120" s="51"/>
      <c r="G120" s="51"/>
      <c r="H120" s="51"/>
      <c r="I120" s="52"/>
    </row>
    <row r="121" spans="2:9" ht="30" customHeight="1" x14ac:dyDescent="0.25">
      <c r="B121" s="13">
        <v>7.1</v>
      </c>
      <c r="C121" s="57" t="s">
        <v>401</v>
      </c>
      <c r="D121" s="58"/>
      <c r="E121" s="13"/>
      <c r="F121" s="30" t="s">
        <v>18</v>
      </c>
      <c r="G121" s="13">
        <v>2</v>
      </c>
      <c r="H121" s="13">
        <f>VLOOKUP(F121,M6:N8,2,FALSE)</f>
        <v>2</v>
      </c>
      <c r="I121" s="31"/>
    </row>
    <row r="122" spans="2:9" ht="45" customHeight="1" x14ac:dyDescent="0.25">
      <c r="B122" s="13">
        <v>7.2</v>
      </c>
      <c r="C122" s="57" t="s">
        <v>125</v>
      </c>
      <c r="D122" s="58"/>
      <c r="E122" s="13"/>
      <c r="F122" s="30" t="s">
        <v>18</v>
      </c>
      <c r="G122" s="13">
        <v>2</v>
      </c>
      <c r="H122" s="13">
        <f>VLOOKUP(F122,M6:N8,2,FALSE)</f>
        <v>2</v>
      </c>
      <c r="I122" s="31"/>
    </row>
    <row r="123" spans="2:9" ht="60" customHeight="1" x14ac:dyDescent="0.25">
      <c r="B123" s="13">
        <v>7.3</v>
      </c>
      <c r="C123" s="57" t="s">
        <v>249</v>
      </c>
      <c r="D123" s="58"/>
      <c r="E123" s="13"/>
      <c r="F123" s="30" t="s">
        <v>18</v>
      </c>
      <c r="G123" s="13">
        <v>2</v>
      </c>
      <c r="H123" s="13">
        <f>VLOOKUP(F123,M6:N8,2,FALSE)</f>
        <v>2</v>
      </c>
      <c r="I123" s="31"/>
    </row>
    <row r="124" spans="2:9" ht="31.5" customHeight="1" x14ac:dyDescent="0.25">
      <c r="B124" s="13">
        <v>7.4</v>
      </c>
      <c r="C124" s="57" t="s">
        <v>126</v>
      </c>
      <c r="D124" s="58"/>
      <c r="E124" s="13"/>
      <c r="F124" s="30" t="s">
        <v>18</v>
      </c>
      <c r="G124" s="13">
        <v>2</v>
      </c>
      <c r="H124" s="13">
        <f>VLOOKUP(F124,M6:N8,2,FALSE)</f>
        <v>2</v>
      </c>
      <c r="I124" s="31"/>
    </row>
    <row r="125" spans="2:9" x14ac:dyDescent="0.25">
      <c r="B125" s="13">
        <v>7.5</v>
      </c>
      <c r="C125" s="57" t="s">
        <v>127</v>
      </c>
      <c r="D125" s="58"/>
      <c r="E125" s="13"/>
      <c r="F125" s="30" t="s">
        <v>18</v>
      </c>
      <c r="G125" s="13">
        <v>2</v>
      </c>
      <c r="H125" s="13">
        <f>VLOOKUP(F125,M6:N8,2,FALSE)</f>
        <v>2</v>
      </c>
      <c r="I125" s="31"/>
    </row>
    <row r="126" spans="2:9" ht="30" customHeight="1" x14ac:dyDescent="0.25">
      <c r="B126" s="13">
        <v>7.6</v>
      </c>
      <c r="C126" s="57" t="s">
        <v>128</v>
      </c>
      <c r="D126" s="58"/>
      <c r="E126" s="13"/>
      <c r="F126" s="30" t="s">
        <v>18</v>
      </c>
      <c r="G126" s="13">
        <v>2</v>
      </c>
      <c r="H126" s="13">
        <f>VLOOKUP(F126,M6:N8,2,FALSE)</f>
        <v>2</v>
      </c>
      <c r="I126" s="31"/>
    </row>
    <row r="127" spans="2:9" ht="31.5" customHeight="1" x14ac:dyDescent="0.25">
      <c r="B127" s="13">
        <v>7.7</v>
      </c>
      <c r="C127" s="57" t="s">
        <v>411</v>
      </c>
      <c r="D127" s="58"/>
      <c r="E127" s="13"/>
      <c r="F127" s="30" t="s">
        <v>18</v>
      </c>
      <c r="G127" s="13">
        <v>2</v>
      </c>
      <c r="H127" s="13">
        <f>VLOOKUP(F127,M6:N8,2,FALSE)</f>
        <v>2</v>
      </c>
      <c r="I127" s="31"/>
    </row>
    <row r="128" spans="2:9" ht="60" customHeight="1" x14ac:dyDescent="0.25">
      <c r="B128" s="13">
        <v>7.8</v>
      </c>
      <c r="C128" s="57" t="s">
        <v>264</v>
      </c>
      <c r="D128" s="58"/>
      <c r="E128" s="13"/>
      <c r="F128" s="30" t="s">
        <v>18</v>
      </c>
      <c r="G128" s="13">
        <v>2</v>
      </c>
      <c r="H128" s="13">
        <f>VLOOKUP(F128,M6:N8,2,FALSE)</f>
        <v>2</v>
      </c>
      <c r="I128" s="31"/>
    </row>
    <row r="129" spans="2:9" ht="30" customHeight="1" x14ac:dyDescent="0.25">
      <c r="B129" s="13">
        <v>7.9</v>
      </c>
      <c r="C129" s="57" t="s">
        <v>129</v>
      </c>
      <c r="D129" s="58"/>
      <c r="E129" s="13"/>
      <c r="F129" s="30" t="s">
        <v>18</v>
      </c>
      <c r="G129" s="13">
        <v>2</v>
      </c>
      <c r="H129" s="13">
        <f>VLOOKUP(F129,M6:N8,2,FALSE)</f>
        <v>2</v>
      </c>
      <c r="I129" s="31"/>
    </row>
    <row r="130" spans="2:9" ht="75" customHeight="1" x14ac:dyDescent="0.25">
      <c r="B130" s="14">
        <v>7.1</v>
      </c>
      <c r="C130" s="57" t="s">
        <v>341</v>
      </c>
      <c r="D130" s="58"/>
      <c r="E130" s="13"/>
      <c r="F130" s="30" t="s">
        <v>18</v>
      </c>
      <c r="G130" s="13">
        <v>2</v>
      </c>
      <c r="H130" s="13">
        <f>VLOOKUP(F130,M6:N8,2,FALSE)</f>
        <v>2</v>
      </c>
      <c r="I130" s="31"/>
    </row>
    <row r="131" spans="2:9" ht="30" customHeight="1" x14ac:dyDescent="0.25">
      <c r="B131" s="13">
        <v>7.11</v>
      </c>
      <c r="C131" s="57" t="s">
        <v>346</v>
      </c>
      <c r="D131" s="58"/>
      <c r="E131" s="13"/>
      <c r="F131" s="30" t="s">
        <v>18</v>
      </c>
      <c r="G131" s="13">
        <v>2</v>
      </c>
      <c r="H131" s="13">
        <f>VLOOKUP(F131,M6:N8,2,FALSE)</f>
        <v>2</v>
      </c>
      <c r="I131" s="31"/>
    </row>
    <row r="132" spans="2:9" x14ac:dyDescent="0.25">
      <c r="B132" s="14">
        <v>7.12</v>
      </c>
      <c r="C132" s="57" t="s">
        <v>130</v>
      </c>
      <c r="D132" s="58"/>
      <c r="E132" s="13"/>
      <c r="F132" s="30" t="s">
        <v>18</v>
      </c>
      <c r="G132" s="13">
        <v>2</v>
      </c>
      <c r="H132" s="13">
        <f>VLOOKUP(F132,M6:N8,2,FALSE)</f>
        <v>2</v>
      </c>
      <c r="I132" s="31"/>
    </row>
    <row r="133" spans="2:9" x14ac:dyDescent="0.25">
      <c r="B133" s="13">
        <v>7.13</v>
      </c>
      <c r="C133" s="57" t="s">
        <v>131</v>
      </c>
      <c r="D133" s="58"/>
      <c r="E133" s="13"/>
      <c r="F133" s="30" t="s">
        <v>18</v>
      </c>
      <c r="G133" s="13">
        <v>2</v>
      </c>
      <c r="H133" s="13">
        <f>VLOOKUP(F133,M6:N8,2,FALSE)</f>
        <v>2</v>
      </c>
      <c r="I133" s="31"/>
    </row>
    <row r="134" spans="2:9" x14ac:dyDescent="0.25">
      <c r="B134" s="14">
        <v>7.14</v>
      </c>
      <c r="C134" s="57" t="s">
        <v>132</v>
      </c>
      <c r="D134" s="58"/>
      <c r="E134" s="13"/>
      <c r="F134" s="30" t="s">
        <v>18</v>
      </c>
      <c r="G134" s="13">
        <v>2</v>
      </c>
      <c r="H134" s="13">
        <f>VLOOKUP(F134,M6:N8,2,FALSE)</f>
        <v>2</v>
      </c>
      <c r="I134" s="31"/>
    </row>
    <row r="135" spans="2:9" s="37" customFormat="1" x14ac:dyDescent="0.25">
      <c r="B135" s="12">
        <v>8</v>
      </c>
      <c r="C135" s="50" t="s">
        <v>133</v>
      </c>
      <c r="D135" s="51"/>
      <c r="E135" s="51"/>
      <c r="F135" s="51"/>
      <c r="G135" s="51"/>
      <c r="H135" s="51"/>
      <c r="I135" s="52"/>
    </row>
    <row r="136" spans="2:9" s="39" customFormat="1" ht="45" customHeight="1" x14ac:dyDescent="0.25">
      <c r="B136" s="13">
        <v>8.1</v>
      </c>
      <c r="C136" s="55" t="s">
        <v>134</v>
      </c>
      <c r="D136" s="56"/>
      <c r="E136" s="18"/>
      <c r="F136" s="30" t="s">
        <v>18</v>
      </c>
      <c r="G136" s="13">
        <v>2</v>
      </c>
      <c r="H136" s="13">
        <f>VLOOKUP(F136,M6:N8,2,FALSE)</f>
        <v>2</v>
      </c>
      <c r="I136" s="38"/>
    </row>
    <row r="137" spans="2:9" ht="45" customHeight="1" x14ac:dyDescent="0.25">
      <c r="B137" s="13">
        <v>8.1999999999999993</v>
      </c>
      <c r="C137" s="55" t="s">
        <v>413</v>
      </c>
      <c r="D137" s="56"/>
      <c r="E137" s="13"/>
      <c r="F137" s="30" t="s">
        <v>18</v>
      </c>
      <c r="G137" s="13">
        <v>2</v>
      </c>
      <c r="H137" s="13">
        <f>VLOOKUP(F137,M6:N8,2,FALSE)</f>
        <v>2</v>
      </c>
      <c r="I137" s="31"/>
    </row>
    <row r="138" spans="2:9" s="29" customFormat="1" x14ac:dyDescent="0.25">
      <c r="B138" s="12">
        <v>9</v>
      </c>
      <c r="C138" s="50" t="s">
        <v>265</v>
      </c>
      <c r="D138" s="51"/>
      <c r="E138" s="51"/>
      <c r="F138" s="51"/>
      <c r="G138" s="51"/>
      <c r="H138" s="51"/>
      <c r="I138" s="52"/>
    </row>
    <row r="139" spans="2:9" ht="60" customHeight="1" x14ac:dyDescent="0.25">
      <c r="B139" s="13">
        <v>9.1</v>
      </c>
      <c r="C139" s="61" t="s">
        <v>135</v>
      </c>
      <c r="D139" s="62"/>
      <c r="E139" s="13"/>
      <c r="F139" s="30" t="s">
        <v>18</v>
      </c>
      <c r="G139" s="13">
        <v>2</v>
      </c>
      <c r="H139" s="13">
        <f>VLOOKUP(F139,M6:N8,2,FALSE)</f>
        <v>2</v>
      </c>
      <c r="I139" s="31"/>
    </row>
    <row r="140" spans="2:9" s="37" customFormat="1" x14ac:dyDescent="0.25">
      <c r="B140" s="12">
        <v>10</v>
      </c>
      <c r="C140" s="50" t="s">
        <v>136</v>
      </c>
      <c r="D140" s="51"/>
      <c r="E140" s="51"/>
      <c r="F140" s="51"/>
      <c r="G140" s="51"/>
      <c r="H140" s="51"/>
      <c r="I140" s="52"/>
    </row>
    <row r="141" spans="2:9" ht="31.5" customHeight="1" x14ac:dyDescent="0.25">
      <c r="B141" s="13">
        <v>10.1</v>
      </c>
      <c r="C141" s="57" t="s">
        <v>137</v>
      </c>
      <c r="D141" s="58"/>
      <c r="E141" s="13"/>
      <c r="F141" s="30" t="s">
        <v>18</v>
      </c>
      <c r="G141" s="13">
        <v>2</v>
      </c>
      <c r="H141" s="13">
        <f>VLOOKUP(F141,M6:N8,2,FALSE)</f>
        <v>2</v>
      </c>
      <c r="I141" s="31"/>
    </row>
    <row r="142" spans="2:9" ht="45" customHeight="1" x14ac:dyDescent="0.25">
      <c r="B142" s="13">
        <v>10.199999999999999</v>
      </c>
      <c r="C142" s="57" t="s">
        <v>402</v>
      </c>
      <c r="D142" s="58"/>
      <c r="E142" s="13" t="s">
        <v>218</v>
      </c>
      <c r="F142" s="30" t="s">
        <v>18</v>
      </c>
      <c r="G142" s="13">
        <v>2</v>
      </c>
      <c r="H142" s="13">
        <f>VLOOKUP(F142,M6:N8,2,FALSE)</f>
        <v>2</v>
      </c>
      <c r="I142" s="31"/>
    </row>
    <row r="143" spans="2:9" ht="31.5" customHeight="1" x14ac:dyDescent="0.25">
      <c r="B143" s="13">
        <v>10.3</v>
      </c>
      <c r="C143" s="57" t="s">
        <v>250</v>
      </c>
      <c r="D143" s="58"/>
      <c r="E143" s="13"/>
      <c r="F143" s="30" t="s">
        <v>18</v>
      </c>
      <c r="G143" s="13">
        <v>2</v>
      </c>
      <c r="H143" s="13">
        <f>VLOOKUP(F143,M6:N8,2,FALSE)</f>
        <v>2</v>
      </c>
      <c r="I143" s="31"/>
    </row>
    <row r="144" spans="2:9" x14ac:dyDescent="0.25">
      <c r="B144" s="13">
        <v>10.4</v>
      </c>
      <c r="C144" s="57" t="s">
        <v>138</v>
      </c>
      <c r="D144" s="58"/>
      <c r="E144" s="13"/>
      <c r="F144" s="30" t="s">
        <v>18</v>
      </c>
      <c r="G144" s="13">
        <v>2</v>
      </c>
      <c r="H144" s="13">
        <f>VLOOKUP(F144,M6:N8,2,FALSE)</f>
        <v>2</v>
      </c>
      <c r="I144" s="31"/>
    </row>
    <row r="145" spans="2:9" s="29" customFormat="1" x14ac:dyDescent="0.25">
      <c r="B145" s="12">
        <v>11</v>
      </c>
      <c r="C145" s="50" t="s">
        <v>139</v>
      </c>
      <c r="D145" s="51"/>
      <c r="E145" s="51"/>
      <c r="F145" s="51"/>
      <c r="G145" s="51"/>
      <c r="H145" s="51"/>
      <c r="I145" s="52"/>
    </row>
    <row r="146" spans="2:9" ht="30" customHeight="1" x14ac:dyDescent="0.25">
      <c r="B146" s="13">
        <v>11.1</v>
      </c>
      <c r="C146" s="57" t="s">
        <v>140</v>
      </c>
      <c r="D146" s="58"/>
      <c r="E146" s="13"/>
      <c r="F146" s="30" t="s">
        <v>18</v>
      </c>
      <c r="G146" s="13">
        <v>2</v>
      </c>
      <c r="H146" s="13">
        <f>VLOOKUP(F146,M6:N8,2,FALSE)</f>
        <v>2</v>
      </c>
      <c r="I146" s="31"/>
    </row>
    <row r="147" spans="2:9" ht="45" customHeight="1" x14ac:dyDescent="0.25">
      <c r="B147" s="13">
        <v>11.2</v>
      </c>
      <c r="C147" s="57" t="s">
        <v>141</v>
      </c>
      <c r="D147" s="58"/>
      <c r="E147" s="13"/>
      <c r="F147" s="30" t="s">
        <v>18</v>
      </c>
      <c r="G147" s="13">
        <v>2</v>
      </c>
      <c r="H147" s="13">
        <f>VLOOKUP(F147,M6:N8,2,FALSE)</f>
        <v>2</v>
      </c>
      <c r="I147" s="31"/>
    </row>
    <row r="148" spans="2:9" ht="45" customHeight="1" x14ac:dyDescent="0.25">
      <c r="B148" s="13">
        <v>11.3</v>
      </c>
      <c r="C148" s="57" t="s">
        <v>142</v>
      </c>
      <c r="D148" s="58"/>
      <c r="E148" s="13"/>
      <c r="F148" s="30" t="s">
        <v>18</v>
      </c>
      <c r="G148" s="13">
        <v>2</v>
      </c>
      <c r="H148" s="13">
        <f>VLOOKUP(F148,M6:N8,2,FALSE)</f>
        <v>2</v>
      </c>
      <c r="I148" s="31"/>
    </row>
    <row r="149" spans="2:9" ht="45" customHeight="1" x14ac:dyDescent="0.25">
      <c r="B149" s="13">
        <v>11.4</v>
      </c>
      <c r="C149" s="57" t="s">
        <v>143</v>
      </c>
      <c r="D149" s="58"/>
      <c r="E149" s="13"/>
      <c r="F149" s="30" t="s">
        <v>18</v>
      </c>
      <c r="G149" s="13">
        <v>2</v>
      </c>
      <c r="H149" s="13">
        <f>VLOOKUP(F149,M6:N8,2,FALSE)</f>
        <v>2</v>
      </c>
      <c r="I149" s="31"/>
    </row>
    <row r="150" spans="2:9" ht="60" customHeight="1" x14ac:dyDescent="0.25">
      <c r="B150" s="13">
        <v>11.5</v>
      </c>
      <c r="C150" s="57" t="s">
        <v>347</v>
      </c>
      <c r="D150" s="58"/>
      <c r="E150" s="13"/>
      <c r="F150" s="30" t="s">
        <v>18</v>
      </c>
      <c r="G150" s="13">
        <v>2</v>
      </c>
      <c r="H150" s="13">
        <f>VLOOKUP(F150,M6:N8,2,FALSE)</f>
        <v>2</v>
      </c>
      <c r="I150" s="31"/>
    </row>
    <row r="151" spans="2:9" ht="47.25" customHeight="1" x14ac:dyDescent="0.25">
      <c r="B151" s="13">
        <v>11.6</v>
      </c>
      <c r="C151" s="57" t="s">
        <v>144</v>
      </c>
      <c r="D151" s="58"/>
      <c r="E151" s="13"/>
      <c r="F151" s="30" t="s">
        <v>18</v>
      </c>
      <c r="G151" s="13">
        <v>2</v>
      </c>
      <c r="H151" s="13">
        <f>VLOOKUP(F151,M6:N8,2,FALSE)</f>
        <v>2</v>
      </c>
      <c r="I151" s="31"/>
    </row>
    <row r="152" spans="2:9" s="37" customFormat="1" x14ac:dyDescent="0.25">
      <c r="B152" s="12">
        <v>12</v>
      </c>
      <c r="C152" s="50" t="s">
        <v>145</v>
      </c>
      <c r="D152" s="51"/>
      <c r="E152" s="51"/>
      <c r="F152" s="51"/>
      <c r="G152" s="51"/>
      <c r="H152" s="51"/>
      <c r="I152" s="52"/>
    </row>
    <row r="153" spans="2:9" ht="30" customHeight="1" x14ac:dyDescent="0.25">
      <c r="B153" s="13">
        <v>12.1</v>
      </c>
      <c r="C153" s="57" t="s">
        <v>146</v>
      </c>
      <c r="D153" s="58"/>
      <c r="E153" s="13"/>
      <c r="F153" s="30" t="s">
        <v>18</v>
      </c>
      <c r="G153" s="13">
        <v>2</v>
      </c>
      <c r="H153" s="13">
        <f>VLOOKUP(F153,M6:N8,2,FALSE)</f>
        <v>2</v>
      </c>
      <c r="I153" s="31"/>
    </row>
    <row r="154" spans="2:9" ht="30" customHeight="1" x14ac:dyDescent="0.25">
      <c r="B154" s="13">
        <v>12.2</v>
      </c>
      <c r="C154" s="57" t="s">
        <v>147</v>
      </c>
      <c r="D154" s="58"/>
      <c r="E154" s="13"/>
      <c r="F154" s="30" t="s">
        <v>18</v>
      </c>
      <c r="G154" s="13">
        <v>2</v>
      </c>
      <c r="H154" s="13">
        <f>VLOOKUP(F154,M6:N8,2,FALSE)</f>
        <v>2</v>
      </c>
      <c r="I154" s="31"/>
    </row>
    <row r="155" spans="2:9" ht="45" customHeight="1" x14ac:dyDescent="0.25">
      <c r="B155" s="13">
        <v>12.3</v>
      </c>
      <c r="C155" s="57" t="s">
        <v>148</v>
      </c>
      <c r="D155" s="58"/>
      <c r="E155" s="13"/>
      <c r="F155" s="30" t="s">
        <v>18</v>
      </c>
      <c r="G155" s="13">
        <v>2</v>
      </c>
      <c r="H155" s="13">
        <f>VLOOKUP(F155,M6:N8,2,FALSE)</f>
        <v>2</v>
      </c>
      <c r="I155" s="31"/>
    </row>
    <row r="156" spans="2:9" ht="30" customHeight="1" x14ac:dyDescent="0.25">
      <c r="B156" s="13">
        <v>12.4</v>
      </c>
      <c r="C156" s="57" t="s">
        <v>149</v>
      </c>
      <c r="D156" s="58"/>
      <c r="E156" s="13"/>
      <c r="F156" s="30" t="s">
        <v>18</v>
      </c>
      <c r="G156" s="13">
        <v>2</v>
      </c>
      <c r="H156" s="13">
        <f>VLOOKUP(F156,M6:N8,2,FALSE)</f>
        <v>2</v>
      </c>
      <c r="I156" s="31"/>
    </row>
    <row r="157" spans="2:9" ht="30" customHeight="1" x14ac:dyDescent="0.25">
      <c r="B157" s="13">
        <v>12.5</v>
      </c>
      <c r="C157" s="57" t="s">
        <v>150</v>
      </c>
      <c r="D157" s="58"/>
      <c r="E157" s="13"/>
      <c r="F157" s="30" t="s">
        <v>18</v>
      </c>
      <c r="G157" s="13">
        <v>2</v>
      </c>
      <c r="H157" s="13">
        <f>VLOOKUP(F157,M6:N8,2,FALSE)</f>
        <v>2</v>
      </c>
      <c r="I157" s="31"/>
    </row>
    <row r="158" spans="2:9" ht="30" customHeight="1" x14ac:dyDescent="0.25">
      <c r="B158" s="13">
        <v>12.6</v>
      </c>
      <c r="C158" s="57" t="s">
        <v>151</v>
      </c>
      <c r="D158" s="58"/>
      <c r="E158" s="13"/>
      <c r="F158" s="30" t="s">
        <v>18</v>
      </c>
      <c r="G158" s="13">
        <v>2</v>
      </c>
      <c r="H158" s="13">
        <f>VLOOKUP(F158,M6:N8,2,FALSE)</f>
        <v>2</v>
      </c>
      <c r="I158" s="31"/>
    </row>
    <row r="159" spans="2:9" s="29" customFormat="1" x14ac:dyDescent="0.25">
      <c r="B159" s="12">
        <v>13</v>
      </c>
      <c r="C159" s="50" t="s">
        <v>152</v>
      </c>
      <c r="D159" s="51"/>
      <c r="E159" s="51"/>
      <c r="F159" s="51"/>
      <c r="G159" s="51"/>
      <c r="H159" s="51"/>
      <c r="I159" s="52"/>
    </row>
    <row r="160" spans="2:9" ht="31.5" customHeight="1" x14ac:dyDescent="0.25">
      <c r="B160" s="13">
        <v>13.1</v>
      </c>
      <c r="C160" s="57" t="s">
        <v>153</v>
      </c>
      <c r="D160" s="58"/>
      <c r="E160" s="13"/>
      <c r="F160" s="30" t="s">
        <v>18</v>
      </c>
      <c r="G160" s="13">
        <v>2</v>
      </c>
      <c r="H160" s="13">
        <f>VLOOKUP(F160,M6:N8,2,FALSE)</f>
        <v>2</v>
      </c>
      <c r="I160" s="31"/>
    </row>
    <row r="161" spans="2:9" x14ac:dyDescent="0.25">
      <c r="B161" s="13">
        <v>13.2</v>
      </c>
      <c r="C161" s="57" t="s">
        <v>154</v>
      </c>
      <c r="D161" s="58"/>
      <c r="E161" s="13"/>
      <c r="F161" s="30" t="s">
        <v>18</v>
      </c>
      <c r="G161" s="13">
        <v>2</v>
      </c>
      <c r="H161" s="13">
        <f>VLOOKUP(F161,M6:N8,2,FALSE)</f>
        <v>2</v>
      </c>
      <c r="I161" s="31"/>
    </row>
    <row r="162" spans="2:9" ht="45" customHeight="1" x14ac:dyDescent="0.25">
      <c r="B162" s="13">
        <v>13.3</v>
      </c>
      <c r="C162" s="57" t="s">
        <v>155</v>
      </c>
      <c r="D162" s="58"/>
      <c r="E162" s="13"/>
      <c r="F162" s="30" t="s">
        <v>18</v>
      </c>
      <c r="G162" s="13">
        <v>2</v>
      </c>
      <c r="H162" s="13">
        <f>VLOOKUP(F162,M6:N8,2,FALSE)</f>
        <v>2</v>
      </c>
      <c r="I162" s="31"/>
    </row>
    <row r="163" spans="2:9" ht="30" customHeight="1" x14ac:dyDescent="0.25">
      <c r="B163" s="13">
        <v>13.4</v>
      </c>
      <c r="C163" s="57" t="s">
        <v>156</v>
      </c>
      <c r="D163" s="58"/>
      <c r="E163" s="13"/>
      <c r="F163" s="30" t="s">
        <v>18</v>
      </c>
      <c r="G163" s="13">
        <v>2</v>
      </c>
      <c r="H163" s="13">
        <f>VLOOKUP(F163,M6:N8,2,FALSE)</f>
        <v>2</v>
      </c>
      <c r="I163" s="31"/>
    </row>
    <row r="164" spans="2:9" ht="45" customHeight="1" x14ac:dyDescent="0.25">
      <c r="B164" s="13">
        <v>13.5</v>
      </c>
      <c r="C164" s="57" t="s">
        <v>157</v>
      </c>
      <c r="D164" s="58"/>
      <c r="E164" s="13"/>
      <c r="F164" s="30" t="s">
        <v>18</v>
      </c>
      <c r="G164" s="13">
        <v>2</v>
      </c>
      <c r="H164" s="13">
        <f>VLOOKUP(F164,M6:N8,2,FALSE)</f>
        <v>2</v>
      </c>
      <c r="I164" s="31"/>
    </row>
    <row r="165" spans="2:9" ht="30" customHeight="1" x14ac:dyDescent="0.25">
      <c r="B165" s="13">
        <v>13.6</v>
      </c>
      <c r="C165" s="57" t="s">
        <v>158</v>
      </c>
      <c r="D165" s="58"/>
      <c r="E165" s="13" t="s">
        <v>218</v>
      </c>
      <c r="F165" s="30" t="s">
        <v>18</v>
      </c>
      <c r="G165" s="13">
        <v>2</v>
      </c>
      <c r="H165" s="13">
        <f>VLOOKUP(F165,M6:N8,2,FALSE)</f>
        <v>2</v>
      </c>
      <c r="I165" s="31"/>
    </row>
    <row r="166" spans="2:9" x14ac:dyDescent="0.25">
      <c r="B166" s="13">
        <v>13.7</v>
      </c>
      <c r="C166" s="57" t="s">
        <v>159</v>
      </c>
      <c r="D166" s="58"/>
      <c r="E166" s="13"/>
      <c r="F166" s="30" t="s">
        <v>18</v>
      </c>
      <c r="G166" s="13">
        <v>2</v>
      </c>
      <c r="H166" s="13">
        <f>VLOOKUP(F166,M6:N8,2,FALSE)</f>
        <v>2</v>
      </c>
      <c r="I166" s="31"/>
    </row>
    <row r="167" spans="2:9" x14ac:dyDescent="0.25">
      <c r="B167" s="13">
        <v>13.8</v>
      </c>
      <c r="C167" s="57" t="s">
        <v>160</v>
      </c>
      <c r="D167" s="58"/>
      <c r="E167" s="13"/>
      <c r="F167" s="30" t="s">
        <v>18</v>
      </c>
      <c r="G167" s="13">
        <v>2</v>
      </c>
      <c r="H167" s="13">
        <f>VLOOKUP(F167,M6:N8,2,FALSE)</f>
        <v>2</v>
      </c>
      <c r="I167" s="31"/>
    </row>
    <row r="168" spans="2:9" ht="45" customHeight="1" x14ac:dyDescent="0.25">
      <c r="B168" s="13">
        <v>13.9</v>
      </c>
      <c r="C168" s="57" t="s">
        <v>161</v>
      </c>
      <c r="D168" s="58"/>
      <c r="E168" s="13"/>
      <c r="F168" s="30" t="s">
        <v>18</v>
      </c>
      <c r="G168" s="13">
        <v>2</v>
      </c>
      <c r="H168" s="13">
        <f>VLOOKUP(F168,M6:N8,2,FALSE)</f>
        <v>2</v>
      </c>
      <c r="I168" s="31"/>
    </row>
    <row r="169" spans="2:9" ht="30" customHeight="1" x14ac:dyDescent="0.25">
      <c r="B169" s="14">
        <v>13.1</v>
      </c>
      <c r="C169" s="57" t="s">
        <v>403</v>
      </c>
      <c r="D169" s="58"/>
      <c r="E169" s="13"/>
      <c r="F169" s="30" t="s">
        <v>18</v>
      </c>
      <c r="G169" s="13">
        <v>2</v>
      </c>
      <c r="H169" s="13">
        <f>VLOOKUP(F169,M6:N8,2,FALSE)</f>
        <v>2</v>
      </c>
      <c r="I169" s="31"/>
    </row>
    <row r="170" spans="2:9" ht="30" customHeight="1" x14ac:dyDescent="0.25">
      <c r="B170" s="13">
        <v>13.11</v>
      </c>
      <c r="C170" s="57" t="s">
        <v>162</v>
      </c>
      <c r="D170" s="58"/>
      <c r="E170" s="13"/>
      <c r="F170" s="30" t="s">
        <v>18</v>
      </c>
      <c r="G170" s="13">
        <v>2</v>
      </c>
      <c r="H170" s="13">
        <f>VLOOKUP(F170,M6:N8,2,FALSE)</f>
        <v>2</v>
      </c>
      <c r="I170" s="31"/>
    </row>
    <row r="171" spans="2:9" ht="45" customHeight="1" x14ac:dyDescent="0.25">
      <c r="B171" s="14">
        <v>13.12</v>
      </c>
      <c r="C171" s="57" t="s">
        <v>163</v>
      </c>
      <c r="D171" s="58"/>
      <c r="E171" s="13"/>
      <c r="F171" s="30" t="s">
        <v>18</v>
      </c>
      <c r="G171" s="13">
        <v>2</v>
      </c>
      <c r="H171" s="13">
        <f>VLOOKUP(F171,M6:N8,2,FALSE)</f>
        <v>2</v>
      </c>
      <c r="I171" s="31"/>
    </row>
    <row r="172" spans="2:9" s="29" customFormat="1" x14ac:dyDescent="0.25">
      <c r="B172" s="12">
        <v>14</v>
      </c>
      <c r="C172" s="50" t="s">
        <v>164</v>
      </c>
      <c r="D172" s="51"/>
      <c r="E172" s="51"/>
      <c r="F172" s="51"/>
      <c r="G172" s="51"/>
      <c r="H172" s="51"/>
      <c r="I172" s="52"/>
    </row>
    <row r="173" spans="2:9" ht="30" customHeight="1" x14ac:dyDescent="0.25">
      <c r="B173" s="13">
        <v>14.1</v>
      </c>
      <c r="C173" s="57" t="s">
        <v>165</v>
      </c>
      <c r="D173" s="58"/>
      <c r="E173" s="13"/>
      <c r="F173" s="30" t="s">
        <v>18</v>
      </c>
      <c r="G173" s="13">
        <v>2</v>
      </c>
      <c r="H173" s="13">
        <f>VLOOKUP(F173,M6:N8,2,FALSE)</f>
        <v>2</v>
      </c>
      <c r="I173" s="31"/>
    </row>
    <row r="174" spans="2:9" x14ac:dyDescent="0.25">
      <c r="B174" s="13">
        <v>14.2</v>
      </c>
      <c r="C174" s="57" t="s">
        <v>166</v>
      </c>
      <c r="D174" s="58"/>
      <c r="E174" s="13"/>
      <c r="F174" s="30" t="s">
        <v>18</v>
      </c>
      <c r="G174" s="13">
        <v>2</v>
      </c>
      <c r="H174" s="13">
        <f>VLOOKUP(F174,M6:N8,2,FALSE)</f>
        <v>2</v>
      </c>
      <c r="I174" s="31"/>
    </row>
    <row r="175" spans="2:9" x14ac:dyDescent="0.25">
      <c r="B175" s="13">
        <v>14.3</v>
      </c>
      <c r="C175" s="57" t="s">
        <v>167</v>
      </c>
      <c r="D175" s="58"/>
      <c r="E175" s="13"/>
      <c r="F175" s="30" t="s">
        <v>18</v>
      </c>
      <c r="G175" s="13">
        <v>2</v>
      </c>
      <c r="H175" s="13">
        <f>VLOOKUP(F175,M6:N8,2,FALSE)</f>
        <v>2</v>
      </c>
      <c r="I175" s="31"/>
    </row>
    <row r="176" spans="2:9" x14ac:dyDescent="0.25">
      <c r="B176" s="13">
        <v>14.4</v>
      </c>
      <c r="C176" s="57" t="s">
        <v>168</v>
      </c>
      <c r="D176" s="58"/>
      <c r="E176" s="13"/>
      <c r="F176" s="30" t="s">
        <v>18</v>
      </c>
      <c r="G176" s="13">
        <v>2</v>
      </c>
      <c r="H176" s="13">
        <f>VLOOKUP(F176,M6:N8,2,FALSE)</f>
        <v>2</v>
      </c>
      <c r="I176" s="31"/>
    </row>
    <row r="177" spans="2:9" x14ac:dyDescent="0.25">
      <c r="B177" s="13">
        <v>14.5</v>
      </c>
      <c r="C177" s="57" t="s">
        <v>169</v>
      </c>
      <c r="D177" s="58"/>
      <c r="E177" s="13"/>
      <c r="F177" s="30" t="s">
        <v>18</v>
      </c>
      <c r="G177" s="13">
        <v>2</v>
      </c>
      <c r="H177" s="13">
        <f>VLOOKUP(F177,M6:N8,2,FALSE)</f>
        <v>2</v>
      </c>
      <c r="I177" s="31"/>
    </row>
    <row r="178" spans="2:9" x14ac:dyDescent="0.25">
      <c r="B178" s="13">
        <v>14.6</v>
      </c>
      <c r="C178" s="57" t="s">
        <v>170</v>
      </c>
      <c r="D178" s="58"/>
      <c r="E178" s="13"/>
      <c r="F178" s="30" t="s">
        <v>18</v>
      </c>
      <c r="G178" s="13">
        <v>2</v>
      </c>
      <c r="H178" s="13">
        <f>VLOOKUP(F178,M6:N8,2,FALSE)</f>
        <v>2</v>
      </c>
      <c r="I178" s="31"/>
    </row>
    <row r="179" spans="2:9" ht="30" customHeight="1" x14ac:dyDescent="0.25">
      <c r="B179" s="13">
        <v>14.7</v>
      </c>
      <c r="C179" s="57" t="s">
        <v>171</v>
      </c>
      <c r="D179" s="58"/>
      <c r="E179" s="13"/>
      <c r="F179" s="30" t="s">
        <v>18</v>
      </c>
      <c r="G179" s="13">
        <v>2</v>
      </c>
      <c r="H179" s="13">
        <f>VLOOKUP(F179,M6:N8,2,FALSE)</f>
        <v>2</v>
      </c>
      <c r="I179" s="31"/>
    </row>
    <row r="180" spans="2:9" x14ac:dyDescent="0.25">
      <c r="B180" s="13">
        <v>14.8</v>
      </c>
      <c r="C180" s="57" t="s">
        <v>172</v>
      </c>
      <c r="D180" s="58"/>
      <c r="E180" s="13"/>
      <c r="F180" s="30" t="s">
        <v>18</v>
      </c>
      <c r="G180" s="13">
        <v>2</v>
      </c>
      <c r="H180" s="13">
        <f>VLOOKUP(F180,M6:N8,2,FALSE)</f>
        <v>2</v>
      </c>
      <c r="I180" s="31"/>
    </row>
    <row r="181" spans="2:9" x14ac:dyDescent="0.25">
      <c r="B181" s="13">
        <v>14.9</v>
      </c>
      <c r="C181" s="57" t="s">
        <v>414</v>
      </c>
      <c r="D181" s="58"/>
      <c r="E181" s="13"/>
      <c r="F181" s="30" t="s">
        <v>18</v>
      </c>
      <c r="G181" s="13">
        <v>2</v>
      </c>
      <c r="H181" s="13">
        <f>VLOOKUP(F181,M6:N8,2,FALSE)</f>
        <v>2</v>
      </c>
      <c r="I181" s="31"/>
    </row>
    <row r="182" spans="2:9" s="33" customFormat="1" ht="30" customHeight="1" x14ac:dyDescent="0.25">
      <c r="B182" s="14">
        <v>14.1</v>
      </c>
      <c r="C182" s="57" t="s">
        <v>173</v>
      </c>
      <c r="D182" s="58"/>
      <c r="E182" s="18"/>
      <c r="F182" s="30" t="s">
        <v>18</v>
      </c>
      <c r="G182" s="13">
        <v>2</v>
      </c>
      <c r="H182" s="13">
        <f>VLOOKUP(F182,M6:N8,2,FALSE)</f>
        <v>2</v>
      </c>
      <c r="I182" s="32"/>
    </row>
    <row r="183" spans="2:9" s="29" customFormat="1" x14ac:dyDescent="0.25">
      <c r="B183" s="12">
        <v>15</v>
      </c>
      <c r="C183" s="50" t="s">
        <v>174</v>
      </c>
      <c r="D183" s="51"/>
      <c r="E183" s="51"/>
      <c r="F183" s="51"/>
      <c r="G183" s="51"/>
      <c r="H183" s="51"/>
      <c r="I183" s="52"/>
    </row>
    <row r="184" spans="2:9" s="33" customFormat="1" ht="30" customHeight="1" x14ac:dyDescent="0.25">
      <c r="B184" s="13">
        <v>15.1</v>
      </c>
      <c r="C184" s="57" t="s">
        <v>175</v>
      </c>
      <c r="D184" s="58"/>
      <c r="E184" s="18"/>
      <c r="F184" s="30" t="s">
        <v>18</v>
      </c>
      <c r="G184" s="13">
        <v>2</v>
      </c>
      <c r="H184" s="13">
        <f>VLOOKUP(F184,M6:N8,2,FALSE)</f>
        <v>2</v>
      </c>
      <c r="I184" s="32"/>
    </row>
    <row r="185" spans="2:9" s="33" customFormat="1" ht="30" customHeight="1" x14ac:dyDescent="0.25">
      <c r="B185" s="13">
        <v>15.2</v>
      </c>
      <c r="C185" s="57" t="s">
        <v>176</v>
      </c>
      <c r="D185" s="58"/>
      <c r="E185" s="13" t="s">
        <v>218</v>
      </c>
      <c r="F185" s="30" t="s">
        <v>18</v>
      </c>
      <c r="G185" s="13">
        <v>2</v>
      </c>
      <c r="H185" s="13">
        <f>VLOOKUP(F185,M6:N8,2,FALSE)</f>
        <v>2</v>
      </c>
      <c r="I185" s="32"/>
    </row>
    <row r="186" spans="2:9" x14ac:dyDescent="0.25">
      <c r="B186" s="13">
        <v>15.3</v>
      </c>
      <c r="C186" s="59" t="s">
        <v>177</v>
      </c>
      <c r="D186" s="60"/>
      <c r="E186" s="13"/>
      <c r="F186" s="30" t="s">
        <v>18</v>
      </c>
      <c r="G186" s="13">
        <v>2</v>
      </c>
      <c r="H186" s="13">
        <f>VLOOKUP(F186,M6:N8,2,FALSE)</f>
        <v>2</v>
      </c>
      <c r="I186" s="31"/>
    </row>
    <row r="187" spans="2:9" s="33" customFormat="1" ht="30" customHeight="1" x14ac:dyDescent="0.25">
      <c r="B187" s="13">
        <v>15.4</v>
      </c>
      <c r="C187" s="57" t="s">
        <v>415</v>
      </c>
      <c r="D187" s="58"/>
      <c r="E187" s="18"/>
      <c r="F187" s="30" t="s">
        <v>18</v>
      </c>
      <c r="G187" s="13">
        <v>2</v>
      </c>
      <c r="H187" s="13">
        <f>VLOOKUP(F187,M6:N8,2,FALSE)</f>
        <v>2</v>
      </c>
      <c r="I187" s="32"/>
    </row>
    <row r="188" spans="2:9" s="33" customFormat="1" ht="30" customHeight="1" x14ac:dyDescent="0.25">
      <c r="B188" s="13">
        <v>15.5</v>
      </c>
      <c r="C188" s="57" t="s">
        <v>178</v>
      </c>
      <c r="D188" s="58"/>
      <c r="E188" s="18"/>
      <c r="F188" s="30" t="s">
        <v>18</v>
      </c>
      <c r="G188" s="13">
        <v>2</v>
      </c>
      <c r="H188" s="13">
        <f>VLOOKUP(F188,M6:N8,2,FALSE)</f>
        <v>2</v>
      </c>
      <c r="I188" s="32"/>
    </row>
    <row r="189" spans="2:9" s="33" customFormat="1" ht="30" customHeight="1" x14ac:dyDescent="0.25">
      <c r="B189" s="13">
        <v>15.6</v>
      </c>
      <c r="C189" s="57" t="s">
        <v>179</v>
      </c>
      <c r="D189" s="58"/>
      <c r="E189" s="18"/>
      <c r="F189" s="30" t="s">
        <v>18</v>
      </c>
      <c r="G189" s="13">
        <v>2</v>
      </c>
      <c r="H189" s="13">
        <f>VLOOKUP(F189,M6:N8,2,FALSE)</f>
        <v>2</v>
      </c>
      <c r="I189" s="32"/>
    </row>
    <row r="190" spans="2:9" s="33" customFormat="1" ht="30" customHeight="1" x14ac:dyDescent="0.25">
      <c r="B190" s="13">
        <v>15.7</v>
      </c>
      <c r="C190" s="57" t="s">
        <v>180</v>
      </c>
      <c r="D190" s="58"/>
      <c r="E190" s="18"/>
      <c r="F190" s="30" t="s">
        <v>18</v>
      </c>
      <c r="G190" s="13">
        <v>2</v>
      </c>
      <c r="H190" s="13">
        <f>VLOOKUP(F190,M6:N8,2,FALSE)</f>
        <v>2</v>
      </c>
      <c r="I190" s="32"/>
    </row>
    <row r="191" spans="2:9" s="33" customFormat="1" ht="30" customHeight="1" x14ac:dyDescent="0.25">
      <c r="B191" s="13">
        <v>15.8</v>
      </c>
      <c r="C191" s="57" t="s">
        <v>416</v>
      </c>
      <c r="D191" s="58"/>
      <c r="E191" s="18"/>
      <c r="F191" s="30" t="s">
        <v>18</v>
      </c>
      <c r="G191" s="13">
        <v>2</v>
      </c>
      <c r="H191" s="13">
        <f>VLOOKUP(F191,M6:N8,2,FALSE)</f>
        <v>2</v>
      </c>
      <c r="I191" s="32"/>
    </row>
    <row r="192" spans="2:9" s="33" customFormat="1" ht="30" customHeight="1" x14ac:dyDescent="0.25">
      <c r="B192" s="13">
        <v>15.9</v>
      </c>
      <c r="C192" s="57" t="s">
        <v>181</v>
      </c>
      <c r="D192" s="58"/>
      <c r="E192" s="18"/>
      <c r="F192" s="30" t="s">
        <v>18</v>
      </c>
      <c r="G192" s="13">
        <v>2</v>
      </c>
      <c r="H192" s="13">
        <f>VLOOKUP(F192,M6:N8,2,FALSE)</f>
        <v>2</v>
      </c>
      <c r="I192" s="32"/>
    </row>
    <row r="193" spans="2:9" x14ac:dyDescent="0.25">
      <c r="B193" s="14">
        <v>15.1</v>
      </c>
      <c r="C193" s="57" t="s">
        <v>251</v>
      </c>
      <c r="D193" s="58"/>
      <c r="E193" s="13"/>
      <c r="F193" s="30" t="s">
        <v>18</v>
      </c>
      <c r="G193" s="13">
        <v>2</v>
      </c>
      <c r="H193" s="13">
        <f>VLOOKUP(F193,M6:N8,2,FALSE)</f>
        <v>2</v>
      </c>
      <c r="I193" s="31"/>
    </row>
    <row r="194" spans="2:9" s="29" customFormat="1" x14ac:dyDescent="0.25">
      <c r="B194" s="12">
        <v>16</v>
      </c>
      <c r="C194" s="50" t="s">
        <v>182</v>
      </c>
      <c r="D194" s="51"/>
      <c r="E194" s="51"/>
      <c r="F194" s="51"/>
      <c r="G194" s="51"/>
      <c r="H194" s="51"/>
      <c r="I194" s="52"/>
    </row>
    <row r="195" spans="2:9" ht="30" customHeight="1" x14ac:dyDescent="0.25">
      <c r="B195" s="13">
        <v>16.100000000000001</v>
      </c>
      <c r="C195" s="57" t="s">
        <v>183</v>
      </c>
      <c r="D195" s="58"/>
      <c r="E195" s="13" t="s">
        <v>218</v>
      </c>
      <c r="F195" s="30" t="s">
        <v>18</v>
      </c>
      <c r="G195" s="13">
        <v>2</v>
      </c>
      <c r="H195" s="13">
        <f>VLOOKUP(F195,M6:N8,2,FALSE)</f>
        <v>2</v>
      </c>
      <c r="I195" s="31"/>
    </row>
    <row r="196" spans="2:9" x14ac:dyDescent="0.25">
      <c r="B196" s="13">
        <v>16.2</v>
      </c>
      <c r="C196" s="59" t="s">
        <v>252</v>
      </c>
      <c r="D196" s="60"/>
      <c r="E196" s="13"/>
      <c r="F196" s="30" t="s">
        <v>18</v>
      </c>
      <c r="G196" s="13">
        <v>2</v>
      </c>
      <c r="H196" s="13">
        <f>VLOOKUP(F196,M6:N8,2,FALSE)</f>
        <v>2</v>
      </c>
      <c r="I196" s="31"/>
    </row>
    <row r="197" spans="2:9" s="29" customFormat="1" x14ac:dyDescent="0.25">
      <c r="B197" s="12">
        <v>17</v>
      </c>
      <c r="C197" s="50" t="s">
        <v>184</v>
      </c>
      <c r="D197" s="51"/>
      <c r="E197" s="51"/>
      <c r="F197" s="51"/>
      <c r="G197" s="51"/>
      <c r="H197" s="51"/>
      <c r="I197" s="52"/>
    </row>
    <row r="198" spans="2:9" ht="30" customHeight="1" x14ac:dyDescent="0.25">
      <c r="B198" s="13">
        <v>17.100000000000001</v>
      </c>
      <c r="C198" s="55" t="s">
        <v>266</v>
      </c>
      <c r="D198" s="56"/>
      <c r="E198" s="13" t="s">
        <v>218</v>
      </c>
      <c r="F198" s="30" t="s">
        <v>18</v>
      </c>
      <c r="G198" s="13">
        <v>2</v>
      </c>
      <c r="H198" s="13">
        <f>VLOOKUP(F198,M6:N8,2,FALSE)</f>
        <v>2</v>
      </c>
      <c r="I198" s="31"/>
    </row>
    <row r="199" spans="2:9" ht="60" customHeight="1" x14ac:dyDescent="0.25">
      <c r="B199" s="13">
        <v>17.2</v>
      </c>
      <c r="C199" s="55" t="s">
        <v>342</v>
      </c>
      <c r="D199" s="56"/>
      <c r="E199" s="13" t="s">
        <v>218</v>
      </c>
      <c r="F199" s="30" t="s">
        <v>18</v>
      </c>
      <c r="G199" s="13">
        <v>2</v>
      </c>
      <c r="H199" s="13">
        <f>VLOOKUP(F199,M6:N8,2,FALSE)</f>
        <v>2</v>
      </c>
      <c r="I199" s="31"/>
    </row>
    <row r="200" spans="2:9" ht="45" customHeight="1" x14ac:dyDescent="0.25">
      <c r="B200" s="13">
        <v>17.3</v>
      </c>
      <c r="C200" s="55" t="s">
        <v>185</v>
      </c>
      <c r="D200" s="56"/>
      <c r="E200" s="13" t="s">
        <v>218</v>
      </c>
      <c r="F200" s="30" t="s">
        <v>18</v>
      </c>
      <c r="G200" s="13">
        <v>2</v>
      </c>
      <c r="H200" s="13">
        <f>VLOOKUP(F200,M6:N8,2,FALSE)</f>
        <v>2</v>
      </c>
      <c r="I200" s="31"/>
    </row>
    <row r="201" spans="2:9" ht="30" customHeight="1" x14ac:dyDescent="0.25">
      <c r="B201" s="13">
        <v>17.399999999999999</v>
      </c>
      <c r="C201" s="55" t="s">
        <v>186</v>
      </c>
      <c r="D201" s="56"/>
      <c r="E201" s="13" t="s">
        <v>218</v>
      </c>
      <c r="F201" s="30" t="s">
        <v>18</v>
      </c>
      <c r="G201" s="13">
        <v>2</v>
      </c>
      <c r="H201" s="13">
        <f>VLOOKUP(F201,M6:N8,2,FALSE)</f>
        <v>2</v>
      </c>
      <c r="I201" s="31"/>
    </row>
    <row r="202" spans="2:9" s="29" customFormat="1" x14ac:dyDescent="0.25">
      <c r="B202" s="12">
        <v>18</v>
      </c>
      <c r="C202" s="50" t="s">
        <v>187</v>
      </c>
      <c r="D202" s="51"/>
      <c r="E202" s="51"/>
      <c r="F202" s="51"/>
      <c r="G202" s="51"/>
      <c r="H202" s="51"/>
      <c r="I202" s="52"/>
    </row>
    <row r="203" spans="2:9" ht="30" customHeight="1" x14ac:dyDescent="0.25">
      <c r="B203" s="13">
        <v>18.100000000000001</v>
      </c>
      <c r="C203" s="55" t="s">
        <v>267</v>
      </c>
      <c r="D203" s="56"/>
      <c r="E203" s="13" t="s">
        <v>218</v>
      </c>
      <c r="F203" s="30" t="s">
        <v>18</v>
      </c>
      <c r="G203" s="13">
        <v>4</v>
      </c>
      <c r="H203" s="13">
        <f>VLOOKUP(F203,M2:N4,2,FALSE)</f>
        <v>4</v>
      </c>
      <c r="I203" s="31"/>
    </row>
    <row r="204" spans="2:9" s="29" customFormat="1" x14ac:dyDescent="0.25">
      <c r="B204" s="12">
        <v>19</v>
      </c>
      <c r="C204" s="50" t="s">
        <v>188</v>
      </c>
      <c r="D204" s="51"/>
      <c r="E204" s="51"/>
      <c r="F204" s="51"/>
      <c r="G204" s="51"/>
      <c r="H204" s="51"/>
      <c r="I204" s="52"/>
    </row>
    <row r="205" spans="2:9" x14ac:dyDescent="0.25">
      <c r="B205" s="13">
        <v>19.100000000000001</v>
      </c>
      <c r="C205" s="57" t="s">
        <v>189</v>
      </c>
      <c r="D205" s="58"/>
      <c r="E205" s="13"/>
      <c r="F205" s="30" t="s">
        <v>18</v>
      </c>
      <c r="G205" s="13">
        <v>2</v>
      </c>
      <c r="H205" s="13">
        <f>VLOOKUP(F205,M6:N8,2,FALSE)</f>
        <v>2</v>
      </c>
      <c r="I205" s="31"/>
    </row>
    <row r="206" spans="2:9" x14ac:dyDescent="0.25">
      <c r="B206" s="13">
        <v>19.2</v>
      </c>
      <c r="C206" s="57" t="s">
        <v>190</v>
      </c>
      <c r="D206" s="58"/>
      <c r="E206" s="13"/>
      <c r="F206" s="30" t="s">
        <v>18</v>
      </c>
      <c r="G206" s="13">
        <v>2</v>
      </c>
      <c r="H206" s="13">
        <f>VLOOKUP(F206,M6:N8,2,FALSE)</f>
        <v>2</v>
      </c>
      <c r="I206" s="31"/>
    </row>
    <row r="207" spans="2:9" ht="31.5" customHeight="1" x14ac:dyDescent="0.25">
      <c r="B207" s="13">
        <v>19.3</v>
      </c>
      <c r="C207" s="57" t="s">
        <v>191</v>
      </c>
      <c r="D207" s="58"/>
      <c r="E207" s="13" t="s">
        <v>218</v>
      </c>
      <c r="F207" s="30" t="s">
        <v>18</v>
      </c>
      <c r="G207" s="13">
        <v>2</v>
      </c>
      <c r="H207" s="13">
        <f>VLOOKUP(F207,M6:N8,2,FALSE)</f>
        <v>2</v>
      </c>
      <c r="I207" s="31"/>
    </row>
    <row r="208" spans="2:9" ht="31.5" customHeight="1" x14ac:dyDescent="0.25">
      <c r="B208" s="13">
        <v>19.399999999999999</v>
      </c>
      <c r="C208" s="57" t="s">
        <v>192</v>
      </c>
      <c r="D208" s="58"/>
      <c r="E208" s="13" t="s">
        <v>218</v>
      </c>
      <c r="F208" s="30" t="s">
        <v>18</v>
      </c>
      <c r="G208" s="13">
        <v>2</v>
      </c>
      <c r="H208" s="13">
        <f>VLOOKUP(F208,M6:N8,2,FALSE)</f>
        <v>2</v>
      </c>
      <c r="I208" s="31"/>
    </row>
    <row r="209" spans="2:9" s="29" customFormat="1" x14ac:dyDescent="0.25">
      <c r="B209" s="12">
        <v>20</v>
      </c>
      <c r="C209" s="50" t="s">
        <v>193</v>
      </c>
      <c r="D209" s="51"/>
      <c r="E209" s="51"/>
      <c r="F209" s="51"/>
      <c r="G209" s="51"/>
      <c r="H209" s="51"/>
      <c r="I209" s="52"/>
    </row>
    <row r="210" spans="2:9" x14ac:dyDescent="0.25">
      <c r="B210" s="13">
        <v>20.100000000000001</v>
      </c>
      <c r="C210" s="53" t="s">
        <v>194</v>
      </c>
      <c r="D210" s="54"/>
      <c r="E210" s="13" t="s">
        <v>218</v>
      </c>
      <c r="F210" s="30" t="s">
        <v>18</v>
      </c>
      <c r="G210" s="13">
        <v>2</v>
      </c>
      <c r="H210" s="13">
        <f>VLOOKUP(F210,M6:N8,2,FALSE)</f>
        <v>2</v>
      </c>
      <c r="I210" s="31"/>
    </row>
    <row r="211" spans="2:9" x14ac:dyDescent="0.25">
      <c r="B211" s="13">
        <v>20.2</v>
      </c>
      <c r="C211" s="53" t="s">
        <v>195</v>
      </c>
      <c r="D211" s="54"/>
      <c r="E211" s="13" t="s">
        <v>218</v>
      </c>
      <c r="F211" s="30" t="s">
        <v>18</v>
      </c>
      <c r="G211" s="13">
        <v>2</v>
      </c>
      <c r="H211" s="13">
        <f>VLOOKUP(F211,M6:N8,2,FALSE)</f>
        <v>2</v>
      </c>
      <c r="I211" s="31"/>
    </row>
    <row r="212" spans="2:9" x14ac:dyDescent="0.25">
      <c r="B212" s="13">
        <v>20.3</v>
      </c>
      <c r="C212" s="53" t="s">
        <v>196</v>
      </c>
      <c r="D212" s="54"/>
      <c r="E212" s="13" t="s">
        <v>218</v>
      </c>
      <c r="F212" s="30" t="s">
        <v>18</v>
      </c>
      <c r="G212" s="13">
        <v>2</v>
      </c>
      <c r="H212" s="13">
        <f>VLOOKUP(F212,M6:N8,2,FALSE)</f>
        <v>2</v>
      </c>
      <c r="I212" s="31"/>
    </row>
    <row r="213" spans="2:9" x14ac:dyDescent="0.25">
      <c r="B213" s="13">
        <v>20.399999999999999</v>
      </c>
      <c r="C213" s="53" t="s">
        <v>197</v>
      </c>
      <c r="D213" s="54"/>
      <c r="E213" s="13" t="s">
        <v>218</v>
      </c>
      <c r="F213" s="30" t="s">
        <v>18</v>
      </c>
      <c r="G213" s="13">
        <v>2</v>
      </c>
      <c r="H213" s="13">
        <f>VLOOKUP(F213,M6:N8,2,FALSE)</f>
        <v>2</v>
      </c>
      <c r="I213" s="31"/>
    </row>
    <row r="214" spans="2:9" x14ac:dyDescent="0.25">
      <c r="B214" s="13">
        <v>20.5</v>
      </c>
      <c r="C214" s="53" t="s">
        <v>198</v>
      </c>
      <c r="D214" s="54"/>
      <c r="E214" s="13" t="s">
        <v>218</v>
      </c>
      <c r="F214" s="30" t="s">
        <v>18</v>
      </c>
      <c r="G214" s="13">
        <v>2</v>
      </c>
      <c r="H214" s="13">
        <f>VLOOKUP(F214,M6:N8,2,FALSE)</f>
        <v>2</v>
      </c>
      <c r="I214" s="31"/>
    </row>
    <row r="215" spans="2:9" x14ac:dyDescent="0.25">
      <c r="B215" s="13">
        <v>20.6</v>
      </c>
      <c r="C215" s="53" t="s">
        <v>199</v>
      </c>
      <c r="D215" s="54"/>
      <c r="E215" s="13" t="s">
        <v>218</v>
      </c>
      <c r="F215" s="30" t="s">
        <v>18</v>
      </c>
      <c r="G215" s="13">
        <v>2</v>
      </c>
      <c r="H215" s="13">
        <f>VLOOKUP(F215,M6:N8,2,FALSE)</f>
        <v>2</v>
      </c>
      <c r="I215" s="31"/>
    </row>
    <row r="216" spans="2:9" x14ac:dyDescent="0.25">
      <c r="B216" s="13">
        <v>20.7</v>
      </c>
      <c r="C216" s="53" t="s">
        <v>200</v>
      </c>
      <c r="D216" s="54"/>
      <c r="E216" s="13" t="s">
        <v>218</v>
      </c>
      <c r="F216" s="30" t="s">
        <v>18</v>
      </c>
      <c r="G216" s="13">
        <v>2</v>
      </c>
      <c r="H216" s="13">
        <f>VLOOKUP(F216,M6:N8,2,FALSE)</f>
        <v>2</v>
      </c>
      <c r="I216" s="31"/>
    </row>
    <row r="217" spans="2:9" x14ac:dyDescent="0.25">
      <c r="B217" s="13">
        <v>20.8</v>
      </c>
      <c r="C217" s="53" t="s">
        <v>201</v>
      </c>
      <c r="D217" s="54"/>
      <c r="E217" s="13" t="s">
        <v>218</v>
      </c>
      <c r="F217" s="30" t="s">
        <v>18</v>
      </c>
      <c r="G217" s="13">
        <v>2</v>
      </c>
      <c r="H217" s="13">
        <f>VLOOKUP(F217,M6:N8,2,FALSE)</f>
        <v>2</v>
      </c>
      <c r="I217" s="31"/>
    </row>
    <row r="218" spans="2:9" x14ac:dyDescent="0.25">
      <c r="B218" s="13">
        <v>20.9</v>
      </c>
      <c r="C218" s="47" t="s">
        <v>202</v>
      </c>
      <c r="D218" s="49"/>
      <c r="E218" s="13" t="s">
        <v>218</v>
      </c>
      <c r="F218" s="30" t="s">
        <v>18</v>
      </c>
      <c r="G218" s="13">
        <v>2</v>
      </c>
      <c r="H218" s="13">
        <f>VLOOKUP(F218,M6:N8,2,FALSE)</f>
        <v>2</v>
      </c>
      <c r="I218" s="31"/>
    </row>
    <row r="219" spans="2:9" x14ac:dyDescent="0.25">
      <c r="B219" s="14">
        <v>20.100000000000001</v>
      </c>
      <c r="C219" s="47" t="s">
        <v>203</v>
      </c>
      <c r="D219" s="49"/>
      <c r="E219" s="13" t="s">
        <v>218</v>
      </c>
      <c r="F219" s="30" t="s">
        <v>18</v>
      </c>
      <c r="G219" s="13">
        <v>2</v>
      </c>
      <c r="H219" s="13">
        <f>VLOOKUP(F219,M6:N8,2,FALSE)</f>
        <v>2</v>
      </c>
      <c r="I219" s="31"/>
    </row>
    <row r="220" spans="2:9" x14ac:dyDescent="0.25">
      <c r="B220" s="47" t="s">
        <v>204</v>
      </c>
      <c r="C220" s="48"/>
      <c r="D220" s="48"/>
      <c r="E220" s="48"/>
      <c r="F220" s="49"/>
      <c r="G220" s="13">
        <f>SUM(G15:G219)</f>
        <v>386</v>
      </c>
      <c r="H220" s="13">
        <f>SUM(H15:H219)</f>
        <v>386</v>
      </c>
      <c r="I220" s="23"/>
    </row>
    <row r="221" spans="2:9" x14ac:dyDescent="0.25">
      <c r="E221" s="107" t="s">
        <v>234</v>
      </c>
      <c r="F221" s="107"/>
      <c r="G221" s="107"/>
      <c r="H221" s="24">
        <f>H220/G220*100</f>
        <v>100</v>
      </c>
    </row>
    <row r="222" spans="2:9" ht="3" customHeight="1" x14ac:dyDescent="0.25">
      <c r="E222" s="11"/>
      <c r="F222" s="11"/>
      <c r="G222" s="11"/>
      <c r="H222" s="11"/>
    </row>
    <row r="223" spans="2:9" x14ac:dyDescent="0.25">
      <c r="D223" s="102" t="s">
        <v>232</v>
      </c>
      <c r="E223" s="98" t="s">
        <v>233</v>
      </c>
      <c r="F223" s="98"/>
      <c r="G223" s="106" t="s">
        <v>238</v>
      </c>
      <c r="H223" s="106"/>
    </row>
    <row r="224" spans="2:9" x14ac:dyDescent="0.25">
      <c r="D224" s="102"/>
      <c r="E224" s="98" t="s">
        <v>235</v>
      </c>
      <c r="F224" s="98"/>
      <c r="G224" s="103" t="s">
        <v>239</v>
      </c>
      <c r="H224" s="103"/>
    </row>
    <row r="225" spans="2:9" x14ac:dyDescent="0.25">
      <c r="D225" s="102"/>
      <c r="E225" s="98" t="s">
        <v>236</v>
      </c>
      <c r="F225" s="98"/>
      <c r="G225" s="104" t="s">
        <v>240</v>
      </c>
      <c r="H225" s="104"/>
    </row>
    <row r="226" spans="2:9" x14ac:dyDescent="0.25">
      <c r="D226" s="102"/>
      <c r="E226" s="98" t="s">
        <v>268</v>
      </c>
      <c r="F226" s="98"/>
      <c r="G226" s="105" t="s">
        <v>237</v>
      </c>
      <c r="H226" s="105"/>
    </row>
    <row r="227" spans="2:9" s="44" customFormat="1" ht="3" customHeight="1" x14ac:dyDescent="0.25">
      <c r="B227" s="40"/>
      <c r="C227" s="41"/>
      <c r="D227" s="42"/>
      <c r="E227" s="42"/>
      <c r="F227" s="42"/>
      <c r="G227" s="43"/>
      <c r="H227" s="43"/>
    </row>
    <row r="228" spans="2:9" x14ac:dyDescent="0.25">
      <c r="B228" s="101" t="s">
        <v>269</v>
      </c>
      <c r="C228" s="101"/>
      <c r="D228" s="101"/>
      <c r="E228" s="101"/>
      <c r="F228" s="101"/>
      <c r="G228" s="101"/>
      <c r="H228" s="101"/>
      <c r="I228" s="101"/>
    </row>
    <row r="229" spans="2:9" x14ac:dyDescent="0.25">
      <c r="B229" s="101"/>
      <c r="C229" s="101"/>
      <c r="D229" s="101"/>
      <c r="E229" s="101"/>
      <c r="F229" s="101"/>
      <c r="G229" s="101"/>
      <c r="H229" s="101"/>
      <c r="I229" s="101"/>
    </row>
  </sheetData>
  <sheetProtection selectLockedCells="1"/>
  <mergeCells count="247">
    <mergeCell ref="H2:I2"/>
    <mergeCell ref="H3:I3"/>
    <mergeCell ref="H4:I4"/>
    <mergeCell ref="H5:I5"/>
    <mergeCell ref="H6:I6"/>
    <mergeCell ref="B228:I229"/>
    <mergeCell ref="D223:D226"/>
    <mergeCell ref="E224:F224"/>
    <mergeCell ref="E225:F225"/>
    <mergeCell ref="G224:H224"/>
    <mergeCell ref="G225:H225"/>
    <mergeCell ref="E226:F226"/>
    <mergeCell ref="G226:H226"/>
    <mergeCell ref="E223:F223"/>
    <mergeCell ref="G223:H223"/>
    <mergeCell ref="E221:G221"/>
    <mergeCell ref="B2:C6"/>
    <mergeCell ref="B7:C7"/>
    <mergeCell ref="B8:C9"/>
    <mergeCell ref="B10:C11"/>
    <mergeCell ref="C12:D13"/>
    <mergeCell ref="D10:D11"/>
    <mergeCell ref="D2:E4"/>
    <mergeCell ref="D5:E6"/>
    <mergeCell ref="I12:I13"/>
    <mergeCell ref="G12:H12"/>
    <mergeCell ref="B12:B13"/>
    <mergeCell ref="E12:E13"/>
    <mergeCell ref="F12:F13"/>
    <mergeCell ref="E10:E11"/>
    <mergeCell ref="F10:I11"/>
    <mergeCell ref="F7:I7"/>
    <mergeCell ref="F8:I9"/>
    <mergeCell ref="D8:D9"/>
    <mergeCell ref="E8:E9"/>
    <mergeCell ref="F2:G2"/>
    <mergeCell ref="F3:G3"/>
    <mergeCell ref="F4:G4"/>
    <mergeCell ref="F5:G5"/>
    <mergeCell ref="F6:G6"/>
    <mergeCell ref="C22:D22"/>
    <mergeCell ref="C23:D23"/>
    <mergeCell ref="C24:D24"/>
    <mergeCell ref="C25:D25"/>
    <mergeCell ref="C26:I26"/>
    <mergeCell ref="C18:D18"/>
    <mergeCell ref="C19:D19"/>
    <mergeCell ref="C20:D20"/>
    <mergeCell ref="C14:I14"/>
    <mergeCell ref="C21:D21"/>
    <mergeCell ref="C15:D15"/>
    <mergeCell ref="C16:D16"/>
    <mergeCell ref="C17:D17"/>
    <mergeCell ref="C33:D33"/>
    <mergeCell ref="C34:D34"/>
    <mergeCell ref="C30:I30"/>
    <mergeCell ref="C36:D36"/>
    <mergeCell ref="C37:D37"/>
    <mergeCell ref="C27:D27"/>
    <mergeCell ref="C28:D28"/>
    <mergeCell ref="C29:D29"/>
    <mergeCell ref="C31:D31"/>
    <mergeCell ref="C32:D32"/>
    <mergeCell ref="C42:I42"/>
    <mergeCell ref="C44:D44"/>
    <mergeCell ref="C45:D45"/>
    <mergeCell ref="C46:D46"/>
    <mergeCell ref="C47:D47"/>
    <mergeCell ref="C48:D48"/>
    <mergeCell ref="C38:D38"/>
    <mergeCell ref="C39:D39"/>
    <mergeCell ref="C40:D40"/>
    <mergeCell ref="C41:D41"/>
    <mergeCell ref="C43:D43"/>
    <mergeCell ref="C70:D70"/>
    <mergeCell ref="C71:D71"/>
    <mergeCell ref="C73:D73"/>
    <mergeCell ref="C74:D74"/>
    <mergeCell ref="C75:D75"/>
    <mergeCell ref="C49:D49"/>
    <mergeCell ref="C50:D50"/>
    <mergeCell ref="C60:I60"/>
    <mergeCell ref="C72:I72"/>
    <mergeCell ref="C76:D76"/>
    <mergeCell ref="C77:I77"/>
    <mergeCell ref="C80:D80"/>
    <mergeCell ref="C51:I51"/>
    <mergeCell ref="C52:I52"/>
    <mergeCell ref="C35:I35"/>
    <mergeCell ref="C58:D58"/>
    <mergeCell ref="C59:D59"/>
    <mergeCell ref="C53:D53"/>
    <mergeCell ref="C54:D54"/>
    <mergeCell ref="C55:D55"/>
    <mergeCell ref="C56:D56"/>
    <mergeCell ref="C57:D57"/>
    <mergeCell ref="C69:D69"/>
    <mergeCell ref="C78:D78"/>
    <mergeCell ref="C79:D79"/>
    <mergeCell ref="C61:D61"/>
    <mergeCell ref="C62:D62"/>
    <mergeCell ref="C63:D63"/>
    <mergeCell ref="C64:D64"/>
    <mergeCell ref="C65:D65"/>
    <mergeCell ref="C66:D66"/>
    <mergeCell ref="C67:D67"/>
    <mergeCell ref="C68:D68"/>
    <mergeCell ref="C86:I86"/>
    <mergeCell ref="C87:D87"/>
    <mergeCell ref="C88:D88"/>
    <mergeCell ref="C89:D89"/>
    <mergeCell ref="C90:D90"/>
    <mergeCell ref="C81:D81"/>
    <mergeCell ref="C82:D82"/>
    <mergeCell ref="C83:D83"/>
    <mergeCell ref="C84:D84"/>
    <mergeCell ref="C85:D85"/>
    <mergeCell ref="C96:D96"/>
    <mergeCell ref="C97:D97"/>
    <mergeCell ref="C98:D98"/>
    <mergeCell ref="C99:I99"/>
    <mergeCell ref="C100:D100"/>
    <mergeCell ref="C91:D91"/>
    <mergeCell ref="C92:D92"/>
    <mergeCell ref="C93:D93"/>
    <mergeCell ref="C94:D94"/>
    <mergeCell ref="C95:D95"/>
    <mergeCell ref="C106:D106"/>
    <mergeCell ref="C107:D107"/>
    <mergeCell ref="C108:D108"/>
    <mergeCell ref="C109:I109"/>
    <mergeCell ref="C110:D110"/>
    <mergeCell ref="C101:D101"/>
    <mergeCell ref="C102:D102"/>
    <mergeCell ref="C103:D103"/>
    <mergeCell ref="C104:D104"/>
    <mergeCell ref="C105:D105"/>
    <mergeCell ref="C116:D116"/>
    <mergeCell ref="C117:D117"/>
    <mergeCell ref="C119:D119"/>
    <mergeCell ref="C121:D121"/>
    <mergeCell ref="C122:D122"/>
    <mergeCell ref="C120:I120"/>
    <mergeCell ref="C111:D111"/>
    <mergeCell ref="C112:D112"/>
    <mergeCell ref="C113:D113"/>
    <mergeCell ref="C114:D114"/>
    <mergeCell ref="C115:D115"/>
    <mergeCell ref="C118:D118"/>
    <mergeCell ref="C128:D128"/>
    <mergeCell ref="C129:D129"/>
    <mergeCell ref="C130:D130"/>
    <mergeCell ref="C131:D131"/>
    <mergeCell ref="C132:D132"/>
    <mergeCell ref="C123:D123"/>
    <mergeCell ref="C124:D124"/>
    <mergeCell ref="C125:D125"/>
    <mergeCell ref="C126:D126"/>
    <mergeCell ref="C127:D127"/>
    <mergeCell ref="C138:I138"/>
    <mergeCell ref="C139:D139"/>
    <mergeCell ref="C141:D141"/>
    <mergeCell ref="C142:D142"/>
    <mergeCell ref="C143:D143"/>
    <mergeCell ref="C133:D133"/>
    <mergeCell ref="C134:D134"/>
    <mergeCell ref="C135:I135"/>
    <mergeCell ref="C136:D136"/>
    <mergeCell ref="C137:D137"/>
    <mergeCell ref="C148:D148"/>
    <mergeCell ref="C149:D149"/>
    <mergeCell ref="C150:D150"/>
    <mergeCell ref="C151:D151"/>
    <mergeCell ref="C153:D153"/>
    <mergeCell ref="C152:I152"/>
    <mergeCell ref="C144:D144"/>
    <mergeCell ref="C140:I140"/>
    <mergeCell ref="C145:I145"/>
    <mergeCell ref="C146:D146"/>
    <mergeCell ref="C147:D147"/>
    <mergeCell ref="C160:D160"/>
    <mergeCell ref="C161:D161"/>
    <mergeCell ref="C162:D162"/>
    <mergeCell ref="C163:D163"/>
    <mergeCell ref="C164:D164"/>
    <mergeCell ref="C154:D154"/>
    <mergeCell ref="C155:D155"/>
    <mergeCell ref="C156:D156"/>
    <mergeCell ref="C157:D157"/>
    <mergeCell ref="C158:D158"/>
    <mergeCell ref="C170:D170"/>
    <mergeCell ref="C171:D171"/>
    <mergeCell ref="C172:I172"/>
    <mergeCell ref="C173:D173"/>
    <mergeCell ref="C174:D174"/>
    <mergeCell ref="C165:D165"/>
    <mergeCell ref="C166:D166"/>
    <mergeCell ref="C167:D167"/>
    <mergeCell ref="C168:D168"/>
    <mergeCell ref="C169:D169"/>
    <mergeCell ref="C180:D180"/>
    <mergeCell ref="C181:D181"/>
    <mergeCell ref="C182:D182"/>
    <mergeCell ref="C183:I183"/>
    <mergeCell ref="C184:D184"/>
    <mergeCell ref="C175:D175"/>
    <mergeCell ref="C176:D176"/>
    <mergeCell ref="C177:D177"/>
    <mergeCell ref="C178:D178"/>
    <mergeCell ref="C179:D179"/>
    <mergeCell ref="C203:D203"/>
    <mergeCell ref="C205:D205"/>
    <mergeCell ref="C206:D206"/>
    <mergeCell ref="C207:D207"/>
    <mergeCell ref="C208:D208"/>
    <mergeCell ref="C199:D199"/>
    <mergeCell ref="C200:D200"/>
    <mergeCell ref="C201:D201"/>
    <mergeCell ref="C159:I159"/>
    <mergeCell ref="C202:I202"/>
    <mergeCell ref="C195:D195"/>
    <mergeCell ref="C196:D196"/>
    <mergeCell ref="C197:I197"/>
    <mergeCell ref="C198:D198"/>
    <mergeCell ref="C190:D190"/>
    <mergeCell ref="C191:D191"/>
    <mergeCell ref="C192:D192"/>
    <mergeCell ref="C193:D193"/>
    <mergeCell ref="C194:I194"/>
    <mergeCell ref="C185:D185"/>
    <mergeCell ref="C186:D186"/>
    <mergeCell ref="C187:D187"/>
    <mergeCell ref="C188:D188"/>
    <mergeCell ref="C189:D189"/>
    <mergeCell ref="B220:F220"/>
    <mergeCell ref="C219:D219"/>
    <mergeCell ref="C204:I204"/>
    <mergeCell ref="C214:D214"/>
    <mergeCell ref="C215:D215"/>
    <mergeCell ref="C216:D216"/>
    <mergeCell ref="C217:D217"/>
    <mergeCell ref="C218:D218"/>
    <mergeCell ref="C209:I209"/>
    <mergeCell ref="C210:D210"/>
    <mergeCell ref="C211:D211"/>
    <mergeCell ref="C212:D212"/>
    <mergeCell ref="C213:D213"/>
  </mergeCells>
  <conditionalFormatting sqref="H221">
    <cfRule type="expression" dxfId="14" priority="1">
      <formula>$F$25="Not Complied"</formula>
    </cfRule>
    <cfRule type="expression" dxfId="13" priority="2">
      <formula>$F$24="Not Complied"</formula>
    </cfRule>
    <cfRule type="expression" dxfId="12" priority="3">
      <formula>$F$23="Not Complied"</formula>
    </cfRule>
    <cfRule type="expression" dxfId="11" priority="4">
      <formula>$F$22="Not Complied"</formula>
    </cfRule>
    <cfRule type="expression" dxfId="10" priority="5">
      <formula>$F$21="Not Complied"</formula>
    </cfRule>
    <cfRule type="expression" dxfId="9" priority="6">
      <formula>$F$20="Not Complied"</formula>
    </cfRule>
    <cfRule type="expression" dxfId="8" priority="7">
      <formula>$F$19="Not Complied"</formula>
    </cfRule>
    <cfRule type="expression" dxfId="7" priority="8">
      <formula>$F$18="Not Complied"</formula>
    </cfRule>
    <cfRule type="expression" dxfId="6" priority="9">
      <formula>$F$17="Not Complied"</formula>
    </cfRule>
    <cfRule type="expression" dxfId="5" priority="10">
      <formula>$F$16="Not Complied"</formula>
    </cfRule>
    <cfRule type="expression" dxfId="4" priority="11">
      <formula>$F$15="Not Complied"</formula>
    </cfRule>
    <cfRule type="cellIs" dxfId="3" priority="14" operator="lessThan">
      <formula>74.99</formula>
    </cfRule>
    <cfRule type="cellIs" dxfId="2" priority="15" operator="between">
      <formula>75</formula>
      <formula>89.99</formula>
    </cfRule>
    <cfRule type="cellIs" dxfId="1" priority="16" operator="between">
      <formula>90</formula>
      <formula>94.99</formula>
    </cfRule>
    <cfRule type="cellIs" dxfId="0" priority="17" operator="greaterThan">
      <formula>95</formula>
    </cfRule>
  </conditionalFormatting>
  <printOptions horizontalCentered="1" verticalCentered="1"/>
  <pageMargins left="0" right="0" top="0" bottom="0" header="0" footer="0"/>
  <pageSetup paperSize="9" scale="70" orientation="portrait" r:id="rId1"/>
  <colBreaks count="1" manualBreakCount="1">
    <brk id="9" max="1048575" man="1"/>
  </colBreaks>
  <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Sheet2!$B$2:$B$4</xm:f>
          </x14:formula1>
          <xm:sqref>F205:F208 F31:F34 F61:F71 F36:F41 F210:F219 F43:F50 F53:F59 F78:F85 F27:F29 F87:F98 F73:F76 F100:F108 F15:F25 F121:F134 F136:F137 F139 F153:F158 F146:F151 F160:F171 F195:F196 F173:F182 F141:F144 F203 F198:F201 F184:F193 F110:F119</xm:sqref>
        </x14:dataValidation>
        <x14:dataValidation type="list" allowBlank="1" showInputMessage="1" showErrorMessage="1">
          <x14:formula1>
            <xm:f>Sheet2!$E$2:$E$36</xm:f>
          </x14:formula1>
          <xm:sqref>F7</xm:sqref>
        </x14:dataValidation>
        <x14:dataValidation type="list" allowBlank="1" showInputMessage="1" showErrorMessage="1">
          <x14:formula1>
            <xm:f>Sheet2!$B$10:$B$13</xm:f>
          </x14:formula1>
          <xm:sqref>F10:I11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6"/>
  <sheetViews>
    <sheetView topLeftCell="A28" workbookViewId="0">
      <selection activeCell="F34" sqref="F34"/>
    </sheetView>
  </sheetViews>
  <sheetFormatPr defaultRowHeight="15" x14ac:dyDescent="0.25"/>
  <cols>
    <col min="1" max="1" width="2.7109375" customWidth="1"/>
    <col min="2" max="2" width="18.42578125" customWidth="1"/>
    <col min="5" max="5" width="26" customWidth="1"/>
    <col min="6" max="6" width="40.28515625" customWidth="1"/>
    <col min="8" max="8" width="19.28515625" bestFit="1" customWidth="1"/>
    <col min="9" max="9" width="25.5703125" bestFit="1" customWidth="1"/>
    <col min="11" max="11" width="19.28515625" bestFit="1" customWidth="1"/>
    <col min="12" max="12" width="21" bestFit="1" customWidth="1"/>
  </cols>
  <sheetData>
    <row r="2" spans="2:12" ht="60" x14ac:dyDescent="0.25">
      <c r="B2" t="s">
        <v>18</v>
      </c>
      <c r="C2">
        <v>4</v>
      </c>
      <c r="E2" s="2" t="s">
        <v>273</v>
      </c>
      <c r="F2" s="1" t="s">
        <v>308</v>
      </c>
      <c r="H2" s="5" t="s">
        <v>273</v>
      </c>
      <c r="I2" s="5" t="s">
        <v>350</v>
      </c>
      <c r="K2" s="5" t="s">
        <v>273</v>
      </c>
      <c r="L2" s="5" t="s">
        <v>364</v>
      </c>
    </row>
    <row r="3" spans="2:12" ht="60" x14ac:dyDescent="0.25">
      <c r="B3" t="s">
        <v>0</v>
      </c>
      <c r="C3">
        <v>0</v>
      </c>
      <c r="E3" s="2" t="s">
        <v>274</v>
      </c>
      <c r="F3" s="1" t="s">
        <v>309</v>
      </c>
      <c r="H3" s="5" t="s">
        <v>274</v>
      </c>
      <c r="I3" s="5" t="s">
        <v>350</v>
      </c>
      <c r="K3" s="5" t="s">
        <v>274</v>
      </c>
      <c r="L3" s="5" t="s">
        <v>364</v>
      </c>
    </row>
    <row r="4" spans="2:12" ht="75" x14ac:dyDescent="0.25">
      <c r="B4" t="s">
        <v>19</v>
      </c>
      <c r="C4">
        <v>4</v>
      </c>
      <c r="E4" s="2" t="s">
        <v>275</v>
      </c>
      <c r="F4" s="1" t="s">
        <v>310</v>
      </c>
      <c r="H4" s="5" t="s">
        <v>275</v>
      </c>
      <c r="I4" s="5" t="s">
        <v>351</v>
      </c>
      <c r="K4" s="5" t="s">
        <v>275</v>
      </c>
      <c r="L4" s="5" t="s">
        <v>365</v>
      </c>
    </row>
    <row r="5" spans="2:12" ht="60" x14ac:dyDescent="0.25">
      <c r="E5" s="2" t="s">
        <v>276</v>
      </c>
      <c r="F5" s="1" t="s">
        <v>311</v>
      </c>
      <c r="H5" s="5" t="s">
        <v>276</v>
      </c>
      <c r="I5" s="5" t="s">
        <v>352</v>
      </c>
      <c r="K5" s="5" t="s">
        <v>276</v>
      </c>
      <c r="L5" s="5" t="s">
        <v>349</v>
      </c>
    </row>
    <row r="6" spans="2:12" ht="60" x14ac:dyDescent="0.25">
      <c r="B6" t="s">
        <v>18</v>
      </c>
      <c r="C6">
        <v>2</v>
      </c>
      <c r="E6" s="2" t="s">
        <v>277</v>
      </c>
      <c r="F6" s="1" t="s">
        <v>312</v>
      </c>
      <c r="H6" s="5" t="s">
        <v>277</v>
      </c>
      <c r="I6" s="5" t="s">
        <v>353</v>
      </c>
      <c r="K6" s="5" t="s">
        <v>277</v>
      </c>
      <c r="L6" s="5" t="s">
        <v>366</v>
      </c>
    </row>
    <row r="7" spans="2:12" ht="60" x14ac:dyDescent="0.25">
      <c r="B7" t="s">
        <v>0</v>
      </c>
      <c r="C7">
        <v>0</v>
      </c>
      <c r="E7" s="2" t="s">
        <v>278</v>
      </c>
      <c r="F7" s="1" t="s">
        <v>313</v>
      </c>
      <c r="H7" s="5" t="s">
        <v>278</v>
      </c>
      <c r="I7" s="5" t="s">
        <v>354</v>
      </c>
      <c r="K7" s="5" t="s">
        <v>278</v>
      </c>
      <c r="L7" s="5" t="s">
        <v>367</v>
      </c>
    </row>
    <row r="8" spans="2:12" ht="75" x14ac:dyDescent="0.25">
      <c r="B8" t="s">
        <v>19</v>
      </c>
      <c r="C8">
        <v>2</v>
      </c>
      <c r="E8" s="2" t="s">
        <v>279</v>
      </c>
      <c r="F8" s="1" t="s">
        <v>314</v>
      </c>
      <c r="H8" s="5" t="s">
        <v>279</v>
      </c>
      <c r="I8" s="5" t="s">
        <v>355</v>
      </c>
      <c r="K8" s="5" t="s">
        <v>279</v>
      </c>
      <c r="L8" s="5" t="s">
        <v>368</v>
      </c>
    </row>
    <row r="9" spans="2:12" ht="60" x14ac:dyDescent="0.25">
      <c r="E9" s="2" t="s">
        <v>280</v>
      </c>
      <c r="F9" s="1" t="s">
        <v>315</v>
      </c>
      <c r="H9" s="5" t="s">
        <v>280</v>
      </c>
      <c r="I9" s="5" t="s">
        <v>355</v>
      </c>
      <c r="K9" s="5" t="s">
        <v>280</v>
      </c>
      <c r="L9" s="5" t="s">
        <v>368</v>
      </c>
    </row>
    <row r="10" spans="2:12" ht="75" x14ac:dyDescent="0.25">
      <c r="B10" s="4" t="s">
        <v>383</v>
      </c>
      <c r="E10" s="2" t="s">
        <v>281</v>
      </c>
      <c r="F10" s="1" t="s">
        <v>316</v>
      </c>
      <c r="H10" s="5" t="s">
        <v>281</v>
      </c>
      <c r="I10" s="5" t="s">
        <v>355</v>
      </c>
      <c r="K10" s="5" t="s">
        <v>281</v>
      </c>
      <c r="L10" s="5" t="s">
        <v>368</v>
      </c>
    </row>
    <row r="11" spans="2:12" ht="90" x14ac:dyDescent="0.25">
      <c r="B11" s="4" t="s">
        <v>384</v>
      </c>
      <c r="E11" s="2" t="s">
        <v>282</v>
      </c>
      <c r="F11" s="1" t="s">
        <v>317</v>
      </c>
      <c r="H11" s="5" t="s">
        <v>282</v>
      </c>
      <c r="I11" s="5" t="s">
        <v>355</v>
      </c>
      <c r="K11" s="5" t="s">
        <v>282</v>
      </c>
      <c r="L11" s="5" t="s">
        <v>368</v>
      </c>
    </row>
    <row r="12" spans="2:12" x14ac:dyDescent="0.25">
      <c r="B12" s="4" t="s">
        <v>385</v>
      </c>
      <c r="E12" s="2" t="s">
        <v>283</v>
      </c>
      <c r="F12" s="3"/>
      <c r="H12" s="5" t="s">
        <v>283</v>
      </c>
      <c r="I12" s="5" t="s">
        <v>355</v>
      </c>
      <c r="K12" s="5" t="s">
        <v>283</v>
      </c>
      <c r="L12" s="5" t="s">
        <v>368</v>
      </c>
    </row>
    <row r="13" spans="2:12" ht="45" x14ac:dyDescent="0.25">
      <c r="B13" s="4" t="s">
        <v>386</v>
      </c>
      <c r="E13" s="2" t="s">
        <v>284</v>
      </c>
      <c r="F13" s="1" t="s">
        <v>318</v>
      </c>
      <c r="H13" s="5" t="s">
        <v>284</v>
      </c>
      <c r="I13" s="5" t="s">
        <v>356</v>
      </c>
      <c r="K13" s="5" t="s">
        <v>284</v>
      </c>
      <c r="L13" s="5" t="s">
        <v>369</v>
      </c>
    </row>
    <row r="14" spans="2:12" ht="90" x14ac:dyDescent="0.25">
      <c r="E14" s="2" t="s">
        <v>285</v>
      </c>
      <c r="F14" s="1" t="s">
        <v>319</v>
      </c>
      <c r="H14" s="5" t="s">
        <v>285</v>
      </c>
      <c r="I14" s="5" t="s">
        <v>356</v>
      </c>
      <c r="K14" s="5" t="s">
        <v>285</v>
      </c>
      <c r="L14" s="5" t="s">
        <v>369</v>
      </c>
    </row>
    <row r="15" spans="2:12" ht="60" x14ac:dyDescent="0.25">
      <c r="E15" s="2" t="s">
        <v>286</v>
      </c>
      <c r="F15" s="1" t="s">
        <v>320</v>
      </c>
      <c r="H15" s="5" t="s">
        <v>286</v>
      </c>
      <c r="I15" s="5" t="s">
        <v>356</v>
      </c>
      <c r="K15" s="5" t="s">
        <v>286</v>
      </c>
      <c r="L15" s="5" t="s">
        <v>370</v>
      </c>
    </row>
    <row r="16" spans="2:12" ht="60" x14ac:dyDescent="0.25">
      <c r="E16" s="2" t="s">
        <v>287</v>
      </c>
      <c r="F16" s="1" t="s">
        <v>321</v>
      </c>
      <c r="H16" s="5" t="s">
        <v>287</v>
      </c>
      <c r="I16" s="5" t="s">
        <v>356</v>
      </c>
      <c r="K16" s="5" t="s">
        <v>287</v>
      </c>
      <c r="L16" s="5" t="s">
        <v>371</v>
      </c>
    </row>
    <row r="17" spans="5:12" ht="60" x14ac:dyDescent="0.25">
      <c r="E17" s="2" t="s">
        <v>288</v>
      </c>
      <c r="F17" s="1" t="s">
        <v>322</v>
      </c>
      <c r="H17" s="5" t="s">
        <v>288</v>
      </c>
      <c r="I17" s="5" t="s">
        <v>357</v>
      </c>
      <c r="K17" s="5" t="s">
        <v>288</v>
      </c>
      <c r="L17" s="5" t="s">
        <v>372</v>
      </c>
    </row>
    <row r="18" spans="5:12" x14ac:dyDescent="0.25">
      <c r="E18" s="2" t="s">
        <v>289</v>
      </c>
      <c r="F18" s="3" t="s">
        <v>323</v>
      </c>
      <c r="H18" s="5" t="s">
        <v>289</v>
      </c>
      <c r="I18" s="5" t="s">
        <v>358</v>
      </c>
      <c r="K18" s="5" t="s">
        <v>289</v>
      </c>
      <c r="L18" s="5" t="s">
        <v>373</v>
      </c>
    </row>
    <row r="19" spans="5:12" ht="45" x14ac:dyDescent="0.25">
      <c r="E19" s="2" t="s">
        <v>290</v>
      </c>
      <c r="F19" s="1" t="s">
        <v>324</v>
      </c>
      <c r="H19" s="5" t="s">
        <v>290</v>
      </c>
      <c r="I19" s="5" t="s">
        <v>359</v>
      </c>
      <c r="K19" s="5" t="s">
        <v>290</v>
      </c>
      <c r="L19" s="5" t="s">
        <v>374</v>
      </c>
    </row>
    <row r="20" spans="5:12" ht="60" x14ac:dyDescent="0.25">
      <c r="E20" s="2" t="s">
        <v>291</v>
      </c>
      <c r="F20" s="1" t="s">
        <v>325</v>
      </c>
      <c r="H20" s="5" t="s">
        <v>291</v>
      </c>
      <c r="I20" s="5" t="s">
        <v>354</v>
      </c>
      <c r="K20" s="5" t="s">
        <v>291</v>
      </c>
      <c r="L20" s="5" t="s">
        <v>375</v>
      </c>
    </row>
    <row r="21" spans="5:12" ht="75" x14ac:dyDescent="0.25">
      <c r="E21" s="2" t="s">
        <v>292</v>
      </c>
      <c r="F21" s="1" t="s">
        <v>326</v>
      </c>
      <c r="H21" s="5" t="s">
        <v>292</v>
      </c>
      <c r="I21" s="5" t="s">
        <v>360</v>
      </c>
      <c r="K21" s="5" t="s">
        <v>292</v>
      </c>
      <c r="L21" s="5" t="s">
        <v>376</v>
      </c>
    </row>
    <row r="22" spans="5:12" ht="60" x14ac:dyDescent="0.25">
      <c r="E22" s="2" t="s">
        <v>293</v>
      </c>
      <c r="F22" s="1" t="s">
        <v>327</v>
      </c>
      <c r="H22" s="5" t="s">
        <v>293</v>
      </c>
      <c r="I22" s="5" t="s">
        <v>361</v>
      </c>
      <c r="K22" s="5" t="s">
        <v>293</v>
      </c>
      <c r="L22" s="5" t="s">
        <v>377</v>
      </c>
    </row>
    <row r="23" spans="5:12" ht="45" x14ac:dyDescent="0.25">
      <c r="E23" s="2" t="s">
        <v>294</v>
      </c>
      <c r="F23" s="1" t="s">
        <v>328</v>
      </c>
      <c r="H23" s="5" t="s">
        <v>294</v>
      </c>
      <c r="I23" s="5" t="s">
        <v>361</v>
      </c>
      <c r="K23" s="5" t="s">
        <v>294</v>
      </c>
      <c r="L23" s="5" t="s">
        <v>377</v>
      </c>
    </row>
    <row r="24" spans="5:12" ht="60" x14ac:dyDescent="0.25">
      <c r="E24" s="2" t="s">
        <v>295</v>
      </c>
      <c r="F24" s="1" t="s">
        <v>329</v>
      </c>
      <c r="H24" s="5" t="s">
        <v>295</v>
      </c>
      <c r="I24" s="5" t="s">
        <v>361</v>
      </c>
      <c r="K24" s="5" t="s">
        <v>295</v>
      </c>
      <c r="L24" s="5" t="s">
        <v>378</v>
      </c>
    </row>
    <row r="25" spans="5:12" ht="45" x14ac:dyDescent="0.25">
      <c r="E25" s="2" t="s">
        <v>296</v>
      </c>
      <c r="F25" s="1" t="s">
        <v>330</v>
      </c>
      <c r="H25" s="5" t="s">
        <v>296</v>
      </c>
      <c r="I25" s="5" t="s">
        <v>362</v>
      </c>
      <c r="K25" s="5" t="s">
        <v>296</v>
      </c>
      <c r="L25" s="5" t="s">
        <v>379</v>
      </c>
    </row>
    <row r="26" spans="5:12" ht="60" x14ac:dyDescent="0.25">
      <c r="E26" s="2" t="s">
        <v>297</v>
      </c>
      <c r="F26" s="1" t="s">
        <v>331</v>
      </c>
      <c r="H26" s="5" t="s">
        <v>297</v>
      </c>
      <c r="I26" s="5" t="s">
        <v>362</v>
      </c>
      <c r="K26" s="5" t="s">
        <v>297</v>
      </c>
      <c r="L26" s="5" t="s">
        <v>379</v>
      </c>
    </row>
    <row r="27" spans="5:12" ht="75" x14ac:dyDescent="0.25">
      <c r="E27" s="2" t="s">
        <v>298</v>
      </c>
      <c r="F27" s="1" t="s">
        <v>332</v>
      </c>
      <c r="H27" s="5" t="s">
        <v>298</v>
      </c>
      <c r="I27" s="5" t="s">
        <v>362</v>
      </c>
      <c r="K27" s="5" t="s">
        <v>298</v>
      </c>
      <c r="L27" s="5" t="s">
        <v>379</v>
      </c>
    </row>
    <row r="28" spans="5:12" ht="45" x14ac:dyDescent="0.25">
      <c r="E28" s="2" t="s">
        <v>299</v>
      </c>
      <c r="F28" s="1" t="s">
        <v>333</v>
      </c>
      <c r="H28" s="5" t="s">
        <v>299</v>
      </c>
      <c r="I28" s="5" t="s">
        <v>362</v>
      </c>
      <c r="K28" s="5" t="s">
        <v>299</v>
      </c>
      <c r="L28" s="5" t="s">
        <v>379</v>
      </c>
    </row>
    <row r="29" spans="5:12" x14ac:dyDescent="0.25">
      <c r="E29" s="2" t="s">
        <v>300</v>
      </c>
      <c r="F29" s="3"/>
      <c r="H29" s="5" t="s">
        <v>300</v>
      </c>
      <c r="I29" s="5" t="s">
        <v>362</v>
      </c>
      <c r="K29" s="5" t="s">
        <v>300</v>
      </c>
      <c r="L29" s="5" t="s">
        <v>379</v>
      </c>
    </row>
    <row r="30" spans="5:12" x14ac:dyDescent="0.25">
      <c r="E30" s="2" t="s">
        <v>301</v>
      </c>
      <c r="F30" s="3"/>
      <c r="H30" s="5" t="s">
        <v>301</v>
      </c>
      <c r="I30" s="5" t="s">
        <v>362</v>
      </c>
      <c r="K30" s="5" t="s">
        <v>301</v>
      </c>
      <c r="L30" s="5" t="s">
        <v>379</v>
      </c>
    </row>
    <row r="31" spans="5:12" ht="45" x14ac:dyDescent="0.25">
      <c r="E31" s="2" t="s">
        <v>302</v>
      </c>
      <c r="F31" s="1" t="s">
        <v>334</v>
      </c>
      <c r="H31" s="5" t="s">
        <v>302</v>
      </c>
      <c r="I31" s="5" t="s">
        <v>352</v>
      </c>
      <c r="K31" s="5" t="s">
        <v>302</v>
      </c>
      <c r="L31" s="5" t="s">
        <v>349</v>
      </c>
    </row>
    <row r="32" spans="5:12" x14ac:dyDescent="0.25">
      <c r="E32" s="2" t="s">
        <v>303</v>
      </c>
      <c r="F32" s="3" t="s">
        <v>335</v>
      </c>
      <c r="H32" s="5" t="s">
        <v>303</v>
      </c>
      <c r="I32" s="5" t="s">
        <v>352</v>
      </c>
      <c r="K32" s="5" t="s">
        <v>303</v>
      </c>
      <c r="L32" s="5" t="s">
        <v>349</v>
      </c>
    </row>
    <row r="33" spans="5:12" ht="45" x14ac:dyDescent="0.25">
      <c r="E33" s="2" t="s">
        <v>304</v>
      </c>
      <c r="F33" s="1" t="s">
        <v>407</v>
      </c>
      <c r="H33" s="5" t="s">
        <v>304</v>
      </c>
      <c r="I33" s="5" t="s">
        <v>352</v>
      </c>
      <c r="K33" s="5" t="s">
        <v>304</v>
      </c>
      <c r="L33" s="5" t="s">
        <v>380</v>
      </c>
    </row>
    <row r="34" spans="5:12" ht="60" x14ac:dyDescent="0.25">
      <c r="E34" s="2" t="s">
        <v>305</v>
      </c>
      <c r="F34" s="1" t="s">
        <v>336</v>
      </c>
      <c r="H34" s="5" t="s">
        <v>305</v>
      </c>
      <c r="I34" s="5" t="s">
        <v>363</v>
      </c>
      <c r="K34" s="5" t="s">
        <v>305</v>
      </c>
      <c r="L34" s="5" t="s">
        <v>381</v>
      </c>
    </row>
    <row r="35" spans="5:12" ht="45" x14ac:dyDescent="0.25">
      <c r="E35" s="2" t="s">
        <v>306</v>
      </c>
      <c r="F35" s="1" t="s">
        <v>337</v>
      </c>
      <c r="H35" s="5" t="s">
        <v>306</v>
      </c>
      <c r="I35" s="5" t="s">
        <v>363</v>
      </c>
      <c r="K35" s="5" t="s">
        <v>306</v>
      </c>
      <c r="L35" s="5" t="s">
        <v>382</v>
      </c>
    </row>
    <row r="36" spans="5:12" ht="30" x14ac:dyDescent="0.25">
      <c r="E36" s="2" t="s">
        <v>307</v>
      </c>
      <c r="F36" s="1" t="s">
        <v>338</v>
      </c>
      <c r="H36" s="5" t="s">
        <v>307</v>
      </c>
      <c r="I36" s="5" t="s">
        <v>363</v>
      </c>
      <c r="K36" s="5" t="s">
        <v>307</v>
      </c>
      <c r="L36" s="5" t="s">
        <v>382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47"/>
  <sheetViews>
    <sheetView workbookViewId="0">
      <selection activeCell="C4" sqref="C4"/>
    </sheetView>
  </sheetViews>
  <sheetFormatPr defaultRowHeight="150" customHeight="1" x14ac:dyDescent="0.25"/>
  <cols>
    <col min="1" max="1" width="2.28515625" customWidth="1"/>
    <col min="2" max="2" width="36" customWidth="1"/>
    <col min="3" max="3" width="50.28515625" customWidth="1"/>
  </cols>
  <sheetData>
    <row r="1" spans="2:3" ht="15" x14ac:dyDescent="0.25"/>
    <row r="2" spans="2:3" s="6" customFormat="1" ht="15" x14ac:dyDescent="0.25">
      <c r="B2" s="6" t="s">
        <v>389</v>
      </c>
      <c r="C2" s="6" t="s">
        <v>390</v>
      </c>
    </row>
    <row r="3" spans="2:3" ht="150" customHeight="1" x14ac:dyDescent="0.25">
      <c r="B3" s="8">
        <f>'GMP Audit checcklist'!I15</f>
        <v>0</v>
      </c>
    </row>
    <row r="4" spans="2:3" ht="150" customHeight="1" x14ac:dyDescent="0.25">
      <c r="B4" s="7">
        <f>'GMP Audit checcklist'!I16</f>
        <v>0</v>
      </c>
    </row>
    <row r="5" spans="2:3" ht="150" customHeight="1" x14ac:dyDescent="0.25">
      <c r="B5" s="7">
        <f>'GMP Audit checcklist'!I17</f>
        <v>0</v>
      </c>
    </row>
    <row r="6" spans="2:3" ht="150" customHeight="1" x14ac:dyDescent="0.25">
      <c r="B6" s="7">
        <f>'GMP Audit checcklist'!I18</f>
        <v>0</v>
      </c>
    </row>
    <row r="7" spans="2:3" ht="150" customHeight="1" x14ac:dyDescent="0.25">
      <c r="B7" s="7">
        <f>'GMP Audit checcklist'!I19</f>
        <v>0</v>
      </c>
    </row>
    <row r="8" spans="2:3" ht="150" customHeight="1" x14ac:dyDescent="0.25">
      <c r="B8" s="7">
        <f>'GMP Audit checcklist'!I20</f>
        <v>0</v>
      </c>
    </row>
    <row r="9" spans="2:3" ht="150" customHeight="1" x14ac:dyDescent="0.25">
      <c r="B9" s="7">
        <f>'GMP Audit checcklist'!I21</f>
        <v>0</v>
      </c>
    </row>
    <row r="10" spans="2:3" ht="150" customHeight="1" x14ac:dyDescent="0.25">
      <c r="B10" s="7">
        <f>'GMP Audit checcklist'!I22</f>
        <v>0</v>
      </c>
    </row>
    <row r="11" spans="2:3" ht="150" customHeight="1" x14ac:dyDescent="0.25">
      <c r="B11" s="7">
        <f>'GMP Audit checcklist'!I23</f>
        <v>0</v>
      </c>
    </row>
    <row r="12" spans="2:3" ht="150" customHeight="1" x14ac:dyDescent="0.25">
      <c r="B12" s="7">
        <f>'GMP Audit checcklist'!I24</f>
        <v>0</v>
      </c>
    </row>
    <row r="13" spans="2:3" ht="150" customHeight="1" x14ac:dyDescent="0.25">
      <c r="B13" s="7">
        <f>'GMP Audit checcklist'!I25</f>
        <v>0</v>
      </c>
    </row>
    <row r="14" spans="2:3" ht="150" customHeight="1" x14ac:dyDescent="0.25">
      <c r="B14" s="7">
        <f>'GMP Audit checcklist'!I26</f>
        <v>0</v>
      </c>
    </row>
    <row r="15" spans="2:3" ht="150" customHeight="1" x14ac:dyDescent="0.25">
      <c r="B15" s="7">
        <f>'GMP Audit checcklist'!I27</f>
        <v>0</v>
      </c>
    </row>
    <row r="16" spans="2:3" ht="150" customHeight="1" x14ac:dyDescent="0.25">
      <c r="B16" s="7">
        <f>'GMP Audit checcklist'!I28</f>
        <v>0</v>
      </c>
    </row>
    <row r="17" spans="2:2" ht="150" customHeight="1" x14ac:dyDescent="0.25">
      <c r="B17" s="7">
        <f>'GMP Audit checcklist'!I29</f>
        <v>0</v>
      </c>
    </row>
    <row r="18" spans="2:2" ht="150" customHeight="1" x14ac:dyDescent="0.25">
      <c r="B18" s="7">
        <f>'GMP Audit checcklist'!I30</f>
        <v>0</v>
      </c>
    </row>
    <row r="19" spans="2:2" ht="150" customHeight="1" x14ac:dyDescent="0.25">
      <c r="B19" s="7">
        <f>'GMP Audit checcklist'!I31</f>
        <v>0</v>
      </c>
    </row>
    <row r="20" spans="2:2" ht="150" customHeight="1" x14ac:dyDescent="0.25">
      <c r="B20" s="7">
        <f>'GMP Audit checcklist'!I32</f>
        <v>0</v>
      </c>
    </row>
    <row r="21" spans="2:2" ht="150" customHeight="1" x14ac:dyDescent="0.25">
      <c r="B21" s="7">
        <f>'GMP Audit checcklist'!I33</f>
        <v>0</v>
      </c>
    </row>
    <row r="22" spans="2:2" ht="150" customHeight="1" x14ac:dyDescent="0.25">
      <c r="B22" s="7">
        <f>'GMP Audit checcklist'!I34</f>
        <v>0</v>
      </c>
    </row>
    <row r="23" spans="2:2" ht="150" customHeight="1" x14ac:dyDescent="0.25">
      <c r="B23" s="7">
        <f>'GMP Audit checcklist'!I35</f>
        <v>0</v>
      </c>
    </row>
    <row r="24" spans="2:2" ht="150" customHeight="1" x14ac:dyDescent="0.25">
      <c r="B24" s="7">
        <f>'GMP Audit checcklist'!I36</f>
        <v>0</v>
      </c>
    </row>
    <row r="25" spans="2:2" ht="150" customHeight="1" x14ac:dyDescent="0.25">
      <c r="B25" s="7">
        <f>'GMP Audit checcklist'!I37</f>
        <v>0</v>
      </c>
    </row>
    <row r="26" spans="2:2" ht="150" customHeight="1" x14ac:dyDescent="0.25">
      <c r="B26" s="7">
        <f>'GMP Audit checcklist'!I38</f>
        <v>0</v>
      </c>
    </row>
    <row r="27" spans="2:2" ht="150" customHeight="1" x14ac:dyDescent="0.25">
      <c r="B27" s="7">
        <f>'GMP Audit checcklist'!I39</f>
        <v>0</v>
      </c>
    </row>
    <row r="28" spans="2:2" ht="150" customHeight="1" x14ac:dyDescent="0.25">
      <c r="B28" s="7">
        <f>'GMP Audit checcklist'!I40</f>
        <v>0</v>
      </c>
    </row>
    <row r="29" spans="2:2" ht="150" customHeight="1" x14ac:dyDescent="0.25">
      <c r="B29" s="7">
        <f>'GMP Audit checcklist'!I41</f>
        <v>0</v>
      </c>
    </row>
    <row r="30" spans="2:2" ht="150" customHeight="1" x14ac:dyDescent="0.25">
      <c r="B30" s="7">
        <f>'GMP Audit checcklist'!I42</f>
        <v>0</v>
      </c>
    </row>
    <row r="31" spans="2:2" ht="150" customHeight="1" x14ac:dyDescent="0.25">
      <c r="B31" s="7">
        <f>'GMP Audit checcklist'!I43</f>
        <v>0</v>
      </c>
    </row>
    <row r="32" spans="2:2" ht="150" customHeight="1" x14ac:dyDescent="0.25">
      <c r="B32" s="7">
        <f>'GMP Audit checcklist'!I44</f>
        <v>0</v>
      </c>
    </row>
    <row r="33" spans="2:2" ht="150" customHeight="1" x14ac:dyDescent="0.25">
      <c r="B33" s="7">
        <f>'GMP Audit checcklist'!I45</f>
        <v>0</v>
      </c>
    </row>
    <row r="34" spans="2:2" ht="150" customHeight="1" x14ac:dyDescent="0.25">
      <c r="B34" s="7">
        <f>'GMP Audit checcklist'!I46</f>
        <v>0</v>
      </c>
    </row>
    <row r="35" spans="2:2" ht="150" customHeight="1" x14ac:dyDescent="0.25">
      <c r="B35" s="7">
        <f>'GMP Audit checcklist'!I47</f>
        <v>0</v>
      </c>
    </row>
    <row r="36" spans="2:2" ht="150" customHeight="1" x14ac:dyDescent="0.25">
      <c r="B36" s="7">
        <f>'GMP Audit checcklist'!I48</f>
        <v>0</v>
      </c>
    </row>
    <row r="37" spans="2:2" ht="150" customHeight="1" x14ac:dyDescent="0.25">
      <c r="B37" s="7">
        <f>'GMP Audit checcklist'!I49</f>
        <v>0</v>
      </c>
    </row>
    <row r="38" spans="2:2" ht="150" customHeight="1" x14ac:dyDescent="0.25">
      <c r="B38" s="7">
        <f>'GMP Audit checcklist'!I50</f>
        <v>0</v>
      </c>
    </row>
    <row r="39" spans="2:2" ht="150" customHeight="1" x14ac:dyDescent="0.25">
      <c r="B39" s="7">
        <f>'GMP Audit checcklist'!I51</f>
        <v>0</v>
      </c>
    </row>
    <row r="40" spans="2:2" ht="150" customHeight="1" x14ac:dyDescent="0.25">
      <c r="B40" s="7">
        <f>'GMP Audit checcklist'!I52</f>
        <v>0</v>
      </c>
    </row>
    <row r="41" spans="2:2" ht="150" customHeight="1" x14ac:dyDescent="0.25">
      <c r="B41" s="7">
        <f>'GMP Audit checcklist'!I53</f>
        <v>0</v>
      </c>
    </row>
    <row r="42" spans="2:2" ht="150" customHeight="1" x14ac:dyDescent="0.25">
      <c r="B42" s="7">
        <f>'GMP Audit checcklist'!I54</f>
        <v>0</v>
      </c>
    </row>
    <row r="43" spans="2:2" ht="150" customHeight="1" x14ac:dyDescent="0.25">
      <c r="B43" s="7">
        <f>'GMP Audit checcklist'!I55</f>
        <v>0</v>
      </c>
    </row>
    <row r="44" spans="2:2" ht="150" customHeight="1" x14ac:dyDescent="0.25">
      <c r="B44" s="7">
        <f>'GMP Audit checcklist'!I56</f>
        <v>0</v>
      </c>
    </row>
    <row r="45" spans="2:2" ht="150" customHeight="1" x14ac:dyDescent="0.25">
      <c r="B45" s="7">
        <f>'GMP Audit checcklist'!I57</f>
        <v>0</v>
      </c>
    </row>
    <row r="46" spans="2:2" ht="150" customHeight="1" x14ac:dyDescent="0.25">
      <c r="B46" s="7">
        <f>'GMP Audit checcklist'!I58</f>
        <v>0</v>
      </c>
    </row>
    <row r="47" spans="2:2" ht="150" customHeight="1" x14ac:dyDescent="0.25">
      <c r="B47" s="7">
        <f>'GMP Audit checcklist'!I59</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7"/>
  <sheetViews>
    <sheetView workbookViewId="0">
      <selection activeCell="B1" sqref="B1"/>
    </sheetView>
  </sheetViews>
  <sheetFormatPr defaultRowHeight="15" x14ac:dyDescent="0.25"/>
  <cols>
    <col min="1" max="1" width="3.28515625" customWidth="1"/>
    <col min="2" max="2" width="160.85546875" bestFit="1" customWidth="1"/>
  </cols>
  <sheetData>
    <row r="2" spans="2:2" x14ac:dyDescent="0.25">
      <c r="B2" t="s">
        <v>391</v>
      </c>
    </row>
    <row r="3" spans="2:2" x14ac:dyDescent="0.25">
      <c r="B3" t="s">
        <v>392</v>
      </c>
    </row>
    <row r="4" spans="2:2" x14ac:dyDescent="0.25">
      <c r="B4" t="s">
        <v>393</v>
      </c>
    </row>
    <row r="5" spans="2:2" ht="285" x14ac:dyDescent="0.25">
      <c r="B5" s="9" t="s">
        <v>394</v>
      </c>
    </row>
    <row r="6" spans="2:2" x14ac:dyDescent="0.25">
      <c r="B6" t="s">
        <v>395</v>
      </c>
    </row>
    <row r="7" spans="2:2" x14ac:dyDescent="0.25">
      <c r="B7" t="s">
        <v>396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GMP Audit checcklist</vt:lpstr>
      <vt:lpstr>Sheet2</vt:lpstr>
      <vt:lpstr>NC Description</vt:lpstr>
      <vt:lpstr>Procedure to insert pics</vt:lpstr>
      <vt:lpstr>'GMP Audit checcklist'!Print_Area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2018-09-17T11:31:53Z</dcterms:modified>
</cp:coreProperties>
</file>