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P:\DataBon\datova-analyza-excel\Cvičení\"/>
    </mc:Choice>
  </mc:AlternateContent>
  <xr:revisionPtr revIDLastSave="0" documentId="13_ncr:1_{B8E21AAB-FB53-4B12-924E-E930AE849AC5}" xr6:coauthVersionLast="47" xr6:coauthVersionMax="47" xr10:uidLastSave="{00000000-0000-0000-0000-000000000000}"/>
  <bookViews>
    <workbookView xWindow="-108" yWindow="-108" windowWidth="30936" windowHeight="16776" activeTab="4" xr2:uid="{00000000-000D-0000-FFFF-FFFF00000000}"/>
  </bookViews>
  <sheets>
    <sheet name="Průměr" sheetId="1" r:id="rId1"/>
    <sheet name="Podmíněný průměr" sheetId="2" r:id="rId2"/>
    <sheet name="Jednotná kategorie" sheetId="5" r:id="rId3"/>
    <sheet name="Kategorie" sheetId="3" r:id="rId4"/>
    <sheet name="Podmíněná kategori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5" i="2"/>
  <c r="K3" i="2"/>
  <c r="K2" i="2"/>
  <c r="K6" i="1"/>
  <c r="K3" i="1"/>
  <c r="K2" i="1"/>
  <c r="K5" i="1"/>
</calcChain>
</file>

<file path=xl/sharedStrings.xml><?xml version="1.0" encoding="utf-8"?>
<sst xmlns="http://schemas.openxmlformats.org/spreadsheetml/2006/main" count="410" uniqueCount="41">
  <si>
    <t>NCT</t>
  </si>
  <si>
    <t>Sponsor</t>
  </si>
  <si>
    <t>Start_Year</t>
  </si>
  <si>
    <t>Start_Month</t>
  </si>
  <si>
    <t>Phase</t>
  </si>
  <si>
    <t>Enrollment</t>
  </si>
  <si>
    <t>Status</t>
  </si>
  <si>
    <t>NCT00003305</t>
  </si>
  <si>
    <t>Sanofi</t>
  </si>
  <si>
    <t>Phase 2</t>
  </si>
  <si>
    <t>Completed</t>
  </si>
  <si>
    <t>NCT00003821</t>
  </si>
  <si>
    <t>Withdrawn</t>
  </si>
  <si>
    <t>NCT00004025</t>
  </si>
  <si>
    <t>Phase 1/Phase 2</t>
  </si>
  <si>
    <t>Unknown status</t>
  </si>
  <si>
    <t>Phase 3</t>
  </si>
  <si>
    <t>NCT00034294</t>
  </si>
  <si>
    <t>NCT00034918</t>
  </si>
  <si>
    <t>NCT00042341</t>
  </si>
  <si>
    <t>NCT00042354</t>
  </si>
  <si>
    <t>NCT00043784</t>
  </si>
  <si>
    <t>NCT00044447</t>
  </si>
  <si>
    <t>NCT00044811</t>
  </si>
  <si>
    <t>NCT00044824</t>
  </si>
  <si>
    <t>NCT00044889</t>
  </si>
  <si>
    <t>NCT00045955</t>
  </si>
  <si>
    <t>NCT00046150</t>
  </si>
  <si>
    <t>NCT00046462</t>
  </si>
  <si>
    <t>NCT00046501</t>
  </si>
  <si>
    <t>NCT00046683</t>
  </si>
  <si>
    <t>NCT00047788</t>
  </si>
  <si>
    <t>NCT00047840</t>
  </si>
  <si>
    <t>NCT00050323</t>
  </si>
  <si>
    <t>NCT00050778</t>
  </si>
  <si>
    <t>NCT00050817</t>
  </si>
  <si>
    <t>Missing</t>
  </si>
  <si>
    <t>Průměr dat</t>
  </si>
  <si>
    <t>Průměr imputací</t>
  </si>
  <si>
    <t>Rozptyl dat</t>
  </si>
  <si>
    <t>Rozptyl imputací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</si>
</sst>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3823E0-4E11-43D6-AEB1-604039905AC9}" name="Clinical_Trials" displayName="Clinical_Trials" ref="A1:H23" totalsRowShown="0">
  <tableColumns count="8">
    <tableColumn id="2" xr3:uid="{D008BE52-5459-4F3E-8096-7BA7374A4AAE}" name="NCT" dataDxfId="19"/>
    <tableColumn id="3" xr3:uid="{7E0BBD67-DD6F-49CB-8B3A-6A6914C84DDB}" name="Sponsor" dataDxfId="18"/>
    <tableColumn id="6" xr3:uid="{B72D818D-E5DC-4324-88C0-0F07DF142B92}" name="Start_Year"/>
    <tableColumn id="7" xr3:uid="{D93B692B-C477-43B9-997A-987E43D17045}" name="Start_Month"/>
    <tableColumn id="8" xr3:uid="{7D38864D-1AA7-4095-AFEA-68361873C2E6}" name="Phase" dataDxfId="17"/>
    <tableColumn id="9" xr3:uid="{9E46E03D-5099-4034-B866-EBA0DFA11257}" name="Enrollment"/>
    <tableColumn id="1" xr3:uid="{AA395037-67C9-46DC-A2A0-0567A30EF630}" name="Missing"/>
    <tableColumn id="10" xr3:uid="{9AB54A4E-4F6E-42D7-8474-5B7695F8AA2B}" name="Status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A17FCA-4449-446B-9570-F6ECBD56CD53}" name="Clinical_Trials3" displayName="Clinical_Trials3" ref="A1:H23" totalsRowShown="0">
  <tableColumns count="8">
    <tableColumn id="2" xr3:uid="{5155F334-5717-43AF-B080-AB9A361BC45D}" name="NCT" dataDxfId="15"/>
    <tableColumn id="3" xr3:uid="{A2C2F9B8-05C1-44F6-928F-CBE9DAB06F31}" name="Sponsor" dataDxfId="14"/>
    <tableColumn id="6" xr3:uid="{74D08941-9BFB-4208-AEAD-5DFDB9195283}" name="Start_Year"/>
    <tableColumn id="7" xr3:uid="{6678C9F7-7E4B-4A9F-BC24-92C50458D2C5}" name="Start_Month"/>
    <tableColumn id="8" xr3:uid="{41C02EF8-B2A7-4822-9E1D-D9E177A509C4}" name="Phase" dataDxfId="13"/>
    <tableColumn id="9" xr3:uid="{A39BCB79-0372-4812-8C77-99DDD3FEC47F}" name="Enrollment"/>
    <tableColumn id="1" xr3:uid="{A4F6D396-346B-4D6B-8411-8157BAF4233B}" name="Missing"/>
    <tableColumn id="10" xr3:uid="{687AB90E-F99A-4A79-A06F-312470F6C63B}" name="Status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E026CE-CB29-4E60-B4E1-6A2AAB308488}" name="Clinical_Trials346" displayName="Clinical_Trials346" ref="A1:H18" totalsRowShown="0">
  <tableColumns count="8">
    <tableColumn id="2" xr3:uid="{3D23E28B-4F4F-4588-ADFC-8D036AC4A728}" name="NCT" dataDxfId="11"/>
    <tableColumn id="3" xr3:uid="{A64DEFAF-4348-4758-B023-408E417149E5}" name="Sponsor" dataDxfId="10"/>
    <tableColumn id="6" xr3:uid="{FCC1EAE7-1EA9-4A30-A25C-39E0520B79B4}" name="Start_Year"/>
    <tableColumn id="7" xr3:uid="{B8A09C7E-3D4E-4C52-B530-0A8C09C15787}" name="Start_Month"/>
    <tableColumn id="8" xr3:uid="{C4FE3385-0D4C-4644-B1DD-15F2A731EE9F}" name="Phase" dataDxfId="9"/>
    <tableColumn id="9" xr3:uid="{B61BCF05-D8A4-4F58-BFB5-A5B597F1DCDA}" name="Enrollment"/>
    <tableColumn id="1" xr3:uid="{B363C291-2FAC-4B0C-87E4-CA11FE79C096}" name="Missing"/>
    <tableColumn id="10" xr3:uid="{79B3701A-818D-4EA3-AEC7-182CD289D3ED}" name="Status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2F086E-D2B3-45D5-BB86-7CAF49C40F01}" name="Clinical_Trials34" displayName="Clinical_Trials34" ref="A1:H18" totalsRowShown="0">
  <tableColumns count="8">
    <tableColumn id="2" xr3:uid="{0D0C8BBE-3320-423E-B998-DEBB4D4A62E6}" name="NCT" dataDxfId="7"/>
    <tableColumn id="3" xr3:uid="{2DF57425-C843-4C18-AD19-929DD85FD1EA}" name="Sponsor" dataDxfId="6"/>
    <tableColumn id="6" xr3:uid="{C0280108-35CC-40A0-BDF8-2A15E07746DC}" name="Start_Year"/>
    <tableColumn id="7" xr3:uid="{F980A203-1043-4990-985F-ED91511A716F}" name="Start_Month"/>
    <tableColumn id="8" xr3:uid="{D1E080A6-33FB-44E5-BCD5-67DD8B877D2E}" name="Phase" dataDxfId="5"/>
    <tableColumn id="9" xr3:uid="{997919AD-B609-4B85-9FBA-FA4BF0571560}" name="Enrollment"/>
    <tableColumn id="1" xr3:uid="{F079E385-84BE-42C7-B284-A35F681E3382}" name="Missing"/>
    <tableColumn id="10" xr3:uid="{E505F9E0-776B-4425-8A47-9B8B09BBC2E4}" name="Status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6B2D82-F5C8-41CE-B468-A89F96F0A838}" name="Clinical_Trials345" displayName="Clinical_Trials345" ref="A1:H18" totalsRowShown="0">
  <tableColumns count="8">
    <tableColumn id="2" xr3:uid="{9165CD6E-98D5-42B6-B61A-9C2890904488}" name="NCT" dataDxfId="3"/>
    <tableColumn id="3" xr3:uid="{8F1594B1-F092-4AC4-9524-94AC5F492DC8}" name="Sponsor" dataDxfId="2"/>
    <tableColumn id="6" xr3:uid="{C9AFF97B-1934-41DC-9FFA-428DE3DD4061}" name="Start_Year"/>
    <tableColumn id="7" xr3:uid="{C9CE609D-5088-4CB4-9613-52491B9CFFDF}" name="Start_Month"/>
    <tableColumn id="8" xr3:uid="{ACF81D56-73E6-4175-BC25-29176EB35A17}" name="Phase" dataDxfId="1"/>
    <tableColumn id="9" xr3:uid="{9B1E7891-CA51-4CAF-B12C-556FF5E7F837}" name="Enrollment"/>
    <tableColumn id="1" xr3:uid="{EADB7FE4-419E-4FB2-9046-55746DA85880}" name="Missing"/>
    <tableColumn id="10" xr3:uid="{D9553A55-D3C6-4457-AA5A-F9F11577757B}" name="Statu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activeCell="G5" sqref="G5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9.6640625" bestFit="1" customWidth="1"/>
    <col min="4" max="4" width="11.77734375" bestFit="1" customWidth="1"/>
    <col min="5" max="5" width="14.33203125" bestFit="1" customWidth="1"/>
    <col min="6" max="6" width="10.21875" bestFit="1" customWidth="1"/>
    <col min="7" max="7" width="7.33203125" bestFit="1" customWidth="1"/>
    <col min="8" max="8" width="14.21875" bestFit="1" customWidth="1"/>
    <col min="10" max="10" width="14.5546875" bestFit="1" customWidth="1"/>
    <col min="11" max="11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</v>
      </c>
      <c r="H1" t="s">
        <v>6</v>
      </c>
    </row>
    <row r="2" spans="1:11" x14ac:dyDescent="0.3">
      <c r="A2" t="s">
        <v>7</v>
      </c>
      <c r="B2" t="s">
        <v>8</v>
      </c>
      <c r="C2">
        <v>1997</v>
      </c>
      <c r="D2">
        <v>7</v>
      </c>
      <c r="E2" t="s">
        <v>9</v>
      </c>
      <c r="F2">
        <v>75</v>
      </c>
      <c r="G2">
        <v>75</v>
      </c>
      <c r="H2" t="s">
        <v>10</v>
      </c>
      <c r="J2" t="s">
        <v>37</v>
      </c>
      <c r="K2">
        <f>AVERAGE(Clinical_Trials[Enrollment])</f>
        <v>1643.1764705882354</v>
      </c>
    </row>
    <row r="3" spans="1:11" x14ac:dyDescent="0.3">
      <c r="A3" t="s">
        <v>11</v>
      </c>
      <c r="B3" t="s">
        <v>8</v>
      </c>
      <c r="C3">
        <v>1998</v>
      </c>
      <c r="D3">
        <v>1</v>
      </c>
      <c r="E3" t="s">
        <v>9</v>
      </c>
      <c r="F3">
        <v>0</v>
      </c>
      <c r="G3">
        <v>0</v>
      </c>
      <c r="H3" t="s">
        <v>12</v>
      </c>
      <c r="J3" t="s">
        <v>38</v>
      </c>
      <c r="K3">
        <f>AVERAGE(Clinical_Trials[Missing])</f>
        <v>1643.1764705882354</v>
      </c>
    </row>
    <row r="4" spans="1:11" x14ac:dyDescent="0.3">
      <c r="A4" t="s">
        <v>13</v>
      </c>
      <c r="B4" t="s">
        <v>8</v>
      </c>
      <c r="C4">
        <v>1999</v>
      </c>
      <c r="D4">
        <v>3</v>
      </c>
      <c r="E4" t="s">
        <v>14</v>
      </c>
      <c r="F4">
        <v>36</v>
      </c>
      <c r="G4">
        <v>36</v>
      </c>
      <c r="H4" t="s">
        <v>15</v>
      </c>
    </row>
    <row r="5" spans="1:11" x14ac:dyDescent="0.3">
      <c r="A5" t="s">
        <v>17</v>
      </c>
      <c r="B5" t="s">
        <v>8</v>
      </c>
      <c r="C5">
        <v>2002</v>
      </c>
      <c r="D5">
        <v>2</v>
      </c>
      <c r="E5" t="s">
        <v>9</v>
      </c>
      <c r="F5" s="1"/>
      <c r="G5" s="1"/>
      <c r="H5" t="s">
        <v>10</v>
      </c>
      <c r="J5" t="s">
        <v>39</v>
      </c>
      <c r="K5">
        <f>_xlfn.VAR.S(Clinical_Trials[Enrollment])</f>
        <v>16576375.529411765</v>
      </c>
    </row>
    <row r="6" spans="1:11" x14ac:dyDescent="0.3">
      <c r="A6" t="s">
        <v>18</v>
      </c>
      <c r="B6" t="s">
        <v>8</v>
      </c>
      <c r="C6">
        <v>2002</v>
      </c>
      <c r="D6">
        <v>5</v>
      </c>
      <c r="E6" t="s">
        <v>9</v>
      </c>
      <c r="F6">
        <v>44</v>
      </c>
      <c r="G6">
        <v>44</v>
      </c>
      <c r="H6" t="s">
        <v>10</v>
      </c>
      <c r="J6" t="s">
        <v>40</v>
      </c>
      <c r="K6">
        <f>_xlfn.VAR.S(Clinical_Trials[Missing])</f>
        <v>16576375.529411765</v>
      </c>
    </row>
    <row r="7" spans="1:11" x14ac:dyDescent="0.3">
      <c r="A7" t="s">
        <v>19</v>
      </c>
      <c r="B7" t="s">
        <v>8</v>
      </c>
      <c r="C7">
        <v>2002</v>
      </c>
      <c r="D7">
        <v>5</v>
      </c>
      <c r="E7" t="s">
        <v>9</v>
      </c>
      <c r="F7">
        <v>60</v>
      </c>
      <c r="G7">
        <v>60</v>
      </c>
      <c r="H7" t="s">
        <v>15</v>
      </c>
    </row>
    <row r="8" spans="1:11" x14ac:dyDescent="0.3">
      <c r="A8" t="s">
        <v>20</v>
      </c>
      <c r="B8" t="s">
        <v>8</v>
      </c>
      <c r="C8">
        <v>2002</v>
      </c>
      <c r="D8">
        <v>5</v>
      </c>
      <c r="E8" t="s">
        <v>9</v>
      </c>
      <c r="F8">
        <v>40</v>
      </c>
      <c r="G8">
        <v>40</v>
      </c>
      <c r="H8" t="s">
        <v>15</v>
      </c>
    </row>
    <row r="9" spans="1:11" x14ac:dyDescent="0.3">
      <c r="A9" t="s">
        <v>21</v>
      </c>
      <c r="B9" t="s">
        <v>8</v>
      </c>
      <c r="C9">
        <v>2001</v>
      </c>
      <c r="D9">
        <v>8</v>
      </c>
      <c r="E9" t="s">
        <v>16</v>
      </c>
      <c r="F9">
        <v>8000</v>
      </c>
      <c r="G9">
        <v>8000</v>
      </c>
      <c r="H9" t="s">
        <v>10</v>
      </c>
    </row>
    <row r="10" spans="1:11" x14ac:dyDescent="0.3">
      <c r="A10" t="s">
        <v>22</v>
      </c>
      <c r="B10" t="s">
        <v>8</v>
      </c>
      <c r="C10">
        <v>2001</v>
      </c>
      <c r="D10">
        <v>5</v>
      </c>
      <c r="E10" t="s">
        <v>16</v>
      </c>
      <c r="F10" s="1"/>
      <c r="G10" s="1"/>
      <c r="H10" t="s">
        <v>12</v>
      </c>
    </row>
    <row r="11" spans="1:11" x14ac:dyDescent="0.3">
      <c r="A11" t="s">
        <v>23</v>
      </c>
      <c r="B11" t="s">
        <v>8</v>
      </c>
      <c r="C11">
        <v>2002</v>
      </c>
      <c r="D11">
        <v>3</v>
      </c>
      <c r="E11" t="s">
        <v>16</v>
      </c>
      <c r="F11">
        <v>1000</v>
      </c>
      <c r="G11">
        <v>1000</v>
      </c>
      <c r="H11" t="s">
        <v>12</v>
      </c>
    </row>
    <row r="12" spans="1:11" x14ac:dyDescent="0.3">
      <c r="A12" t="s">
        <v>24</v>
      </c>
      <c r="B12" t="s">
        <v>8</v>
      </c>
      <c r="C12">
        <v>2002</v>
      </c>
      <c r="D12">
        <v>2</v>
      </c>
      <c r="E12" t="s">
        <v>16</v>
      </c>
      <c r="F12">
        <v>1000</v>
      </c>
      <c r="G12">
        <v>1000</v>
      </c>
      <c r="H12" t="s">
        <v>12</v>
      </c>
    </row>
    <row r="13" spans="1:11" x14ac:dyDescent="0.3">
      <c r="A13" t="s">
        <v>25</v>
      </c>
      <c r="B13" t="s">
        <v>8</v>
      </c>
      <c r="C13">
        <v>2002</v>
      </c>
      <c r="D13">
        <v>5</v>
      </c>
      <c r="E13" t="s">
        <v>9</v>
      </c>
      <c r="F13">
        <v>40</v>
      </c>
      <c r="G13">
        <v>40</v>
      </c>
      <c r="H13" t="s">
        <v>12</v>
      </c>
    </row>
    <row r="14" spans="1:11" x14ac:dyDescent="0.3">
      <c r="A14" t="s">
        <v>26</v>
      </c>
      <c r="B14" t="s">
        <v>8</v>
      </c>
      <c r="C14">
        <v>2002</v>
      </c>
      <c r="D14">
        <v>2</v>
      </c>
      <c r="E14" t="s">
        <v>16</v>
      </c>
      <c r="F14">
        <v>1200</v>
      </c>
      <c r="G14">
        <v>1200</v>
      </c>
      <c r="H14" t="s">
        <v>10</v>
      </c>
    </row>
    <row r="15" spans="1:11" x14ac:dyDescent="0.3">
      <c r="A15" t="s">
        <v>27</v>
      </c>
      <c r="B15" t="s">
        <v>8</v>
      </c>
      <c r="C15">
        <v>2002</v>
      </c>
      <c r="D15">
        <v>5</v>
      </c>
      <c r="E15" t="s">
        <v>16</v>
      </c>
      <c r="F15">
        <v>59</v>
      </c>
      <c r="G15">
        <v>59</v>
      </c>
      <c r="H15" t="s">
        <v>15</v>
      </c>
    </row>
    <row r="16" spans="1:11" x14ac:dyDescent="0.3">
      <c r="A16" t="s">
        <v>28</v>
      </c>
      <c r="B16" t="s">
        <v>8</v>
      </c>
      <c r="C16">
        <v>2001</v>
      </c>
      <c r="D16">
        <v>11</v>
      </c>
      <c r="E16" t="s">
        <v>16</v>
      </c>
      <c r="F16" s="1"/>
      <c r="G16" s="1"/>
      <c r="H16" t="s">
        <v>15</v>
      </c>
    </row>
    <row r="17" spans="1:8" x14ac:dyDescent="0.3">
      <c r="A17" t="s">
        <v>29</v>
      </c>
      <c r="B17" t="s">
        <v>8</v>
      </c>
      <c r="C17">
        <v>2002</v>
      </c>
      <c r="D17">
        <v>11</v>
      </c>
      <c r="E17" t="s">
        <v>16</v>
      </c>
      <c r="F17" s="1"/>
      <c r="G17" s="1"/>
      <c r="H17" t="s">
        <v>10</v>
      </c>
    </row>
    <row r="18" spans="1:8" x14ac:dyDescent="0.3">
      <c r="A18" t="s">
        <v>30</v>
      </c>
      <c r="B18" t="s">
        <v>8</v>
      </c>
      <c r="C18">
        <v>2001</v>
      </c>
      <c r="D18">
        <v>7</v>
      </c>
      <c r="E18" t="s">
        <v>16</v>
      </c>
      <c r="F18">
        <v>284</v>
      </c>
      <c r="G18">
        <v>284</v>
      </c>
      <c r="H18" t="s">
        <v>10</v>
      </c>
    </row>
    <row r="19" spans="1:8" x14ac:dyDescent="0.3">
      <c r="A19" t="s">
        <v>31</v>
      </c>
      <c r="B19" t="s">
        <v>8</v>
      </c>
      <c r="C19">
        <v>2002</v>
      </c>
      <c r="D19">
        <v>10</v>
      </c>
      <c r="E19" t="s">
        <v>9</v>
      </c>
      <c r="F19">
        <v>30</v>
      </c>
      <c r="G19">
        <v>30</v>
      </c>
      <c r="H19" t="s">
        <v>10</v>
      </c>
    </row>
    <row r="20" spans="1:8" x14ac:dyDescent="0.3">
      <c r="A20" t="s">
        <v>32</v>
      </c>
      <c r="B20" t="s">
        <v>8</v>
      </c>
      <c r="C20">
        <v>2002</v>
      </c>
      <c r="D20">
        <v>10</v>
      </c>
      <c r="E20" t="s">
        <v>9</v>
      </c>
      <c r="F20">
        <v>129</v>
      </c>
      <c r="G20">
        <v>129</v>
      </c>
      <c r="H20" t="s">
        <v>10</v>
      </c>
    </row>
    <row r="21" spans="1:8" x14ac:dyDescent="0.3">
      <c r="A21" t="s">
        <v>33</v>
      </c>
      <c r="B21" t="s">
        <v>8</v>
      </c>
      <c r="C21">
        <v>2002</v>
      </c>
      <c r="D21">
        <v>11</v>
      </c>
      <c r="E21" t="s">
        <v>14</v>
      </c>
      <c r="F21" s="1"/>
      <c r="G21" s="1"/>
      <c r="H21" t="s">
        <v>15</v>
      </c>
    </row>
    <row r="22" spans="1:8" x14ac:dyDescent="0.3">
      <c r="A22" t="s">
        <v>34</v>
      </c>
      <c r="B22" t="s">
        <v>8</v>
      </c>
      <c r="C22">
        <v>2002</v>
      </c>
      <c r="D22">
        <v>12</v>
      </c>
      <c r="E22" t="s">
        <v>9</v>
      </c>
      <c r="F22">
        <v>334</v>
      </c>
      <c r="G22">
        <v>334</v>
      </c>
      <c r="H22" t="s">
        <v>10</v>
      </c>
    </row>
    <row r="23" spans="1:8" x14ac:dyDescent="0.3">
      <c r="A23" t="s">
        <v>35</v>
      </c>
      <c r="B23" t="s">
        <v>8</v>
      </c>
      <c r="C23">
        <v>2002</v>
      </c>
      <c r="D23">
        <v>10</v>
      </c>
      <c r="E23" t="s">
        <v>16</v>
      </c>
      <c r="F23">
        <v>15603</v>
      </c>
      <c r="G23">
        <v>15603</v>
      </c>
      <c r="H23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B2E5-8CAB-480F-8231-E3773D17DFC5}">
  <dimension ref="A1:K23"/>
  <sheetViews>
    <sheetView workbookViewId="0">
      <selection activeCell="I20" sqref="I20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9.6640625" bestFit="1" customWidth="1"/>
    <col min="4" max="4" width="11.77734375" bestFit="1" customWidth="1"/>
    <col min="5" max="5" width="14.33203125" bestFit="1" customWidth="1"/>
    <col min="6" max="6" width="10.21875" bestFit="1" customWidth="1"/>
    <col min="7" max="7" width="7.33203125" bestFit="1" customWidth="1"/>
    <col min="8" max="8" width="14.21875" bestFit="1" customWidth="1"/>
    <col min="10" max="10" width="14.5546875" bestFit="1" customWidth="1"/>
    <col min="11" max="11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</v>
      </c>
      <c r="H1" t="s">
        <v>6</v>
      </c>
    </row>
    <row r="2" spans="1:11" x14ac:dyDescent="0.3">
      <c r="A2" t="s">
        <v>7</v>
      </c>
      <c r="B2" t="s">
        <v>8</v>
      </c>
      <c r="C2">
        <v>1997</v>
      </c>
      <c r="D2">
        <v>7</v>
      </c>
      <c r="E2" t="s">
        <v>9</v>
      </c>
      <c r="F2">
        <v>75</v>
      </c>
      <c r="G2">
        <v>75</v>
      </c>
      <c r="H2" t="s">
        <v>10</v>
      </c>
      <c r="J2" t="s">
        <v>37</v>
      </c>
      <c r="K2">
        <f>AVERAGE(Clinical_Trials[Enrollment])</f>
        <v>1643.1764705882354</v>
      </c>
    </row>
    <row r="3" spans="1:11" x14ac:dyDescent="0.3">
      <c r="A3" t="s">
        <v>11</v>
      </c>
      <c r="B3" t="s">
        <v>8</v>
      </c>
      <c r="C3">
        <v>1998</v>
      </c>
      <c r="D3">
        <v>1</v>
      </c>
      <c r="E3" t="s">
        <v>9</v>
      </c>
      <c r="F3">
        <v>0</v>
      </c>
      <c r="G3">
        <v>0</v>
      </c>
      <c r="H3" t="s">
        <v>12</v>
      </c>
      <c r="J3" t="s">
        <v>38</v>
      </c>
      <c r="K3">
        <f>AVERAGE(Clinical_Trials[Missing])</f>
        <v>1643.1764705882354</v>
      </c>
    </row>
    <row r="4" spans="1:11" x14ac:dyDescent="0.3">
      <c r="A4" t="s">
        <v>13</v>
      </c>
      <c r="B4" t="s">
        <v>8</v>
      </c>
      <c r="C4">
        <v>1999</v>
      </c>
      <c r="D4">
        <v>3</v>
      </c>
      <c r="E4" t="s">
        <v>14</v>
      </c>
      <c r="F4">
        <v>36</v>
      </c>
      <c r="G4">
        <v>36</v>
      </c>
      <c r="H4" t="s">
        <v>15</v>
      </c>
    </row>
    <row r="5" spans="1:11" x14ac:dyDescent="0.3">
      <c r="A5" t="s">
        <v>17</v>
      </c>
      <c r="B5" t="s">
        <v>8</v>
      </c>
      <c r="C5">
        <v>2002</v>
      </c>
      <c r="D5">
        <v>2</v>
      </c>
      <c r="E5" t="s">
        <v>9</v>
      </c>
      <c r="F5" s="1"/>
      <c r="G5" s="1"/>
      <c r="H5" t="s">
        <v>10</v>
      </c>
      <c r="J5" t="s">
        <v>39</v>
      </c>
      <c r="K5">
        <f>_xlfn.VAR.S(Clinical_Trials[Enrollment])</f>
        <v>16576375.529411765</v>
      </c>
    </row>
    <row r="6" spans="1:11" x14ac:dyDescent="0.3">
      <c r="A6" t="s">
        <v>18</v>
      </c>
      <c r="B6" t="s">
        <v>8</v>
      </c>
      <c r="C6">
        <v>2002</v>
      </c>
      <c r="D6">
        <v>5</v>
      </c>
      <c r="E6" t="s">
        <v>9</v>
      </c>
      <c r="F6">
        <v>44</v>
      </c>
      <c r="G6">
        <v>44</v>
      </c>
      <c r="H6" t="s">
        <v>10</v>
      </c>
      <c r="J6" t="s">
        <v>40</v>
      </c>
      <c r="K6">
        <f>_xlfn.VAR.S(Clinical_Trials[Missing])</f>
        <v>16576375.529411765</v>
      </c>
    </row>
    <row r="7" spans="1:11" x14ac:dyDescent="0.3">
      <c r="A7" t="s">
        <v>19</v>
      </c>
      <c r="B7" t="s">
        <v>8</v>
      </c>
      <c r="C7">
        <v>2002</v>
      </c>
      <c r="D7">
        <v>5</v>
      </c>
      <c r="E7" t="s">
        <v>9</v>
      </c>
      <c r="F7">
        <v>60</v>
      </c>
      <c r="G7">
        <v>60</v>
      </c>
      <c r="H7" t="s">
        <v>15</v>
      </c>
    </row>
    <row r="8" spans="1:11" x14ac:dyDescent="0.3">
      <c r="A8" t="s">
        <v>20</v>
      </c>
      <c r="B8" t="s">
        <v>8</v>
      </c>
      <c r="C8">
        <v>2002</v>
      </c>
      <c r="D8">
        <v>5</v>
      </c>
      <c r="E8" t="s">
        <v>9</v>
      </c>
      <c r="F8">
        <v>40</v>
      </c>
      <c r="G8">
        <v>40</v>
      </c>
      <c r="H8" t="s">
        <v>15</v>
      </c>
    </row>
    <row r="9" spans="1:11" x14ac:dyDescent="0.3">
      <c r="A9" t="s">
        <v>21</v>
      </c>
      <c r="B9" t="s">
        <v>8</v>
      </c>
      <c r="C9">
        <v>2001</v>
      </c>
      <c r="D9">
        <v>8</v>
      </c>
      <c r="E9" t="s">
        <v>16</v>
      </c>
      <c r="F9">
        <v>8000</v>
      </c>
      <c r="G9">
        <v>8000</v>
      </c>
      <c r="H9" t="s">
        <v>10</v>
      </c>
    </row>
    <row r="10" spans="1:11" x14ac:dyDescent="0.3">
      <c r="A10" t="s">
        <v>22</v>
      </c>
      <c r="B10" t="s">
        <v>8</v>
      </c>
      <c r="C10">
        <v>2001</v>
      </c>
      <c r="D10">
        <v>5</v>
      </c>
      <c r="E10" t="s">
        <v>16</v>
      </c>
      <c r="F10" s="1"/>
      <c r="G10" s="1"/>
      <c r="H10" t="s">
        <v>12</v>
      </c>
    </row>
    <row r="11" spans="1:11" x14ac:dyDescent="0.3">
      <c r="A11" t="s">
        <v>23</v>
      </c>
      <c r="B11" t="s">
        <v>8</v>
      </c>
      <c r="C11">
        <v>2002</v>
      </c>
      <c r="D11">
        <v>3</v>
      </c>
      <c r="E11" t="s">
        <v>16</v>
      </c>
      <c r="F11">
        <v>1000</v>
      </c>
      <c r="G11">
        <v>1000</v>
      </c>
      <c r="H11" t="s">
        <v>12</v>
      </c>
    </row>
    <row r="12" spans="1:11" x14ac:dyDescent="0.3">
      <c r="A12" t="s">
        <v>24</v>
      </c>
      <c r="B12" t="s">
        <v>8</v>
      </c>
      <c r="C12">
        <v>2002</v>
      </c>
      <c r="D12">
        <v>2</v>
      </c>
      <c r="E12" t="s">
        <v>16</v>
      </c>
      <c r="F12">
        <v>1000</v>
      </c>
      <c r="G12">
        <v>1000</v>
      </c>
      <c r="H12" t="s">
        <v>12</v>
      </c>
    </row>
    <row r="13" spans="1:11" x14ac:dyDescent="0.3">
      <c r="A13" t="s">
        <v>25</v>
      </c>
      <c r="B13" t="s">
        <v>8</v>
      </c>
      <c r="C13">
        <v>2002</v>
      </c>
      <c r="D13">
        <v>5</v>
      </c>
      <c r="E13" t="s">
        <v>9</v>
      </c>
      <c r="F13">
        <v>40</v>
      </c>
      <c r="G13">
        <v>40</v>
      </c>
      <c r="H13" t="s">
        <v>12</v>
      </c>
    </row>
    <row r="14" spans="1:11" x14ac:dyDescent="0.3">
      <c r="A14" t="s">
        <v>26</v>
      </c>
      <c r="B14" t="s">
        <v>8</v>
      </c>
      <c r="C14">
        <v>2002</v>
      </c>
      <c r="D14">
        <v>2</v>
      </c>
      <c r="E14" t="s">
        <v>16</v>
      </c>
      <c r="F14">
        <v>1200</v>
      </c>
      <c r="G14">
        <v>1200</v>
      </c>
      <c r="H14" t="s">
        <v>10</v>
      </c>
    </row>
    <row r="15" spans="1:11" x14ac:dyDescent="0.3">
      <c r="A15" t="s">
        <v>27</v>
      </c>
      <c r="B15" t="s">
        <v>8</v>
      </c>
      <c r="C15">
        <v>2002</v>
      </c>
      <c r="D15">
        <v>5</v>
      </c>
      <c r="E15" t="s">
        <v>16</v>
      </c>
      <c r="F15">
        <v>59</v>
      </c>
      <c r="G15">
        <v>59</v>
      </c>
      <c r="H15" t="s">
        <v>15</v>
      </c>
    </row>
    <row r="16" spans="1:11" x14ac:dyDescent="0.3">
      <c r="A16" t="s">
        <v>28</v>
      </c>
      <c r="B16" t="s">
        <v>8</v>
      </c>
      <c r="C16">
        <v>2001</v>
      </c>
      <c r="D16">
        <v>11</v>
      </c>
      <c r="E16" t="s">
        <v>16</v>
      </c>
      <c r="F16" s="1"/>
      <c r="G16" s="1"/>
      <c r="H16" t="s">
        <v>15</v>
      </c>
    </row>
    <row r="17" spans="1:8" x14ac:dyDescent="0.3">
      <c r="A17" t="s">
        <v>29</v>
      </c>
      <c r="B17" t="s">
        <v>8</v>
      </c>
      <c r="C17">
        <v>2002</v>
      </c>
      <c r="D17">
        <v>11</v>
      </c>
      <c r="E17" t="s">
        <v>16</v>
      </c>
      <c r="F17" s="1"/>
      <c r="G17" s="1"/>
      <c r="H17" t="s">
        <v>10</v>
      </c>
    </row>
    <row r="18" spans="1:8" x14ac:dyDescent="0.3">
      <c r="A18" t="s">
        <v>30</v>
      </c>
      <c r="B18" t="s">
        <v>8</v>
      </c>
      <c r="C18">
        <v>2001</v>
      </c>
      <c r="D18">
        <v>7</v>
      </c>
      <c r="E18" t="s">
        <v>16</v>
      </c>
      <c r="F18">
        <v>284</v>
      </c>
      <c r="G18">
        <v>284</v>
      </c>
      <c r="H18" t="s">
        <v>10</v>
      </c>
    </row>
    <row r="19" spans="1:8" x14ac:dyDescent="0.3">
      <c r="A19" t="s">
        <v>31</v>
      </c>
      <c r="B19" t="s">
        <v>8</v>
      </c>
      <c r="C19">
        <v>2002</v>
      </c>
      <c r="D19">
        <v>10</v>
      </c>
      <c r="E19" t="s">
        <v>9</v>
      </c>
      <c r="F19">
        <v>30</v>
      </c>
      <c r="G19">
        <v>30</v>
      </c>
      <c r="H19" t="s">
        <v>10</v>
      </c>
    </row>
    <row r="20" spans="1:8" x14ac:dyDescent="0.3">
      <c r="A20" t="s">
        <v>32</v>
      </c>
      <c r="B20" t="s">
        <v>8</v>
      </c>
      <c r="C20">
        <v>2002</v>
      </c>
      <c r="D20">
        <v>10</v>
      </c>
      <c r="E20" t="s">
        <v>9</v>
      </c>
      <c r="F20">
        <v>129</v>
      </c>
      <c r="G20">
        <v>129</v>
      </c>
      <c r="H20" t="s">
        <v>10</v>
      </c>
    </row>
    <row r="21" spans="1:8" x14ac:dyDescent="0.3">
      <c r="A21" t="s">
        <v>33</v>
      </c>
      <c r="B21" t="s">
        <v>8</v>
      </c>
      <c r="C21">
        <v>2002</v>
      </c>
      <c r="D21">
        <v>11</v>
      </c>
      <c r="E21" t="s">
        <v>14</v>
      </c>
      <c r="F21" s="1"/>
      <c r="G21" s="1"/>
      <c r="H21" t="s">
        <v>15</v>
      </c>
    </row>
    <row r="22" spans="1:8" x14ac:dyDescent="0.3">
      <c r="A22" t="s">
        <v>34</v>
      </c>
      <c r="B22" t="s">
        <v>8</v>
      </c>
      <c r="C22">
        <v>2002</v>
      </c>
      <c r="D22">
        <v>12</v>
      </c>
      <c r="E22" t="s">
        <v>9</v>
      </c>
      <c r="F22">
        <v>334</v>
      </c>
      <c r="G22">
        <v>334</v>
      </c>
      <c r="H22" t="s">
        <v>10</v>
      </c>
    </row>
    <row r="23" spans="1:8" x14ac:dyDescent="0.3">
      <c r="A23" t="s">
        <v>35</v>
      </c>
      <c r="B23" t="s">
        <v>8</v>
      </c>
      <c r="C23">
        <v>2002</v>
      </c>
      <c r="D23">
        <v>10</v>
      </c>
      <c r="E23" t="s">
        <v>16</v>
      </c>
      <c r="F23">
        <v>15603</v>
      </c>
      <c r="G23">
        <v>15603</v>
      </c>
      <c r="H23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CD60-91CE-47D6-8473-31637597204F}">
  <dimension ref="A1:H18"/>
  <sheetViews>
    <sheetView workbookViewId="0">
      <selection activeCell="I21" sqref="I21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9.6640625" bestFit="1" customWidth="1"/>
    <col min="4" max="4" width="11.77734375" bestFit="1" customWidth="1"/>
    <col min="5" max="5" width="14.33203125" bestFit="1" customWidth="1"/>
    <col min="6" max="6" width="10.21875" bestFit="1" customWidth="1"/>
    <col min="7" max="7" width="7.33203125" bestFit="1" customWidth="1"/>
    <col min="8" max="8" width="14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</v>
      </c>
      <c r="H1" t="s">
        <v>6</v>
      </c>
    </row>
    <row r="2" spans="1:8" x14ac:dyDescent="0.3">
      <c r="A2" t="s">
        <v>7</v>
      </c>
      <c r="B2" t="s">
        <v>8</v>
      </c>
      <c r="C2">
        <v>1997</v>
      </c>
      <c r="D2">
        <v>7</v>
      </c>
      <c r="E2" t="s">
        <v>9</v>
      </c>
      <c r="F2">
        <v>75</v>
      </c>
      <c r="G2">
        <v>75</v>
      </c>
      <c r="H2" t="s">
        <v>10</v>
      </c>
    </row>
    <row r="3" spans="1:8" x14ac:dyDescent="0.3">
      <c r="A3" t="s">
        <v>11</v>
      </c>
      <c r="B3" t="s">
        <v>8</v>
      </c>
      <c r="C3">
        <v>1998</v>
      </c>
      <c r="D3">
        <v>1</v>
      </c>
      <c r="E3" t="s">
        <v>9</v>
      </c>
      <c r="F3">
        <v>0</v>
      </c>
      <c r="G3">
        <v>0</v>
      </c>
      <c r="H3" s="1"/>
    </row>
    <row r="4" spans="1:8" x14ac:dyDescent="0.3">
      <c r="A4" t="s">
        <v>13</v>
      </c>
      <c r="B4" t="s">
        <v>8</v>
      </c>
      <c r="C4">
        <v>1999</v>
      </c>
      <c r="D4">
        <v>3</v>
      </c>
      <c r="E4" t="s">
        <v>14</v>
      </c>
      <c r="F4">
        <v>36</v>
      </c>
      <c r="G4">
        <v>36</v>
      </c>
      <c r="H4" t="s">
        <v>15</v>
      </c>
    </row>
    <row r="5" spans="1:8" x14ac:dyDescent="0.3">
      <c r="A5" t="s">
        <v>18</v>
      </c>
      <c r="B5" t="s">
        <v>8</v>
      </c>
      <c r="C5">
        <v>2002</v>
      </c>
      <c r="D5">
        <v>5</v>
      </c>
      <c r="E5" t="s">
        <v>9</v>
      </c>
      <c r="F5">
        <v>44</v>
      </c>
      <c r="G5">
        <v>44</v>
      </c>
      <c r="H5" t="s">
        <v>10</v>
      </c>
    </row>
    <row r="6" spans="1:8" x14ac:dyDescent="0.3">
      <c r="A6" t="s">
        <v>19</v>
      </c>
      <c r="B6" t="s">
        <v>8</v>
      </c>
      <c r="C6">
        <v>2002</v>
      </c>
      <c r="D6">
        <v>5</v>
      </c>
      <c r="E6" t="s">
        <v>9</v>
      </c>
      <c r="F6">
        <v>60</v>
      </c>
      <c r="G6">
        <v>60</v>
      </c>
      <c r="H6" s="1"/>
    </row>
    <row r="7" spans="1:8" x14ac:dyDescent="0.3">
      <c r="A7" t="s">
        <v>20</v>
      </c>
      <c r="B7" t="s">
        <v>8</v>
      </c>
      <c r="C7">
        <v>2002</v>
      </c>
      <c r="D7">
        <v>5</v>
      </c>
      <c r="E7" t="s">
        <v>9</v>
      </c>
      <c r="F7">
        <v>40</v>
      </c>
      <c r="G7">
        <v>40</v>
      </c>
      <c r="H7" s="1"/>
    </row>
    <row r="8" spans="1:8" x14ac:dyDescent="0.3">
      <c r="A8" t="s">
        <v>21</v>
      </c>
      <c r="B8" t="s">
        <v>8</v>
      </c>
      <c r="C8">
        <v>2001</v>
      </c>
      <c r="D8">
        <v>8</v>
      </c>
      <c r="E8" t="s">
        <v>16</v>
      </c>
      <c r="F8">
        <v>8000</v>
      </c>
      <c r="G8">
        <v>8000</v>
      </c>
      <c r="H8" t="s">
        <v>10</v>
      </c>
    </row>
    <row r="9" spans="1:8" x14ac:dyDescent="0.3">
      <c r="A9" t="s">
        <v>23</v>
      </c>
      <c r="B9" t="s">
        <v>8</v>
      </c>
      <c r="C9">
        <v>2002</v>
      </c>
      <c r="D9">
        <v>3</v>
      </c>
      <c r="E9" t="s">
        <v>16</v>
      </c>
      <c r="F9">
        <v>1000</v>
      </c>
      <c r="G9">
        <v>1000</v>
      </c>
      <c r="H9" t="s">
        <v>12</v>
      </c>
    </row>
    <row r="10" spans="1:8" x14ac:dyDescent="0.3">
      <c r="A10" t="s">
        <v>24</v>
      </c>
      <c r="B10" t="s">
        <v>8</v>
      </c>
      <c r="C10">
        <v>2002</v>
      </c>
      <c r="D10">
        <v>2</v>
      </c>
      <c r="E10" t="s">
        <v>16</v>
      </c>
      <c r="F10">
        <v>1000</v>
      </c>
      <c r="G10">
        <v>1000</v>
      </c>
      <c r="H10" t="s">
        <v>12</v>
      </c>
    </row>
    <row r="11" spans="1:8" x14ac:dyDescent="0.3">
      <c r="A11" t="s">
        <v>25</v>
      </c>
      <c r="B11" t="s">
        <v>8</v>
      </c>
      <c r="C11">
        <v>2002</v>
      </c>
      <c r="D11">
        <v>5</v>
      </c>
      <c r="E11" t="s">
        <v>9</v>
      </c>
      <c r="F11">
        <v>40</v>
      </c>
      <c r="G11">
        <v>40</v>
      </c>
      <c r="H11" s="1"/>
    </row>
    <row r="12" spans="1:8" x14ac:dyDescent="0.3">
      <c r="A12" t="s">
        <v>26</v>
      </c>
      <c r="B12" t="s">
        <v>8</v>
      </c>
      <c r="C12">
        <v>2002</v>
      </c>
      <c r="D12">
        <v>2</v>
      </c>
      <c r="E12" t="s">
        <v>16</v>
      </c>
      <c r="F12">
        <v>1200</v>
      </c>
      <c r="G12">
        <v>1200</v>
      </c>
      <c r="H12" t="s">
        <v>10</v>
      </c>
    </row>
    <row r="13" spans="1:8" x14ac:dyDescent="0.3">
      <c r="A13" t="s">
        <v>27</v>
      </c>
      <c r="B13" t="s">
        <v>8</v>
      </c>
      <c r="C13">
        <v>2002</v>
      </c>
      <c r="D13">
        <v>5</v>
      </c>
      <c r="E13" t="s">
        <v>16</v>
      </c>
      <c r="F13">
        <v>59</v>
      </c>
      <c r="G13">
        <v>59</v>
      </c>
      <c r="H13" t="s">
        <v>15</v>
      </c>
    </row>
    <row r="14" spans="1:8" x14ac:dyDescent="0.3">
      <c r="A14" t="s">
        <v>30</v>
      </c>
      <c r="B14" t="s">
        <v>8</v>
      </c>
      <c r="C14">
        <v>2001</v>
      </c>
      <c r="D14">
        <v>7</v>
      </c>
      <c r="E14" t="s">
        <v>16</v>
      </c>
      <c r="F14">
        <v>284</v>
      </c>
      <c r="G14">
        <v>284</v>
      </c>
      <c r="H14" s="1"/>
    </row>
    <row r="15" spans="1:8" x14ac:dyDescent="0.3">
      <c r="A15" t="s">
        <v>31</v>
      </c>
      <c r="B15" t="s">
        <v>8</v>
      </c>
      <c r="C15">
        <v>2002</v>
      </c>
      <c r="D15">
        <v>10</v>
      </c>
      <c r="E15" t="s">
        <v>9</v>
      </c>
      <c r="F15">
        <v>30</v>
      </c>
      <c r="G15">
        <v>30</v>
      </c>
      <c r="H15" s="1"/>
    </row>
    <row r="16" spans="1:8" x14ac:dyDescent="0.3">
      <c r="A16" t="s">
        <v>32</v>
      </c>
      <c r="B16" t="s">
        <v>8</v>
      </c>
      <c r="C16">
        <v>2002</v>
      </c>
      <c r="D16">
        <v>10</v>
      </c>
      <c r="E16" t="s">
        <v>9</v>
      </c>
      <c r="F16">
        <v>129</v>
      </c>
      <c r="G16">
        <v>129</v>
      </c>
      <c r="H16" t="s">
        <v>10</v>
      </c>
    </row>
    <row r="17" spans="1:8" x14ac:dyDescent="0.3">
      <c r="A17" t="s">
        <v>34</v>
      </c>
      <c r="B17" t="s">
        <v>8</v>
      </c>
      <c r="C17">
        <v>2002</v>
      </c>
      <c r="D17">
        <v>12</v>
      </c>
      <c r="E17" t="s">
        <v>9</v>
      </c>
      <c r="F17">
        <v>334</v>
      </c>
      <c r="G17">
        <v>334</v>
      </c>
      <c r="H17" t="s">
        <v>10</v>
      </c>
    </row>
    <row r="18" spans="1:8" x14ac:dyDescent="0.3">
      <c r="A18" t="s">
        <v>35</v>
      </c>
      <c r="B18" t="s">
        <v>8</v>
      </c>
      <c r="C18">
        <v>2002</v>
      </c>
      <c r="D18">
        <v>10</v>
      </c>
      <c r="E18" t="s">
        <v>16</v>
      </c>
      <c r="F18">
        <v>15603</v>
      </c>
      <c r="G18">
        <v>15603</v>
      </c>
      <c r="H18" t="s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AD35-3315-48A5-86AF-C43A46458535}">
  <dimension ref="A1:H18"/>
  <sheetViews>
    <sheetView workbookViewId="0">
      <selection activeCell="F10" sqref="A1:H18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9.6640625" bestFit="1" customWidth="1"/>
    <col min="4" max="4" width="11.77734375" bestFit="1" customWidth="1"/>
    <col min="5" max="5" width="14.33203125" bestFit="1" customWidth="1"/>
    <col min="6" max="6" width="10.21875" bestFit="1" customWidth="1"/>
    <col min="7" max="7" width="7.33203125" bestFit="1" customWidth="1"/>
    <col min="8" max="8" width="14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</v>
      </c>
      <c r="H1" t="s">
        <v>6</v>
      </c>
    </row>
    <row r="2" spans="1:8" x14ac:dyDescent="0.3">
      <c r="A2" t="s">
        <v>7</v>
      </c>
      <c r="B2" t="s">
        <v>8</v>
      </c>
      <c r="C2">
        <v>1997</v>
      </c>
      <c r="D2">
        <v>7</v>
      </c>
      <c r="E2" t="s">
        <v>9</v>
      </c>
      <c r="F2">
        <v>75</v>
      </c>
      <c r="G2">
        <v>75</v>
      </c>
      <c r="H2" t="s">
        <v>10</v>
      </c>
    </row>
    <row r="3" spans="1:8" x14ac:dyDescent="0.3">
      <c r="A3" t="s">
        <v>11</v>
      </c>
      <c r="B3" t="s">
        <v>8</v>
      </c>
      <c r="C3">
        <v>1998</v>
      </c>
      <c r="D3">
        <v>1</v>
      </c>
      <c r="E3" t="s">
        <v>9</v>
      </c>
      <c r="F3">
        <v>0</v>
      </c>
      <c r="G3">
        <v>0</v>
      </c>
      <c r="H3" s="1"/>
    </row>
    <row r="4" spans="1:8" x14ac:dyDescent="0.3">
      <c r="A4" t="s">
        <v>13</v>
      </c>
      <c r="B4" t="s">
        <v>8</v>
      </c>
      <c r="C4">
        <v>1999</v>
      </c>
      <c r="D4">
        <v>3</v>
      </c>
      <c r="E4" t="s">
        <v>14</v>
      </c>
      <c r="F4">
        <v>36</v>
      </c>
      <c r="G4">
        <v>36</v>
      </c>
      <c r="H4" t="s">
        <v>15</v>
      </c>
    </row>
    <row r="5" spans="1:8" x14ac:dyDescent="0.3">
      <c r="A5" t="s">
        <v>18</v>
      </c>
      <c r="B5" t="s">
        <v>8</v>
      </c>
      <c r="C5">
        <v>2002</v>
      </c>
      <c r="D5">
        <v>5</v>
      </c>
      <c r="E5" t="s">
        <v>9</v>
      </c>
      <c r="F5">
        <v>44</v>
      </c>
      <c r="G5">
        <v>44</v>
      </c>
      <c r="H5" t="s">
        <v>10</v>
      </c>
    </row>
    <row r="6" spans="1:8" x14ac:dyDescent="0.3">
      <c r="A6" t="s">
        <v>19</v>
      </c>
      <c r="B6" t="s">
        <v>8</v>
      </c>
      <c r="C6">
        <v>2002</v>
      </c>
      <c r="D6">
        <v>5</v>
      </c>
      <c r="E6" t="s">
        <v>9</v>
      </c>
      <c r="F6">
        <v>60</v>
      </c>
      <c r="G6">
        <v>60</v>
      </c>
      <c r="H6" s="1"/>
    </row>
    <row r="7" spans="1:8" x14ac:dyDescent="0.3">
      <c r="A7" t="s">
        <v>20</v>
      </c>
      <c r="B7" t="s">
        <v>8</v>
      </c>
      <c r="C7">
        <v>2002</v>
      </c>
      <c r="D7">
        <v>5</v>
      </c>
      <c r="E7" t="s">
        <v>9</v>
      </c>
      <c r="F7">
        <v>40</v>
      </c>
      <c r="G7">
        <v>40</v>
      </c>
      <c r="H7" s="1"/>
    </row>
    <row r="8" spans="1:8" x14ac:dyDescent="0.3">
      <c r="A8" t="s">
        <v>21</v>
      </c>
      <c r="B8" t="s">
        <v>8</v>
      </c>
      <c r="C8">
        <v>2001</v>
      </c>
      <c r="D8">
        <v>8</v>
      </c>
      <c r="E8" t="s">
        <v>16</v>
      </c>
      <c r="F8">
        <v>8000</v>
      </c>
      <c r="G8">
        <v>8000</v>
      </c>
      <c r="H8" t="s">
        <v>10</v>
      </c>
    </row>
    <row r="9" spans="1:8" x14ac:dyDescent="0.3">
      <c r="A9" t="s">
        <v>23</v>
      </c>
      <c r="B9" t="s">
        <v>8</v>
      </c>
      <c r="C9">
        <v>2002</v>
      </c>
      <c r="D9">
        <v>3</v>
      </c>
      <c r="E9" t="s">
        <v>16</v>
      </c>
      <c r="F9">
        <v>1000</v>
      </c>
      <c r="G9">
        <v>1000</v>
      </c>
      <c r="H9" t="s">
        <v>12</v>
      </c>
    </row>
    <row r="10" spans="1:8" x14ac:dyDescent="0.3">
      <c r="A10" t="s">
        <v>24</v>
      </c>
      <c r="B10" t="s">
        <v>8</v>
      </c>
      <c r="C10">
        <v>2002</v>
      </c>
      <c r="D10">
        <v>2</v>
      </c>
      <c r="E10" t="s">
        <v>16</v>
      </c>
      <c r="F10">
        <v>1000</v>
      </c>
      <c r="G10">
        <v>1000</v>
      </c>
      <c r="H10" t="s">
        <v>12</v>
      </c>
    </row>
    <row r="11" spans="1:8" x14ac:dyDescent="0.3">
      <c r="A11" t="s">
        <v>25</v>
      </c>
      <c r="B11" t="s">
        <v>8</v>
      </c>
      <c r="C11">
        <v>2002</v>
      </c>
      <c r="D11">
        <v>5</v>
      </c>
      <c r="E11" t="s">
        <v>9</v>
      </c>
      <c r="F11">
        <v>40</v>
      </c>
      <c r="G11">
        <v>40</v>
      </c>
      <c r="H11" s="1"/>
    </row>
    <row r="12" spans="1:8" x14ac:dyDescent="0.3">
      <c r="A12" t="s">
        <v>26</v>
      </c>
      <c r="B12" t="s">
        <v>8</v>
      </c>
      <c r="C12">
        <v>2002</v>
      </c>
      <c r="D12">
        <v>2</v>
      </c>
      <c r="E12" t="s">
        <v>16</v>
      </c>
      <c r="F12">
        <v>1200</v>
      </c>
      <c r="G12">
        <v>1200</v>
      </c>
      <c r="H12" t="s">
        <v>10</v>
      </c>
    </row>
    <row r="13" spans="1:8" x14ac:dyDescent="0.3">
      <c r="A13" t="s">
        <v>27</v>
      </c>
      <c r="B13" t="s">
        <v>8</v>
      </c>
      <c r="C13">
        <v>2002</v>
      </c>
      <c r="D13">
        <v>5</v>
      </c>
      <c r="E13" t="s">
        <v>16</v>
      </c>
      <c r="F13">
        <v>59</v>
      </c>
      <c r="G13">
        <v>59</v>
      </c>
      <c r="H13" t="s">
        <v>15</v>
      </c>
    </row>
    <row r="14" spans="1:8" x14ac:dyDescent="0.3">
      <c r="A14" t="s">
        <v>30</v>
      </c>
      <c r="B14" t="s">
        <v>8</v>
      </c>
      <c r="C14">
        <v>2001</v>
      </c>
      <c r="D14">
        <v>7</v>
      </c>
      <c r="E14" t="s">
        <v>16</v>
      </c>
      <c r="F14">
        <v>284</v>
      </c>
      <c r="G14">
        <v>284</v>
      </c>
      <c r="H14" s="1"/>
    </row>
    <row r="15" spans="1:8" x14ac:dyDescent="0.3">
      <c r="A15" t="s">
        <v>31</v>
      </c>
      <c r="B15" t="s">
        <v>8</v>
      </c>
      <c r="C15">
        <v>2002</v>
      </c>
      <c r="D15">
        <v>10</v>
      </c>
      <c r="E15" t="s">
        <v>9</v>
      </c>
      <c r="F15">
        <v>30</v>
      </c>
      <c r="G15">
        <v>30</v>
      </c>
      <c r="H15" s="1"/>
    </row>
    <row r="16" spans="1:8" x14ac:dyDescent="0.3">
      <c r="A16" t="s">
        <v>32</v>
      </c>
      <c r="B16" t="s">
        <v>8</v>
      </c>
      <c r="C16">
        <v>2002</v>
      </c>
      <c r="D16">
        <v>10</v>
      </c>
      <c r="E16" t="s">
        <v>9</v>
      </c>
      <c r="F16">
        <v>129</v>
      </c>
      <c r="G16">
        <v>129</v>
      </c>
      <c r="H16" t="s">
        <v>10</v>
      </c>
    </row>
    <row r="17" spans="1:8" x14ac:dyDescent="0.3">
      <c r="A17" t="s">
        <v>34</v>
      </c>
      <c r="B17" t="s">
        <v>8</v>
      </c>
      <c r="C17">
        <v>2002</v>
      </c>
      <c r="D17">
        <v>12</v>
      </c>
      <c r="E17" t="s">
        <v>9</v>
      </c>
      <c r="F17">
        <v>334</v>
      </c>
      <c r="G17">
        <v>334</v>
      </c>
      <c r="H17" t="s">
        <v>10</v>
      </c>
    </row>
    <row r="18" spans="1:8" x14ac:dyDescent="0.3">
      <c r="A18" t="s">
        <v>35</v>
      </c>
      <c r="B18" t="s">
        <v>8</v>
      </c>
      <c r="C18">
        <v>2002</v>
      </c>
      <c r="D18">
        <v>10</v>
      </c>
      <c r="E18" t="s">
        <v>16</v>
      </c>
      <c r="F18">
        <v>15603</v>
      </c>
      <c r="G18">
        <v>15603</v>
      </c>
      <c r="H18" t="s"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D520-E731-41AD-AED5-57963C904F8E}">
  <dimension ref="A1:H18"/>
  <sheetViews>
    <sheetView tabSelected="1" workbookViewId="0">
      <selection activeCell="G31" sqref="G31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9.6640625" bestFit="1" customWidth="1"/>
    <col min="4" max="4" width="11.77734375" bestFit="1" customWidth="1"/>
    <col min="5" max="5" width="14.33203125" bestFit="1" customWidth="1"/>
    <col min="6" max="6" width="10.21875" bestFit="1" customWidth="1"/>
    <col min="7" max="7" width="7.33203125" bestFit="1" customWidth="1"/>
    <col min="8" max="8" width="14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</v>
      </c>
      <c r="H1" t="s">
        <v>6</v>
      </c>
    </row>
    <row r="2" spans="1:8" x14ac:dyDescent="0.3">
      <c r="A2" t="s">
        <v>7</v>
      </c>
      <c r="B2" t="s">
        <v>8</v>
      </c>
      <c r="C2">
        <v>1997</v>
      </c>
      <c r="D2">
        <v>7</v>
      </c>
      <c r="E2" t="s">
        <v>9</v>
      </c>
      <c r="F2">
        <v>75</v>
      </c>
      <c r="G2">
        <v>75</v>
      </c>
      <c r="H2" t="s">
        <v>10</v>
      </c>
    </row>
    <row r="3" spans="1:8" x14ac:dyDescent="0.3">
      <c r="A3" t="s">
        <v>11</v>
      </c>
      <c r="B3" t="s">
        <v>8</v>
      </c>
      <c r="C3">
        <v>1998</v>
      </c>
      <c r="D3">
        <v>1</v>
      </c>
      <c r="E3" t="s">
        <v>9</v>
      </c>
      <c r="F3">
        <v>0</v>
      </c>
      <c r="G3">
        <v>0</v>
      </c>
      <c r="H3" s="1"/>
    </row>
    <row r="4" spans="1:8" x14ac:dyDescent="0.3">
      <c r="A4" t="s">
        <v>13</v>
      </c>
      <c r="B4" t="s">
        <v>8</v>
      </c>
      <c r="C4">
        <v>1999</v>
      </c>
      <c r="D4">
        <v>3</v>
      </c>
      <c r="E4" t="s">
        <v>14</v>
      </c>
      <c r="F4">
        <v>36</v>
      </c>
      <c r="G4">
        <v>36</v>
      </c>
      <c r="H4" t="s">
        <v>15</v>
      </c>
    </row>
    <row r="5" spans="1:8" x14ac:dyDescent="0.3">
      <c r="A5" t="s">
        <v>18</v>
      </c>
      <c r="B5" t="s">
        <v>8</v>
      </c>
      <c r="C5">
        <v>2002</v>
      </c>
      <c r="D5">
        <v>5</v>
      </c>
      <c r="E5" t="s">
        <v>9</v>
      </c>
      <c r="F5">
        <v>44</v>
      </c>
      <c r="G5">
        <v>44</v>
      </c>
      <c r="H5" t="s">
        <v>10</v>
      </c>
    </row>
    <row r="6" spans="1:8" x14ac:dyDescent="0.3">
      <c r="A6" t="s">
        <v>19</v>
      </c>
      <c r="B6" t="s">
        <v>8</v>
      </c>
      <c r="C6">
        <v>2002</v>
      </c>
      <c r="D6">
        <v>5</v>
      </c>
      <c r="E6" t="s">
        <v>9</v>
      </c>
      <c r="F6">
        <v>60</v>
      </c>
      <c r="G6">
        <v>60</v>
      </c>
      <c r="H6" s="1"/>
    </row>
    <row r="7" spans="1:8" x14ac:dyDescent="0.3">
      <c r="A7" t="s">
        <v>20</v>
      </c>
      <c r="B7" t="s">
        <v>8</v>
      </c>
      <c r="C7">
        <v>2002</v>
      </c>
      <c r="D7">
        <v>5</v>
      </c>
      <c r="E7" t="s">
        <v>9</v>
      </c>
      <c r="F7">
        <v>40</v>
      </c>
      <c r="G7">
        <v>40</v>
      </c>
      <c r="H7" s="1"/>
    </row>
    <row r="8" spans="1:8" x14ac:dyDescent="0.3">
      <c r="A8" t="s">
        <v>21</v>
      </c>
      <c r="B8" t="s">
        <v>8</v>
      </c>
      <c r="C8">
        <v>2001</v>
      </c>
      <c r="D8">
        <v>8</v>
      </c>
      <c r="E8" t="s">
        <v>16</v>
      </c>
      <c r="F8">
        <v>8000</v>
      </c>
      <c r="G8">
        <v>8000</v>
      </c>
      <c r="H8" t="s">
        <v>10</v>
      </c>
    </row>
    <row r="9" spans="1:8" x14ac:dyDescent="0.3">
      <c r="A9" t="s">
        <v>23</v>
      </c>
      <c r="B9" t="s">
        <v>8</v>
      </c>
      <c r="C9">
        <v>2002</v>
      </c>
      <c r="D9">
        <v>3</v>
      </c>
      <c r="E9" t="s">
        <v>16</v>
      </c>
      <c r="F9">
        <v>1000</v>
      </c>
      <c r="G9">
        <v>1000</v>
      </c>
      <c r="H9" t="s">
        <v>12</v>
      </c>
    </row>
    <row r="10" spans="1:8" x14ac:dyDescent="0.3">
      <c r="A10" t="s">
        <v>24</v>
      </c>
      <c r="B10" t="s">
        <v>8</v>
      </c>
      <c r="C10">
        <v>2002</v>
      </c>
      <c r="D10">
        <v>2</v>
      </c>
      <c r="E10" t="s">
        <v>16</v>
      </c>
      <c r="F10">
        <v>1000</v>
      </c>
      <c r="G10">
        <v>1000</v>
      </c>
      <c r="H10" t="s">
        <v>12</v>
      </c>
    </row>
    <row r="11" spans="1:8" x14ac:dyDescent="0.3">
      <c r="A11" t="s">
        <v>25</v>
      </c>
      <c r="B11" t="s">
        <v>8</v>
      </c>
      <c r="C11">
        <v>2002</v>
      </c>
      <c r="D11">
        <v>5</v>
      </c>
      <c r="E11" t="s">
        <v>9</v>
      </c>
      <c r="F11">
        <v>40</v>
      </c>
      <c r="G11">
        <v>40</v>
      </c>
      <c r="H11" s="1"/>
    </row>
    <row r="12" spans="1:8" x14ac:dyDescent="0.3">
      <c r="A12" t="s">
        <v>26</v>
      </c>
      <c r="B12" t="s">
        <v>8</v>
      </c>
      <c r="C12">
        <v>2002</v>
      </c>
      <c r="D12">
        <v>2</v>
      </c>
      <c r="E12" t="s">
        <v>16</v>
      </c>
      <c r="F12">
        <v>1200</v>
      </c>
      <c r="G12">
        <v>1200</v>
      </c>
      <c r="H12" t="s">
        <v>10</v>
      </c>
    </row>
    <row r="13" spans="1:8" x14ac:dyDescent="0.3">
      <c r="A13" t="s">
        <v>27</v>
      </c>
      <c r="B13" t="s">
        <v>8</v>
      </c>
      <c r="C13">
        <v>2002</v>
      </c>
      <c r="D13">
        <v>5</v>
      </c>
      <c r="E13" t="s">
        <v>16</v>
      </c>
      <c r="F13">
        <v>59</v>
      </c>
      <c r="G13">
        <v>59</v>
      </c>
      <c r="H13" t="s">
        <v>15</v>
      </c>
    </row>
    <row r="14" spans="1:8" x14ac:dyDescent="0.3">
      <c r="A14" t="s">
        <v>30</v>
      </c>
      <c r="B14" t="s">
        <v>8</v>
      </c>
      <c r="C14">
        <v>2001</v>
      </c>
      <c r="D14">
        <v>7</v>
      </c>
      <c r="E14" t="s">
        <v>16</v>
      </c>
      <c r="F14">
        <v>284</v>
      </c>
      <c r="G14">
        <v>284</v>
      </c>
      <c r="H14" s="1"/>
    </row>
    <row r="15" spans="1:8" x14ac:dyDescent="0.3">
      <c r="A15" t="s">
        <v>31</v>
      </c>
      <c r="B15" t="s">
        <v>8</v>
      </c>
      <c r="C15">
        <v>2002</v>
      </c>
      <c r="D15">
        <v>10</v>
      </c>
      <c r="E15" t="s">
        <v>9</v>
      </c>
      <c r="F15">
        <v>30</v>
      </c>
      <c r="G15">
        <v>30</v>
      </c>
      <c r="H15" s="1"/>
    </row>
    <row r="16" spans="1:8" x14ac:dyDescent="0.3">
      <c r="A16" t="s">
        <v>32</v>
      </c>
      <c r="B16" t="s">
        <v>8</v>
      </c>
      <c r="C16">
        <v>2002</v>
      </c>
      <c r="D16">
        <v>10</v>
      </c>
      <c r="E16" t="s">
        <v>9</v>
      </c>
      <c r="F16">
        <v>129</v>
      </c>
      <c r="G16">
        <v>129</v>
      </c>
      <c r="H16" t="s">
        <v>10</v>
      </c>
    </row>
    <row r="17" spans="1:8" x14ac:dyDescent="0.3">
      <c r="A17" t="s">
        <v>34</v>
      </c>
      <c r="B17" t="s">
        <v>8</v>
      </c>
      <c r="C17">
        <v>2002</v>
      </c>
      <c r="D17">
        <v>12</v>
      </c>
      <c r="E17" t="s">
        <v>9</v>
      </c>
      <c r="F17">
        <v>334</v>
      </c>
      <c r="G17">
        <v>334</v>
      </c>
      <c r="H17" t="s">
        <v>10</v>
      </c>
    </row>
    <row r="18" spans="1:8" x14ac:dyDescent="0.3">
      <c r="A18" t="s">
        <v>35</v>
      </c>
      <c r="B18" t="s">
        <v>8</v>
      </c>
      <c r="C18">
        <v>2002</v>
      </c>
      <c r="D18">
        <v>10</v>
      </c>
      <c r="E18" t="s">
        <v>16</v>
      </c>
      <c r="F18">
        <v>15603</v>
      </c>
      <c r="G18">
        <v>15603</v>
      </c>
      <c r="H18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Průměr</vt:lpstr>
      <vt:lpstr>Podmíněný průměr</vt:lpstr>
      <vt:lpstr>Jednotná kategorie</vt:lpstr>
      <vt:lpstr>Kategorie</vt:lpstr>
      <vt:lpstr>Podmíněná kategorie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 Lauer</cp:lastModifiedBy>
  <dcterms:created xsi:type="dcterms:W3CDTF">2015-06-05T18:19:34Z</dcterms:created>
  <dcterms:modified xsi:type="dcterms:W3CDTF">2024-12-03T15:23:50Z</dcterms:modified>
</cp:coreProperties>
</file>