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xr:revisionPtr revIDLastSave="0" documentId="13_ncr:1_{80C57663-8AAA-C94D-BD64-5E42A65BDC2C}" xr6:coauthVersionLast="34" xr6:coauthVersionMax="34" xr10:uidLastSave="{00000000-0000-0000-0000-000000000000}"/>
  <bookViews>
    <workbookView xWindow="8400" yWindow="460" windowWidth="18880" windowHeight="17460" tabRatio="500" activeTab="1" xr2:uid="{00000000-000D-0000-FFFF-FFFF00000000}"/>
  </bookViews>
  <sheets>
    <sheet name="Cues final" sheetId="3" r:id="rId1"/>
    <sheet name="Time and Food" sheetId="2" r:id="rId2"/>
  </sheets>
  <definedNames>
    <definedName name="_xlnm.Print_Area" localSheetId="0">'Cues final'!$A$1:$D$172</definedName>
    <definedName name="_xlnm.Print_Area" localSheetId="1">'Time and Food'!$B$5:$I$18</definedName>
    <definedName name="_xlnm.Print_Titles" localSheetId="0">'Cues final'!$1:$1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8" i="3" l="1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18" i="2" l="1"/>
  <c r="B17" i="2"/>
  <c r="B16" i="2"/>
  <c r="B15" i="2"/>
  <c r="B14" i="2"/>
  <c r="B13" i="2"/>
  <c r="B12" i="2"/>
  <c r="B11" i="2"/>
  <c r="B10" i="2"/>
  <c r="B9" i="2"/>
  <c r="B8" i="2"/>
  <c r="B7" i="2"/>
  <c r="F7" i="2"/>
  <c r="H6" i="2"/>
  <c r="H7" i="2" s="1"/>
  <c r="F8" i="2" s="1"/>
  <c r="C18" i="2"/>
  <c r="C17" i="2"/>
  <c r="C16" i="2"/>
  <c r="C15" i="2"/>
  <c r="C14" i="2"/>
  <c r="C13" i="2"/>
  <c r="C12" i="2"/>
  <c r="C11" i="2"/>
  <c r="C10" i="2"/>
  <c r="C9" i="2"/>
  <c r="C8" i="2"/>
  <c r="C7" i="2"/>
  <c r="H8" i="2" l="1"/>
  <c r="F9" i="2" s="1"/>
  <c r="H9" i="2"/>
  <c r="F10" i="2" s="1"/>
  <c r="H10" i="2" l="1"/>
  <c r="F11" i="2" s="1"/>
  <c r="H11" i="2" l="1"/>
  <c r="F12" i="2" s="1"/>
  <c r="H12" i="2" l="1"/>
  <c r="F13" i="2" s="1"/>
  <c r="H13" i="2" l="1"/>
  <c r="F14" i="2" s="1"/>
  <c r="H14" i="2" l="1"/>
  <c r="F15" i="2" s="1"/>
  <c r="H15" i="2" l="1"/>
  <c r="F16" i="2" s="1"/>
  <c r="H16" i="2" l="1"/>
  <c r="F17" i="2" s="1"/>
  <c r="H17" i="2" l="1"/>
  <c r="F18" i="2" s="1"/>
</calcChain>
</file>

<file path=xl/sharedStrings.xml><?xml version="1.0" encoding="utf-8"?>
<sst xmlns="http://schemas.openxmlformats.org/spreadsheetml/2006/main" count="387" uniqueCount="212">
  <si>
    <t>High St</t>
  </si>
  <si>
    <t>Across bike bridge; then straight onto ramp to larger bridge</t>
  </si>
  <si>
    <t>Underpass</t>
  </si>
  <si>
    <t>Oakway Rd (cross at crosswalk)</t>
  </si>
  <si>
    <t>Cal Young Rd</t>
  </si>
  <si>
    <t>Gilham Rd</t>
  </si>
  <si>
    <t>Crescent Ave</t>
  </si>
  <si>
    <t>Coburg Rd</t>
  </si>
  <si>
    <t>bc N Willamette St</t>
  </si>
  <si>
    <t>N Coburg Rd</t>
  </si>
  <si>
    <t>Diamond Hill Rd</t>
  </si>
  <si>
    <t>Gap Rd</t>
  </si>
  <si>
    <t>bc Washburn St</t>
  </si>
  <si>
    <t>Main St</t>
  </si>
  <si>
    <t>Stanard Ave</t>
  </si>
  <si>
    <t>Brownsville Rd</t>
  </si>
  <si>
    <t>bc Sandridge Rd</t>
  </si>
  <si>
    <t>cont Sandridge Rd</t>
  </si>
  <si>
    <t>bc Steckley Rd</t>
  </si>
  <si>
    <t>OR-34 E</t>
  </si>
  <si>
    <t>Red Bridge Rd SE</t>
  </si>
  <si>
    <t>Spicer Dr</t>
  </si>
  <si>
    <t>Engel Rd SE (bear right)</t>
  </si>
  <si>
    <t>US-20 E</t>
  </si>
  <si>
    <t>Harber Rd NE</t>
  </si>
  <si>
    <t>Knox Butte Rd E</t>
  </si>
  <si>
    <t>Lickskillet Rd NE</t>
  </si>
  <si>
    <t>Kamph Dr NE (road bends left)</t>
  </si>
  <si>
    <t>Scravel Hill Rd NE</t>
  </si>
  <si>
    <t>OR-164 N</t>
  </si>
  <si>
    <t>E North Ave</t>
  </si>
  <si>
    <t>bc Jefferson Marion Rd SE</t>
  </si>
  <si>
    <t>Parrish Gap Rd SE</t>
  </si>
  <si>
    <t>Hennies Rd SE</t>
  </si>
  <si>
    <t>Wipper Rd SE</t>
  </si>
  <si>
    <t>3rd St SE</t>
  </si>
  <si>
    <t>bc Turner Rd SE</t>
  </si>
  <si>
    <t>Turner Rd SE</t>
  </si>
  <si>
    <t>Airway Dr SE</t>
  </si>
  <si>
    <t>bc 25th St SE</t>
  </si>
  <si>
    <t>State St</t>
  </si>
  <si>
    <t>24th St NE</t>
  </si>
  <si>
    <t>Chemeketa St NE</t>
  </si>
  <si>
    <t>12th St NE</t>
  </si>
  <si>
    <t>bc  Union St NE; bending left</t>
  </si>
  <si>
    <t>bear left toward Glen Creek Rd NW</t>
  </si>
  <si>
    <t>Glen Creek Rd NW</t>
  </si>
  <si>
    <t>OR-221 N/Wallace Rd NW</t>
  </si>
  <si>
    <t>Hopewell Rd NW</t>
  </si>
  <si>
    <t>SE Webfoot Rd</t>
  </si>
  <si>
    <t>cont SE Webfoot Rd</t>
  </si>
  <si>
    <t>SE Kimsey Rd</t>
  </si>
  <si>
    <t>Dayton: Open Control
Center Market open 24 hours  [Open 00:41, close 06:36]</t>
  </si>
  <si>
    <t>8th St</t>
  </si>
  <si>
    <t>SE Fletcher Rd</t>
  </si>
  <si>
    <t>SE Lafayette Hwy</t>
  </si>
  <si>
    <t>bc Madison St</t>
  </si>
  <si>
    <t>2nd St</t>
  </si>
  <si>
    <t>Bridge St</t>
  </si>
  <si>
    <t>bc NE Abbey Rd</t>
  </si>
  <si>
    <t>onto NE Kuehne Rd</t>
  </si>
  <si>
    <t>OR-240 E</t>
  </si>
  <si>
    <t>NE Ribbon Ridge Rd</t>
  </si>
  <si>
    <t>NE North Valley Rd</t>
  </si>
  <si>
    <t>NE Spring Hill Rd</t>
  </si>
  <si>
    <t>SW Fern Hill Rd</t>
  </si>
  <si>
    <t>Maple St</t>
  </si>
  <si>
    <t>SW Spring Hill Rd</t>
  </si>
  <si>
    <t>OR-240 W</t>
  </si>
  <si>
    <t>NE Kuehne Rd</t>
  </si>
  <si>
    <t>bear left on NE Abbey Rd</t>
  </si>
  <si>
    <t>Madison St</t>
  </si>
  <si>
    <t>bc SE Lafayette Hwy</t>
  </si>
  <si>
    <t>OR-99W S/Pacific Hwy W</t>
  </si>
  <si>
    <t>OR-153 E/Nursery St SE</t>
  </si>
  <si>
    <t>SE Old Bethel Rd</t>
  </si>
  <si>
    <t>bc  Oak Grove Rd</t>
  </si>
  <si>
    <t>bc Zena Rd</t>
  </si>
  <si>
    <t>Oak Grove Rd</t>
  </si>
  <si>
    <t>Bridge across Hwy 22, then right</t>
  </si>
  <si>
    <t>Rickreall Rd</t>
  </si>
  <si>
    <t>Greenwood Rd S</t>
  </si>
  <si>
    <t>OR-51 S</t>
  </si>
  <si>
    <t>Buena Vista Rd/Hartman Rd</t>
  </si>
  <si>
    <t>Buena Vista Rd</t>
  </si>
  <si>
    <t>NW Springhill Dr</t>
  </si>
  <si>
    <t>SW Washington St</t>
  </si>
  <si>
    <t>SW 3rd Ave</t>
  </si>
  <si>
    <t>Bryant Dr SW</t>
  </si>
  <si>
    <t>Riverside Dr</t>
  </si>
  <si>
    <t>cont Riverside Dr</t>
  </si>
  <si>
    <t>White Oak Rd.  Caution crossing Hwy 34.</t>
  </si>
  <si>
    <t>cont White Oak Rd</t>
  </si>
  <si>
    <t>Peoria Rd SW</t>
  </si>
  <si>
    <t>N 3rd St; entering Harrisburg.</t>
  </si>
  <si>
    <t>Lasalle St</t>
  </si>
  <si>
    <t>6th St</t>
  </si>
  <si>
    <t>County Farm Rd</t>
  </si>
  <si>
    <t>Dale Ave</t>
  </si>
  <si>
    <t>River Bend</t>
  </si>
  <si>
    <t>Path between homes to adjoining cul-de-sac; continue to street.</t>
  </si>
  <si>
    <t>Honeywood St</t>
  </si>
  <si>
    <t>Ayres Rd</t>
  </si>
  <si>
    <t>N Delta Rd</t>
  </si>
  <si>
    <t>toward bike bridge ramp</t>
  </si>
  <si>
    <t>Pearl Street</t>
  </si>
  <si>
    <t>E 14th Ave</t>
  </si>
  <si>
    <t>Finish Control at Falling Sky Brewing
[Open 08:08, close 23:00]</t>
  </si>
  <si>
    <t>Jefferson</t>
  </si>
  <si>
    <t>Dayton</t>
  </si>
  <si>
    <t>Forest Grove</t>
  </si>
  <si>
    <t>Amity</t>
  </si>
  <si>
    <t>Independence</t>
  </si>
  <si>
    <t>Harrisburg</t>
  </si>
  <si>
    <t>Coburg</t>
  </si>
  <si>
    <t>Leg (mi)</t>
  </si>
  <si>
    <t>Turn</t>
  </si>
  <si>
    <t>Key</t>
  </si>
  <si>
    <t>Call organizer (Michal Young) at 541-556-9099 if you abandon.</t>
  </si>
  <si>
    <t>L</t>
  </si>
  <si>
    <t>R</t>
  </si>
  <si>
    <t>S</t>
  </si>
  <si>
    <t>Start</t>
  </si>
  <si>
    <t>Brownsville</t>
  </si>
  <si>
    <t>Salem</t>
  </si>
  <si>
    <t>Albany</t>
  </si>
  <si>
    <t>Eugene</t>
  </si>
  <si>
    <t>Miles</t>
  </si>
  <si>
    <t>Leg</t>
  </si>
  <si>
    <t>W Bishop Way.  Chevron on left  has food and restrooms, open till 11.</t>
  </si>
  <si>
    <t>onto Bethel Rd/Lincoln-Zena Rd; end first gravel section</t>
  </si>
  <si>
    <t>Oak Grove Rd (bear right).  Gravel</t>
  </si>
  <si>
    <t>End second gravel section (approximate)</t>
  </si>
  <si>
    <t>Peoria Park has vault toilet; no water</t>
  </si>
  <si>
    <t>Pause</t>
  </si>
  <si>
    <t>Arrive</t>
  </si>
  <si>
    <t>Depart</t>
  </si>
  <si>
    <t>Instructions:  Set overall speed target and speed adjustment to recalculate times</t>
  </si>
  <si>
    <t>Spd Adj</t>
  </si>
  <si>
    <t>MPH</t>
  </si>
  <si>
    <t xml:space="preserve">Pause times are planned time to spend at that stop. </t>
  </si>
  <si>
    <t>Notes</t>
  </si>
  <si>
    <t>Gravel section --- slower</t>
  </si>
  <si>
    <t>Bike path --- slower</t>
  </si>
  <si>
    <t>Flat and cool --- faster</t>
  </si>
  <si>
    <t>(Why faster or slower)</t>
  </si>
  <si>
    <t>CTRL</t>
  </si>
  <si>
    <t>E 4th Ave. Follow 4th around curve, then exit R onto path</t>
  </si>
  <si>
    <t>Path along Coburg Road (mix of bike lane and sidewalk)</t>
  </si>
  <si>
    <t>Restroom 1 block east (right) on Mill St</t>
  </si>
  <si>
    <t>Restroom in park 1/2 block on right</t>
  </si>
  <si>
    <t>Jeferson: Open Control. 
Center Market on right open 24 hours.  [Open 22:42, close 02:08]</t>
  </si>
  <si>
    <t>Marion Rd SE (bend left)</t>
  </si>
  <si>
    <t>Chicago St, Turner  (bending right)</t>
  </si>
  <si>
    <t>Under I-5</t>
  </si>
  <si>
    <t>Jacksons (on left after intersection) open 24 hrs</t>
  </si>
  <si>
    <t>jag right onto Union St Railroad Bridge, left to cross bridge</t>
  </si>
  <si>
    <t>hard right toward Glen Creek Rd NW</t>
  </si>
  <si>
    <t>Ferry St (Dayton)</t>
  </si>
  <si>
    <t>2nd St (one block before main road)</t>
  </si>
  <si>
    <t>Continue onto Maple St.  Entering Forest Grove.</t>
  </si>
  <si>
    <t>Pacific Ave (one way)</t>
  </si>
  <si>
    <t>Forest Grove: Open Control.  Safeway open at 6.   Plaid Pantry at 19th and Elm open 24 hours.  From Safeway, cross parking lot to reverse course on Pacific Hwy (one-way).   For Plaid Pantry, continue Pacific Ave to Elm, right on Elm to PP at 19th, follow 19th Ave back to Maple.  [Open 01:55, close 09:24]</t>
  </si>
  <si>
    <t>Bridge St (Lafayette)</t>
  </si>
  <si>
    <t>bc 8th St</t>
  </si>
  <si>
    <t>State Hwy 155/Ferry St, Dayton</t>
  </si>
  <si>
    <t>bc SE Amity Dayton Hwy</t>
  </si>
  <si>
    <t>Open Control: Amity.  Amity Market, Common Cup, Tacos Burros on right between 5th and 6th street.  [Open 03:42, close 13:12]</t>
  </si>
  <si>
    <t>Gravel section begins</t>
  </si>
  <si>
    <t>Path (sidewalk) parallel Hwy 22.  Leads to ramp onto bike/ped bridge half mile ahead.</t>
  </si>
  <si>
    <t>Open Control: Independence.  Mootharts Market (some hot food), other markets and fast food.  Public restrooms on left, across the street from Mootharts  [Open 04:45, close 15:28]
Continue same direction, road becomes Main St then Corvallis Rd</t>
  </si>
  <si>
    <t>Buena Vista Rd.   Bike refuge (self-service repair) on right near intersection with Prather.</t>
  </si>
  <si>
    <t>Food right on  Hickory  0.4 miles off course at Jacksons, IGA, Starbucks</t>
  </si>
  <si>
    <t>US-20 E to Lyon Street Bridge. Entering Albany.</t>
  </si>
  <si>
    <t>W 1st Ave. Little Wuesten Cafe  at 115 SW Ellsworth (just beyond turn) is cyclist friendly.</t>
  </si>
  <si>
    <t>Bryant Way SW; across bridge, leaving Albany</t>
  </si>
  <si>
    <t>Bryant Way SW.  Restrooms in park to right.</t>
  </si>
  <si>
    <t>OR-34 W.  Caution, busy highway.  Take path along highway, cross to shoulder just before turn to White Oak.</t>
  </si>
  <si>
    <t>Open Control: Harrisburg.  Dari Mart, Subway, other options.  Restroom outside museum 1.5 blocks left on Smith Street. [Open 07:12, close 20:40]</t>
  </si>
  <si>
    <t>bc Coburg Rd/River Rd S</t>
  </si>
  <si>
    <t>Coburg Rd bends right</t>
  </si>
  <si>
    <t>Coburg Rd bends left</t>
  </si>
  <si>
    <t>bc W Van Duyn St;, then bends right into Coburg.   Food at Dari Mart.</t>
  </si>
  <si>
    <t>Open Control: Coburg
Dari Mart on left; restrooms in park one block farther left.
[Open 07:47, close 21:56]</t>
  </si>
  <si>
    <t>onto North Bank Path just before intersection</t>
  </si>
  <si>
    <t>bending left under freeway.  Keep river on your right.</t>
  </si>
  <si>
    <t>bridge ramp; across river, then left onto 4th Ave</t>
  </si>
  <si>
    <t>bearing left off bike bridge and onto 4th street, curving right under Coburg Rd</t>
  </si>
  <si>
    <t>Oak Alley (between Oak and Willamette strets)</t>
  </si>
  <si>
    <t xml:space="preserve">Cum (mi) </t>
  </si>
  <si>
    <t>Description</t>
  </si>
  <si>
    <t>Begin at Falling Sky at 1334 Oak Alley (between Willamette and Oak). 
 Right out of lot onto 13th Street.  Open 20:00, close 21:00.</t>
  </si>
  <si>
    <t>w</t>
  </si>
  <si>
    <t>f</t>
  </si>
  <si>
    <t>L: Left, R: Right, S: Straight, CTRL: Control, bc: becomes, f,w: food, water</t>
  </si>
  <si>
    <t>Chevron (before 11)</t>
  </si>
  <si>
    <t>Center Market</t>
  </si>
  <si>
    <t>Jacksons</t>
  </si>
  <si>
    <t>Safeway after 6; Plaid Pantry earlier</t>
  </si>
  <si>
    <t>Tacos Burros, Common Cup</t>
  </si>
  <si>
    <t>Mootharts</t>
  </si>
  <si>
    <t>Wuesten Cafe, or Jacksons just before</t>
  </si>
  <si>
    <t>Dari Mart</t>
  </si>
  <si>
    <t>Falling Sky brew-pub</t>
  </si>
  <si>
    <t>(skip?) Center Market</t>
  </si>
  <si>
    <t>(mph)</t>
  </si>
  <si>
    <t>Stop</t>
  </si>
  <si>
    <t xml:space="preserve">Food at </t>
  </si>
  <si>
    <t>Planned  avg speed</t>
  </si>
  <si>
    <t>Adjust planned average MPH to affect all speeds, or Spd Adj to adjust speed of one segment</t>
  </si>
  <si>
    <t>Time and food stop plan</t>
  </si>
  <si>
    <t>Only columns with green headers are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</si>
</sst>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h:mm\ AM/PM;@"/>
    <numFmt numFmtId="166" formatCode="h:mm;@"/>
  </numFmts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BC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164" fontId="1" fillId="5" borderId="0" xfId="0" applyNumberFormat="1" applyFont="1" applyFill="1" applyAlignment="1">
      <alignment vertical="top"/>
    </xf>
    <xf numFmtId="164" fontId="0" fillId="5" borderId="0" xfId="0" applyNumberFormat="1" applyFill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5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165" fontId="5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5" fontId="0" fillId="3" borderId="1" xfId="0" applyNumberFormat="1" applyFill="1" applyBorder="1" applyAlignment="1">
      <alignment vertical="top"/>
    </xf>
    <xf numFmtId="165" fontId="1" fillId="0" borderId="1" xfId="0" applyNumberFormat="1" applyFont="1" applyFill="1" applyBorder="1" applyAlignment="1">
      <alignment vertical="top" wrapText="1"/>
    </xf>
    <xf numFmtId="0" fontId="7" fillId="4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 val="0"/>
        <i/>
        <strike val="0"/>
        <color theme="1"/>
      </font>
      <fill>
        <patternFill>
          <bgColor theme="8" tint="0.79998168889431442"/>
        </patternFill>
      </fill>
    </dxf>
    <dxf>
      <font>
        <b val="0"/>
        <i val="0"/>
        <strike val="0"/>
        <color theme="0" tint="-0.24994659260841701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FFF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73F9-F577-6A42-AB1F-CAAA19EADD48}">
  <dimension ref="A1:D172"/>
  <sheetViews>
    <sheetView view="pageLayout" zoomScaleNormal="100" workbookViewId="0">
      <selection activeCell="A144" sqref="A144:XFD144"/>
    </sheetView>
  </sheetViews>
  <sheetFormatPr baseColWidth="10" defaultRowHeight="16" x14ac:dyDescent="0.2"/>
  <cols>
    <col min="1" max="1" width="7.1640625" style="8" customWidth="1"/>
    <col min="2" max="2" width="8.5" style="9" customWidth="1"/>
    <col min="3" max="3" width="8.1640625" style="2" customWidth="1"/>
    <col min="4" max="4" width="66.1640625" style="5" customWidth="1"/>
  </cols>
  <sheetData>
    <row r="1" spans="1:4" x14ac:dyDescent="0.2">
      <c r="A1" s="8" t="s">
        <v>115</v>
      </c>
      <c r="B1" s="9" t="s">
        <v>189</v>
      </c>
      <c r="C1" s="2" t="s">
        <v>116</v>
      </c>
      <c r="D1" s="5" t="s">
        <v>190</v>
      </c>
    </row>
    <row r="2" spans="1:4" ht="45" customHeight="1" x14ac:dyDescent="0.2">
      <c r="A2" s="12"/>
      <c r="B2" s="13">
        <v>0</v>
      </c>
      <c r="C2" s="16" t="s">
        <v>120</v>
      </c>
      <c r="D2" s="11" t="s">
        <v>191</v>
      </c>
    </row>
    <row r="3" spans="1:4" ht="19" x14ac:dyDescent="0.2">
      <c r="A3" s="9">
        <f>B3-B2</f>
        <v>0.16</v>
      </c>
      <c r="B3" s="6">
        <v>0.16</v>
      </c>
      <c r="C3" s="7" t="s">
        <v>119</v>
      </c>
      <c r="D3" s="10" t="s">
        <v>0</v>
      </c>
    </row>
    <row r="4" spans="1:4" ht="19" x14ac:dyDescent="0.2">
      <c r="A4" s="9">
        <f t="shared" ref="A4:A67" si="0">B4-B3</f>
        <v>0.69</v>
      </c>
      <c r="B4" s="6">
        <v>0.85</v>
      </c>
      <c r="C4" s="7" t="s">
        <v>120</v>
      </c>
      <c r="D4" s="10" t="s">
        <v>147</v>
      </c>
    </row>
    <row r="5" spans="1:4" ht="19" x14ac:dyDescent="0.2">
      <c r="A5" s="9">
        <f t="shared" si="0"/>
        <v>0.23000000000000009</v>
      </c>
      <c r="B5" s="6">
        <v>1.08</v>
      </c>
      <c r="C5" s="7" t="s">
        <v>120</v>
      </c>
      <c r="D5" s="10" t="s">
        <v>1</v>
      </c>
    </row>
    <row r="6" spans="1:4" ht="19" x14ac:dyDescent="0.2">
      <c r="A6" s="9">
        <f t="shared" si="0"/>
        <v>0.19999999999999996</v>
      </c>
      <c r="B6" s="6">
        <v>1.28</v>
      </c>
      <c r="C6" s="7" t="s">
        <v>120</v>
      </c>
      <c r="D6" s="10" t="s">
        <v>148</v>
      </c>
    </row>
    <row r="7" spans="1:4" ht="19" x14ac:dyDescent="0.2">
      <c r="A7" s="9">
        <f t="shared" si="0"/>
        <v>0.10999999999999988</v>
      </c>
      <c r="B7" s="6">
        <v>1.39</v>
      </c>
      <c r="C7" s="7" t="s">
        <v>119</v>
      </c>
      <c r="D7" s="10" t="s">
        <v>2</v>
      </c>
    </row>
    <row r="8" spans="1:4" ht="19" x14ac:dyDescent="0.2">
      <c r="A8" s="9">
        <f t="shared" si="0"/>
        <v>0.3600000000000001</v>
      </c>
      <c r="B8" s="6">
        <v>1.75</v>
      </c>
      <c r="C8" s="7" t="s">
        <v>119</v>
      </c>
      <c r="D8" s="10" t="s">
        <v>3</v>
      </c>
    </row>
    <row r="9" spans="1:4" ht="19" x14ac:dyDescent="0.2">
      <c r="A9" s="9">
        <f t="shared" si="0"/>
        <v>0.98</v>
      </c>
      <c r="B9" s="6">
        <v>2.73</v>
      </c>
      <c r="C9" s="7" t="s">
        <v>119</v>
      </c>
      <c r="D9" s="10" t="s">
        <v>4</v>
      </c>
    </row>
    <row r="10" spans="1:4" ht="19" x14ac:dyDescent="0.2">
      <c r="A10" s="9">
        <f t="shared" si="0"/>
        <v>0.12999999999999989</v>
      </c>
      <c r="B10" s="6">
        <v>2.86</v>
      </c>
      <c r="C10" s="7" t="s">
        <v>120</v>
      </c>
      <c r="D10" s="10" t="s">
        <v>5</v>
      </c>
    </row>
    <row r="11" spans="1:4" ht="19" x14ac:dyDescent="0.2">
      <c r="A11" s="9">
        <f t="shared" si="0"/>
        <v>1.0700000000000003</v>
      </c>
      <c r="B11" s="6">
        <v>3.93</v>
      </c>
      <c r="C11" s="7" t="s">
        <v>120</v>
      </c>
      <c r="D11" s="10" t="s">
        <v>6</v>
      </c>
    </row>
    <row r="12" spans="1:4" ht="19" x14ac:dyDescent="0.2">
      <c r="A12" s="9">
        <f t="shared" si="0"/>
        <v>0.64999999999999991</v>
      </c>
      <c r="B12" s="6">
        <v>4.58</v>
      </c>
      <c r="C12" s="7" t="s">
        <v>119</v>
      </c>
      <c r="D12" s="10" t="s">
        <v>7</v>
      </c>
    </row>
    <row r="13" spans="1:4" ht="19" x14ac:dyDescent="0.2">
      <c r="A13" s="9">
        <f t="shared" si="0"/>
        <v>3.76</v>
      </c>
      <c r="B13" s="6">
        <v>8.34</v>
      </c>
      <c r="C13" s="7" t="s">
        <v>121</v>
      </c>
      <c r="D13" s="10" t="s">
        <v>8</v>
      </c>
    </row>
    <row r="14" spans="1:4" ht="19" x14ac:dyDescent="0.2">
      <c r="A14" s="9">
        <f t="shared" si="0"/>
        <v>0.12000000000000099</v>
      </c>
      <c r="B14" s="6">
        <v>8.4600000000000009</v>
      </c>
      <c r="C14" s="7" t="s">
        <v>192</v>
      </c>
      <c r="D14" s="10" t="s">
        <v>149</v>
      </c>
    </row>
    <row r="15" spans="1:4" ht="19" x14ac:dyDescent="0.2">
      <c r="A15" s="9">
        <f t="shared" si="0"/>
        <v>0.35999999999999943</v>
      </c>
      <c r="B15" s="6">
        <v>8.82</v>
      </c>
      <c r="C15" s="7" t="s">
        <v>120</v>
      </c>
      <c r="D15" s="10" t="s">
        <v>9</v>
      </c>
    </row>
    <row r="16" spans="1:4" ht="19" x14ac:dyDescent="0.2">
      <c r="A16" s="9">
        <f t="shared" si="0"/>
        <v>9.75</v>
      </c>
      <c r="B16" s="6">
        <v>18.57</v>
      </c>
      <c r="C16" s="7" t="s">
        <v>120</v>
      </c>
      <c r="D16" s="10" t="s">
        <v>10</v>
      </c>
    </row>
    <row r="17" spans="1:4" ht="19" x14ac:dyDescent="0.2">
      <c r="A17" s="9">
        <f t="shared" si="0"/>
        <v>3.6699999999999982</v>
      </c>
      <c r="B17" s="6">
        <v>22.24</v>
      </c>
      <c r="C17" s="7" t="s">
        <v>119</v>
      </c>
      <c r="D17" s="10" t="s">
        <v>11</v>
      </c>
    </row>
    <row r="18" spans="1:4" ht="20" thickBot="1" x14ac:dyDescent="0.25">
      <c r="A18" s="9">
        <f t="shared" si="0"/>
        <v>7.110000000000003</v>
      </c>
      <c r="B18" s="6">
        <v>29.35</v>
      </c>
      <c r="C18" s="7" t="s">
        <v>121</v>
      </c>
      <c r="D18" s="10" t="s">
        <v>12</v>
      </c>
    </row>
    <row r="19" spans="1:4" ht="24" customHeight="1" thickBot="1" x14ac:dyDescent="0.25">
      <c r="A19" s="9">
        <f t="shared" si="0"/>
        <v>0.36999999999999744</v>
      </c>
      <c r="B19" s="6">
        <v>29.72</v>
      </c>
      <c r="C19" s="7" t="s">
        <v>120</v>
      </c>
      <c r="D19" s="15" t="s">
        <v>129</v>
      </c>
    </row>
    <row r="20" spans="1:4" ht="20" thickBot="1" x14ac:dyDescent="0.25">
      <c r="A20" s="9">
        <f t="shared" si="0"/>
        <v>6.0000000000002274E-2</v>
      </c>
      <c r="B20" s="6">
        <v>29.78</v>
      </c>
      <c r="C20" s="7" t="s">
        <v>119</v>
      </c>
      <c r="D20" s="10" t="s">
        <v>13</v>
      </c>
    </row>
    <row r="21" spans="1:4" ht="20" thickBot="1" x14ac:dyDescent="0.25">
      <c r="A21" s="9">
        <f t="shared" si="0"/>
        <v>0.5</v>
      </c>
      <c r="B21" s="6">
        <v>30.28</v>
      </c>
      <c r="C21" s="7" t="s">
        <v>192</v>
      </c>
      <c r="D21" s="15" t="s">
        <v>150</v>
      </c>
    </row>
    <row r="22" spans="1:4" ht="19" x14ac:dyDescent="0.2">
      <c r="A22" s="9">
        <f t="shared" si="0"/>
        <v>4.9999999999997158E-2</v>
      </c>
      <c r="B22" s="6">
        <v>30.33</v>
      </c>
      <c r="C22" s="7" t="s">
        <v>119</v>
      </c>
      <c r="D22" s="10" t="s">
        <v>14</v>
      </c>
    </row>
    <row r="23" spans="1:4" ht="19" x14ac:dyDescent="0.2">
      <c r="A23" s="9">
        <f t="shared" si="0"/>
        <v>2.0000000000003126E-2</v>
      </c>
      <c r="B23" s="6">
        <v>30.35</v>
      </c>
      <c r="C23" s="7" t="s">
        <v>120</v>
      </c>
      <c r="D23" s="10" t="s">
        <v>13</v>
      </c>
    </row>
    <row r="24" spans="1:4" ht="19" x14ac:dyDescent="0.2">
      <c r="A24" s="9">
        <f t="shared" si="0"/>
        <v>0.47999999999999687</v>
      </c>
      <c r="B24" s="6">
        <v>30.83</v>
      </c>
      <c r="C24" s="7" t="s">
        <v>121</v>
      </c>
      <c r="D24" s="10" t="s">
        <v>15</v>
      </c>
    </row>
    <row r="25" spans="1:4" ht="19" x14ac:dyDescent="0.2">
      <c r="A25" s="9">
        <f t="shared" si="0"/>
        <v>4.7600000000000051</v>
      </c>
      <c r="B25" s="6">
        <v>35.590000000000003</v>
      </c>
      <c r="C25" s="7" t="s">
        <v>121</v>
      </c>
      <c r="D25" s="10" t="s">
        <v>16</v>
      </c>
    </row>
    <row r="26" spans="1:4" ht="19" x14ac:dyDescent="0.2">
      <c r="A26" s="9">
        <f t="shared" si="0"/>
        <v>2.5699999999999932</v>
      </c>
      <c r="B26" s="6">
        <v>38.159999999999997</v>
      </c>
      <c r="C26" s="7" t="s">
        <v>120</v>
      </c>
      <c r="D26" s="10" t="s">
        <v>17</v>
      </c>
    </row>
    <row r="27" spans="1:4" ht="19" x14ac:dyDescent="0.2">
      <c r="A27" s="9">
        <f t="shared" si="0"/>
        <v>2.3200000000000003</v>
      </c>
      <c r="B27" s="6">
        <v>40.479999999999997</v>
      </c>
      <c r="C27" s="7" t="s">
        <v>121</v>
      </c>
      <c r="D27" s="10" t="s">
        <v>18</v>
      </c>
    </row>
    <row r="28" spans="1:4" ht="19" x14ac:dyDescent="0.2">
      <c r="A28" s="9">
        <f t="shared" si="0"/>
        <v>1.1100000000000065</v>
      </c>
      <c r="B28" s="6">
        <v>41.59</v>
      </c>
      <c r="C28" s="7" t="s">
        <v>120</v>
      </c>
      <c r="D28" s="10" t="s">
        <v>19</v>
      </c>
    </row>
    <row r="29" spans="1:4" ht="19" x14ac:dyDescent="0.2">
      <c r="A29" s="9">
        <f t="shared" si="0"/>
        <v>0.25999999999999801</v>
      </c>
      <c r="B29" s="6">
        <v>41.85</v>
      </c>
      <c r="C29" s="7" t="s">
        <v>119</v>
      </c>
      <c r="D29" s="10" t="s">
        <v>20</v>
      </c>
    </row>
    <row r="30" spans="1:4" ht="19" x14ac:dyDescent="0.2">
      <c r="A30" s="9">
        <f t="shared" si="0"/>
        <v>3.1799999999999997</v>
      </c>
      <c r="B30" s="6">
        <v>45.03</v>
      </c>
      <c r="C30" s="7" t="s">
        <v>119</v>
      </c>
      <c r="D30" s="10" t="s">
        <v>21</v>
      </c>
    </row>
    <row r="31" spans="1:4" ht="19" x14ac:dyDescent="0.2">
      <c r="A31" s="9">
        <f t="shared" si="0"/>
        <v>0.58999999999999631</v>
      </c>
      <c r="B31" s="6">
        <v>45.62</v>
      </c>
      <c r="C31" s="7" t="s">
        <v>121</v>
      </c>
      <c r="D31" s="10" t="s">
        <v>22</v>
      </c>
    </row>
    <row r="32" spans="1:4" ht="19" x14ac:dyDescent="0.2">
      <c r="A32" s="9">
        <f t="shared" si="0"/>
        <v>2.1700000000000017</v>
      </c>
      <c r="B32" s="6">
        <v>47.79</v>
      </c>
      <c r="C32" s="7" t="s">
        <v>120</v>
      </c>
      <c r="D32" s="10" t="s">
        <v>23</v>
      </c>
    </row>
    <row r="33" spans="1:4" ht="19" x14ac:dyDescent="0.2">
      <c r="A33" s="9">
        <f t="shared" si="0"/>
        <v>0.28000000000000114</v>
      </c>
      <c r="B33" s="6">
        <v>48.07</v>
      </c>
      <c r="C33" s="7" t="s">
        <v>119</v>
      </c>
      <c r="D33" s="10" t="s">
        <v>24</v>
      </c>
    </row>
    <row r="34" spans="1:4" ht="19" x14ac:dyDescent="0.2">
      <c r="A34" s="9">
        <f t="shared" si="0"/>
        <v>1.0700000000000003</v>
      </c>
      <c r="B34" s="6">
        <v>49.14</v>
      </c>
      <c r="C34" s="7" t="s">
        <v>120</v>
      </c>
      <c r="D34" s="10" t="s">
        <v>25</v>
      </c>
    </row>
    <row r="35" spans="1:4" ht="19" x14ac:dyDescent="0.2">
      <c r="A35" s="9">
        <f t="shared" si="0"/>
        <v>0.10000000000000142</v>
      </c>
      <c r="B35" s="6">
        <v>49.24</v>
      </c>
      <c r="C35" s="7" t="s">
        <v>119</v>
      </c>
      <c r="D35" s="10" t="s">
        <v>26</v>
      </c>
    </row>
    <row r="36" spans="1:4" ht="19" x14ac:dyDescent="0.2">
      <c r="A36" s="9">
        <f t="shared" si="0"/>
        <v>0.92999999999999972</v>
      </c>
      <c r="B36" s="6">
        <v>50.17</v>
      </c>
      <c r="C36" s="7" t="s">
        <v>121</v>
      </c>
      <c r="D36" s="10" t="s">
        <v>27</v>
      </c>
    </row>
    <row r="37" spans="1:4" ht="19" x14ac:dyDescent="0.2">
      <c r="A37" s="9">
        <f t="shared" si="0"/>
        <v>2.6799999999999997</v>
      </c>
      <c r="B37" s="6">
        <v>52.85</v>
      </c>
      <c r="C37" s="7" t="s">
        <v>120</v>
      </c>
      <c r="D37" s="10" t="s">
        <v>28</v>
      </c>
    </row>
    <row r="38" spans="1:4" ht="19" x14ac:dyDescent="0.2">
      <c r="A38" s="9">
        <f t="shared" si="0"/>
        <v>2.9200000000000017</v>
      </c>
      <c r="B38" s="6">
        <v>55.77</v>
      </c>
      <c r="C38" s="7" t="s">
        <v>120</v>
      </c>
      <c r="D38" s="10" t="s">
        <v>29</v>
      </c>
    </row>
    <row r="39" spans="1:4" ht="38" x14ac:dyDescent="0.2">
      <c r="A39" s="14">
        <f t="shared" si="0"/>
        <v>1.4299999999999997</v>
      </c>
      <c r="B39" s="13">
        <v>57.2</v>
      </c>
      <c r="C39" s="16" t="s">
        <v>146</v>
      </c>
      <c r="D39" s="11" t="s">
        <v>151</v>
      </c>
    </row>
    <row r="40" spans="1:4" ht="19" x14ac:dyDescent="0.2">
      <c r="A40" s="9">
        <f t="shared" si="0"/>
        <v>0.35999999999999943</v>
      </c>
      <c r="B40" s="6">
        <v>57.56</v>
      </c>
      <c r="C40" s="7" t="s">
        <v>120</v>
      </c>
      <c r="D40" s="10" t="s">
        <v>30</v>
      </c>
    </row>
    <row r="41" spans="1:4" ht="19" x14ac:dyDescent="0.2">
      <c r="A41" s="9">
        <f t="shared" si="0"/>
        <v>0.14000000000000057</v>
      </c>
      <c r="B41" s="6">
        <v>57.7</v>
      </c>
      <c r="C41" s="7" t="s">
        <v>121</v>
      </c>
      <c r="D41" s="10" t="s">
        <v>152</v>
      </c>
    </row>
    <row r="42" spans="1:4" ht="19" x14ac:dyDescent="0.2">
      <c r="A42" s="9">
        <f t="shared" si="0"/>
        <v>0.64999999999999858</v>
      </c>
      <c r="B42" s="6">
        <v>58.35</v>
      </c>
      <c r="C42" s="7" t="s">
        <v>121</v>
      </c>
      <c r="D42" s="10" t="s">
        <v>31</v>
      </c>
    </row>
    <row r="43" spans="1:4" ht="19" x14ac:dyDescent="0.2">
      <c r="A43" s="9">
        <f t="shared" si="0"/>
        <v>0.85000000000000142</v>
      </c>
      <c r="B43" s="6">
        <v>59.2</v>
      </c>
      <c r="C43" s="7" t="s">
        <v>119</v>
      </c>
      <c r="D43" s="10" t="s">
        <v>32</v>
      </c>
    </row>
    <row r="44" spans="1:4" ht="19" x14ac:dyDescent="0.2">
      <c r="A44" s="9">
        <f t="shared" si="0"/>
        <v>6.75</v>
      </c>
      <c r="B44" s="6">
        <v>65.95</v>
      </c>
      <c r="C44" s="7" t="s">
        <v>120</v>
      </c>
      <c r="D44" s="10" t="s">
        <v>33</v>
      </c>
    </row>
    <row r="45" spans="1:4" ht="19" x14ac:dyDescent="0.2">
      <c r="A45" s="9">
        <f t="shared" si="0"/>
        <v>0.73999999999999488</v>
      </c>
      <c r="B45" s="6">
        <v>66.69</v>
      </c>
      <c r="C45" s="7" t="s">
        <v>119</v>
      </c>
      <c r="D45" s="10" t="s">
        <v>34</v>
      </c>
    </row>
    <row r="46" spans="1:4" ht="19" x14ac:dyDescent="0.2">
      <c r="A46" s="9">
        <f t="shared" si="0"/>
        <v>1.3700000000000045</v>
      </c>
      <c r="B46" s="6">
        <v>68.06</v>
      </c>
      <c r="C46" s="7" t="s">
        <v>121</v>
      </c>
      <c r="D46" s="10" t="s">
        <v>153</v>
      </c>
    </row>
    <row r="47" spans="1:4" ht="19" x14ac:dyDescent="0.2">
      <c r="A47" s="9">
        <f t="shared" si="0"/>
        <v>0.23999999999999488</v>
      </c>
      <c r="B47" s="6">
        <v>68.3</v>
      </c>
      <c r="C47" s="7" t="s">
        <v>119</v>
      </c>
      <c r="D47" s="10" t="s">
        <v>35</v>
      </c>
    </row>
    <row r="48" spans="1:4" ht="19" x14ac:dyDescent="0.2">
      <c r="A48" s="9">
        <f t="shared" si="0"/>
        <v>1.519999999999996</v>
      </c>
      <c r="B48" s="6">
        <v>69.819999999999993</v>
      </c>
      <c r="C48" s="7" t="s">
        <v>121</v>
      </c>
      <c r="D48" s="10" t="s">
        <v>36</v>
      </c>
    </row>
    <row r="49" spans="1:4" ht="19" x14ac:dyDescent="0.2">
      <c r="A49" s="9">
        <f t="shared" si="0"/>
        <v>1.1300000000000097</v>
      </c>
      <c r="B49" s="6">
        <v>70.95</v>
      </c>
      <c r="C49" s="7" t="s">
        <v>119</v>
      </c>
      <c r="D49" s="10" t="s">
        <v>37</v>
      </c>
    </row>
    <row r="50" spans="1:4" ht="19" x14ac:dyDescent="0.2">
      <c r="A50" s="9">
        <f t="shared" si="0"/>
        <v>1.6899999999999977</v>
      </c>
      <c r="B50" s="6">
        <v>72.64</v>
      </c>
      <c r="C50" s="7" t="s">
        <v>121</v>
      </c>
      <c r="D50" s="10" t="s">
        <v>154</v>
      </c>
    </row>
    <row r="51" spans="1:4" ht="19" x14ac:dyDescent="0.2">
      <c r="A51" s="9">
        <f t="shared" si="0"/>
        <v>0.14000000000000057</v>
      </c>
      <c r="B51" s="6">
        <v>72.78</v>
      </c>
      <c r="C51" s="7" t="s">
        <v>119</v>
      </c>
      <c r="D51" s="10" t="s">
        <v>38</v>
      </c>
    </row>
    <row r="52" spans="1:4" ht="20" thickBot="1" x14ac:dyDescent="0.25">
      <c r="A52" s="9">
        <f t="shared" si="0"/>
        <v>1.1500000000000057</v>
      </c>
      <c r="B52" s="6">
        <v>73.930000000000007</v>
      </c>
      <c r="C52" s="7" t="s">
        <v>121</v>
      </c>
      <c r="D52" s="10" t="s">
        <v>39</v>
      </c>
    </row>
    <row r="53" spans="1:4" ht="20" thickBot="1" x14ac:dyDescent="0.25">
      <c r="A53" s="9">
        <f t="shared" si="0"/>
        <v>1.3799999999999955</v>
      </c>
      <c r="B53" s="6">
        <v>75.31</v>
      </c>
      <c r="C53" s="7" t="s">
        <v>193</v>
      </c>
      <c r="D53" s="15" t="s">
        <v>155</v>
      </c>
    </row>
    <row r="54" spans="1:4" ht="19" x14ac:dyDescent="0.2">
      <c r="A54" s="9">
        <f t="shared" si="0"/>
        <v>0.62000000000000455</v>
      </c>
      <c r="B54" s="6">
        <v>75.930000000000007</v>
      </c>
      <c r="C54" s="7" t="s">
        <v>119</v>
      </c>
      <c r="D54" s="10" t="s">
        <v>40</v>
      </c>
    </row>
    <row r="55" spans="1:4" ht="19" x14ac:dyDescent="0.2">
      <c r="A55" s="9">
        <f t="shared" si="0"/>
        <v>0.10999999999999943</v>
      </c>
      <c r="B55" s="6">
        <v>76.040000000000006</v>
      </c>
      <c r="C55" s="7" t="s">
        <v>120</v>
      </c>
      <c r="D55" s="10" t="s">
        <v>41</v>
      </c>
    </row>
    <row r="56" spans="1:4" ht="19" x14ac:dyDescent="0.2">
      <c r="A56" s="9">
        <f t="shared" si="0"/>
        <v>0.15999999999999659</v>
      </c>
      <c r="B56" s="6">
        <v>76.2</v>
      </c>
      <c r="C56" s="7" t="s">
        <v>119</v>
      </c>
      <c r="D56" s="10" t="s">
        <v>42</v>
      </c>
    </row>
    <row r="57" spans="1:4" ht="19" x14ac:dyDescent="0.2">
      <c r="A57" s="9">
        <f t="shared" si="0"/>
        <v>0.81000000000000227</v>
      </c>
      <c r="B57" s="6">
        <v>77.010000000000005</v>
      </c>
      <c r="C57" s="7" t="s">
        <v>120</v>
      </c>
      <c r="D57" s="10" t="s">
        <v>43</v>
      </c>
    </row>
    <row r="58" spans="1:4" ht="19" x14ac:dyDescent="0.2">
      <c r="A58" s="9">
        <f t="shared" si="0"/>
        <v>0.18999999999999773</v>
      </c>
      <c r="B58" s="6">
        <v>77.2</v>
      </c>
      <c r="C58" s="7" t="s">
        <v>121</v>
      </c>
      <c r="D58" s="10" t="s">
        <v>44</v>
      </c>
    </row>
    <row r="59" spans="1:4" ht="19" x14ac:dyDescent="0.2">
      <c r="A59" s="9">
        <f t="shared" si="0"/>
        <v>0.85999999999999943</v>
      </c>
      <c r="B59" s="6">
        <v>78.06</v>
      </c>
      <c r="C59" s="7" t="s">
        <v>120</v>
      </c>
      <c r="D59" s="10" t="s">
        <v>156</v>
      </c>
    </row>
    <row r="60" spans="1:4" ht="19" x14ac:dyDescent="0.2">
      <c r="A60" s="9">
        <f t="shared" si="0"/>
        <v>0.31999999999999318</v>
      </c>
      <c r="B60" s="6">
        <v>78.38</v>
      </c>
      <c r="C60" s="7" t="s">
        <v>120</v>
      </c>
      <c r="D60" s="10" t="s">
        <v>157</v>
      </c>
    </row>
    <row r="61" spans="1:4" ht="19" x14ac:dyDescent="0.2">
      <c r="A61" s="9">
        <f t="shared" si="0"/>
        <v>3.0000000000001137E-2</v>
      </c>
      <c r="B61" s="6">
        <v>78.41</v>
      </c>
      <c r="C61" s="7" t="s">
        <v>119</v>
      </c>
      <c r="D61" s="10" t="s">
        <v>45</v>
      </c>
    </row>
    <row r="62" spans="1:4" ht="19" x14ac:dyDescent="0.2">
      <c r="A62" s="9">
        <f t="shared" si="0"/>
        <v>0.15999999999999659</v>
      </c>
      <c r="B62" s="6">
        <v>78.569999999999993</v>
      </c>
      <c r="C62" s="7" t="s">
        <v>119</v>
      </c>
      <c r="D62" s="10" t="s">
        <v>46</v>
      </c>
    </row>
    <row r="63" spans="1:4" ht="19" x14ac:dyDescent="0.2">
      <c r="A63" s="9">
        <f t="shared" si="0"/>
        <v>0.29000000000000625</v>
      </c>
      <c r="B63" s="6">
        <v>78.86</v>
      </c>
      <c r="C63" s="7" t="s">
        <v>120</v>
      </c>
      <c r="D63" s="10" t="s">
        <v>47</v>
      </c>
    </row>
    <row r="64" spans="1:4" ht="19" x14ac:dyDescent="0.2">
      <c r="A64" s="9">
        <f t="shared" si="0"/>
        <v>7.9000000000000057</v>
      </c>
      <c r="B64" s="6">
        <v>86.76</v>
      </c>
      <c r="C64" s="7" t="s">
        <v>119</v>
      </c>
      <c r="D64" s="10" t="s">
        <v>48</v>
      </c>
    </row>
    <row r="65" spans="1:4" ht="19" x14ac:dyDescent="0.2">
      <c r="A65" s="9">
        <f t="shared" si="0"/>
        <v>3.4499999999999886</v>
      </c>
      <c r="B65" s="6">
        <v>90.21</v>
      </c>
      <c r="C65" s="7" t="s">
        <v>121</v>
      </c>
      <c r="D65" s="10" t="s">
        <v>49</v>
      </c>
    </row>
    <row r="66" spans="1:4" ht="19" x14ac:dyDescent="0.2">
      <c r="A66" s="9">
        <f t="shared" si="0"/>
        <v>4.460000000000008</v>
      </c>
      <c r="B66" s="6">
        <v>94.67</v>
      </c>
      <c r="C66" s="7" t="s">
        <v>119</v>
      </c>
      <c r="D66" s="10" t="s">
        <v>50</v>
      </c>
    </row>
    <row r="67" spans="1:4" ht="19" x14ac:dyDescent="0.2">
      <c r="A67" s="9">
        <f t="shared" si="0"/>
        <v>0.48000000000000398</v>
      </c>
      <c r="B67" s="6">
        <v>95.15</v>
      </c>
      <c r="C67" s="7" t="s">
        <v>119</v>
      </c>
      <c r="D67" s="10" t="s">
        <v>51</v>
      </c>
    </row>
    <row r="68" spans="1:4" ht="19" x14ac:dyDescent="0.2">
      <c r="A68" s="9">
        <f t="shared" ref="A68:A131" si="1">B68-B67</f>
        <v>0.14000000000000057</v>
      </c>
      <c r="B68" s="6">
        <v>95.29</v>
      </c>
      <c r="C68" s="7" t="s">
        <v>120</v>
      </c>
      <c r="D68" s="10" t="s">
        <v>49</v>
      </c>
    </row>
    <row r="69" spans="1:4" ht="19" x14ac:dyDescent="0.2">
      <c r="A69" s="9">
        <f t="shared" si="1"/>
        <v>3.3499999999999943</v>
      </c>
      <c r="B69" s="6">
        <v>98.64</v>
      </c>
      <c r="C69" s="7" t="s">
        <v>120</v>
      </c>
      <c r="D69" s="10" t="s">
        <v>158</v>
      </c>
    </row>
    <row r="70" spans="1:4" ht="38" x14ac:dyDescent="0.2">
      <c r="A70" s="14">
        <f t="shared" si="1"/>
        <v>0</v>
      </c>
      <c r="B70" s="13">
        <v>98.64</v>
      </c>
      <c r="C70" s="16" t="s">
        <v>146</v>
      </c>
      <c r="D70" s="11" t="s">
        <v>52</v>
      </c>
    </row>
    <row r="71" spans="1:4" ht="19" x14ac:dyDescent="0.2">
      <c r="A71" s="9">
        <f t="shared" si="1"/>
        <v>0.14000000000000057</v>
      </c>
      <c r="B71" s="6">
        <v>98.78</v>
      </c>
      <c r="C71" s="7" t="s">
        <v>119</v>
      </c>
      <c r="D71" s="10" t="s">
        <v>53</v>
      </c>
    </row>
    <row r="72" spans="1:4" ht="19" x14ac:dyDescent="0.2">
      <c r="A72" s="9">
        <f t="shared" si="1"/>
        <v>0.45000000000000284</v>
      </c>
      <c r="B72" s="6">
        <v>99.23</v>
      </c>
      <c r="C72" s="7" t="s">
        <v>121</v>
      </c>
      <c r="D72" s="10" t="s">
        <v>54</v>
      </c>
    </row>
    <row r="73" spans="1:4" ht="19" x14ac:dyDescent="0.2">
      <c r="A73" s="9">
        <f t="shared" si="1"/>
        <v>0.81000000000000227</v>
      </c>
      <c r="B73" s="6">
        <v>100.04</v>
      </c>
      <c r="C73" s="7" t="s">
        <v>120</v>
      </c>
      <c r="D73" s="10" t="s">
        <v>55</v>
      </c>
    </row>
    <row r="74" spans="1:4" ht="19" x14ac:dyDescent="0.2">
      <c r="A74" s="9">
        <f t="shared" si="1"/>
        <v>1.269999999999996</v>
      </c>
      <c r="B74" s="6">
        <v>101.31</v>
      </c>
      <c r="C74" s="7" t="s">
        <v>121</v>
      </c>
      <c r="D74" s="10" t="s">
        <v>56</v>
      </c>
    </row>
    <row r="75" spans="1:4" ht="19" x14ac:dyDescent="0.2">
      <c r="A75" s="9">
        <f t="shared" si="1"/>
        <v>0.26999999999999602</v>
      </c>
      <c r="B75" s="6">
        <v>101.58</v>
      </c>
      <c r="C75" s="7" t="s">
        <v>119</v>
      </c>
      <c r="D75" s="10" t="s">
        <v>159</v>
      </c>
    </row>
    <row r="76" spans="1:4" ht="19" x14ac:dyDescent="0.2">
      <c r="A76" s="9">
        <f t="shared" si="1"/>
        <v>0.23000000000000398</v>
      </c>
      <c r="B76" s="6">
        <v>101.81</v>
      </c>
      <c r="C76" s="7" t="s">
        <v>120</v>
      </c>
      <c r="D76" s="10" t="s">
        <v>58</v>
      </c>
    </row>
    <row r="77" spans="1:4" ht="19" x14ac:dyDescent="0.2">
      <c r="A77" s="9">
        <f t="shared" si="1"/>
        <v>0.68999999999999773</v>
      </c>
      <c r="B77" s="6">
        <v>102.5</v>
      </c>
      <c r="C77" s="7" t="s">
        <v>121</v>
      </c>
      <c r="D77" s="10" t="s">
        <v>59</v>
      </c>
    </row>
    <row r="78" spans="1:4" ht="19" x14ac:dyDescent="0.2">
      <c r="A78" s="9">
        <f t="shared" si="1"/>
        <v>3.4699999999999989</v>
      </c>
      <c r="B78" s="6">
        <v>105.97</v>
      </c>
      <c r="C78" s="7" t="s">
        <v>121</v>
      </c>
      <c r="D78" s="10" t="s">
        <v>60</v>
      </c>
    </row>
    <row r="79" spans="1:4" ht="19" x14ac:dyDescent="0.2">
      <c r="A79" s="9">
        <f t="shared" si="1"/>
        <v>1.7000000000000028</v>
      </c>
      <c r="B79" s="6">
        <v>107.67</v>
      </c>
      <c r="C79" s="7" t="s">
        <v>120</v>
      </c>
      <c r="D79" s="10" t="s">
        <v>61</v>
      </c>
    </row>
    <row r="80" spans="1:4" ht="19" x14ac:dyDescent="0.2">
      <c r="A80" s="9">
        <f t="shared" si="1"/>
        <v>0.62999999999999545</v>
      </c>
      <c r="B80" s="6">
        <v>108.3</v>
      </c>
      <c r="C80" s="7" t="s">
        <v>119</v>
      </c>
      <c r="D80" s="10" t="s">
        <v>62</v>
      </c>
    </row>
    <row r="81" spans="1:4" ht="19" x14ac:dyDescent="0.2">
      <c r="A81" s="9">
        <f t="shared" si="1"/>
        <v>0.79999999999999716</v>
      </c>
      <c r="B81" s="6">
        <v>109.1</v>
      </c>
      <c r="C81" s="7" t="s">
        <v>119</v>
      </c>
      <c r="D81" s="10" t="s">
        <v>63</v>
      </c>
    </row>
    <row r="82" spans="1:4" ht="19" x14ac:dyDescent="0.2">
      <c r="A82" s="9">
        <f t="shared" si="1"/>
        <v>3.8200000000000074</v>
      </c>
      <c r="B82" s="6">
        <v>112.92</v>
      </c>
      <c r="C82" s="7" t="s">
        <v>121</v>
      </c>
      <c r="D82" s="10" t="s">
        <v>64</v>
      </c>
    </row>
    <row r="83" spans="1:4" ht="19" x14ac:dyDescent="0.2">
      <c r="A83" s="9">
        <f t="shared" si="1"/>
        <v>7.4200000000000017</v>
      </c>
      <c r="B83" s="6">
        <v>120.34</v>
      </c>
      <c r="C83" s="7" t="s">
        <v>120</v>
      </c>
      <c r="D83" s="10" t="s">
        <v>65</v>
      </c>
    </row>
    <row r="84" spans="1:4" ht="19" x14ac:dyDescent="0.2">
      <c r="A84" s="9">
        <f t="shared" si="1"/>
        <v>3.6299999999999955</v>
      </c>
      <c r="B84" s="6">
        <v>123.97</v>
      </c>
      <c r="C84" s="7" t="s">
        <v>121</v>
      </c>
      <c r="D84" s="10" t="s">
        <v>160</v>
      </c>
    </row>
    <row r="85" spans="1:4" ht="19" x14ac:dyDescent="0.2">
      <c r="A85" s="9">
        <f t="shared" si="1"/>
        <v>0.54000000000000625</v>
      </c>
      <c r="B85" s="6">
        <v>124.51</v>
      </c>
      <c r="C85" s="7" t="s">
        <v>119</v>
      </c>
      <c r="D85" s="10" t="s">
        <v>161</v>
      </c>
    </row>
    <row r="86" spans="1:4" ht="95" x14ac:dyDescent="0.2">
      <c r="A86" s="14">
        <f t="shared" si="1"/>
        <v>0.19999999999998863</v>
      </c>
      <c r="B86" s="13">
        <v>124.71</v>
      </c>
      <c r="C86" s="16" t="s">
        <v>146</v>
      </c>
      <c r="D86" s="11" t="s">
        <v>162</v>
      </c>
    </row>
    <row r="87" spans="1:4" ht="19" x14ac:dyDescent="0.2">
      <c r="A87" s="9">
        <f t="shared" si="1"/>
        <v>0.22000000000001307</v>
      </c>
      <c r="B87" s="6">
        <v>124.93</v>
      </c>
      <c r="C87" s="7" t="s">
        <v>120</v>
      </c>
      <c r="D87" s="10" t="s">
        <v>66</v>
      </c>
    </row>
    <row r="88" spans="1:4" ht="19" x14ac:dyDescent="0.2">
      <c r="A88" s="9">
        <f t="shared" si="1"/>
        <v>0.53999999999999204</v>
      </c>
      <c r="B88" s="6">
        <v>125.47</v>
      </c>
      <c r="C88" s="7" t="s">
        <v>121</v>
      </c>
      <c r="D88" s="10" t="s">
        <v>65</v>
      </c>
    </row>
    <row r="89" spans="1:4" ht="19" x14ac:dyDescent="0.2">
      <c r="A89" s="9">
        <f t="shared" si="1"/>
        <v>3.6200000000000045</v>
      </c>
      <c r="B89" s="6">
        <v>129.09</v>
      </c>
      <c r="C89" s="7" t="s">
        <v>119</v>
      </c>
      <c r="D89" s="10" t="s">
        <v>67</v>
      </c>
    </row>
    <row r="90" spans="1:4" ht="19" x14ac:dyDescent="0.2">
      <c r="A90" s="9">
        <f t="shared" si="1"/>
        <v>7.4300000000000068</v>
      </c>
      <c r="B90" s="6">
        <v>136.52000000000001</v>
      </c>
      <c r="C90" s="7" t="s">
        <v>121</v>
      </c>
      <c r="D90" s="10" t="s">
        <v>63</v>
      </c>
    </row>
    <row r="91" spans="1:4" ht="19" x14ac:dyDescent="0.2">
      <c r="A91" s="9">
        <f t="shared" si="1"/>
        <v>3.8199999999999932</v>
      </c>
      <c r="B91" s="6">
        <v>140.34</v>
      </c>
      <c r="C91" s="7" t="s">
        <v>121</v>
      </c>
      <c r="D91" s="10" t="s">
        <v>62</v>
      </c>
    </row>
    <row r="92" spans="1:4" ht="19" x14ac:dyDescent="0.2">
      <c r="A92" s="9">
        <f t="shared" si="1"/>
        <v>0.79999999999998295</v>
      </c>
      <c r="B92" s="6">
        <v>141.13999999999999</v>
      </c>
      <c r="C92" s="7" t="s">
        <v>120</v>
      </c>
      <c r="D92" s="10" t="s">
        <v>68</v>
      </c>
    </row>
    <row r="93" spans="1:4" ht="19" x14ac:dyDescent="0.2">
      <c r="A93" s="9">
        <f t="shared" si="1"/>
        <v>0.5700000000000216</v>
      </c>
      <c r="B93" s="6">
        <v>141.71</v>
      </c>
      <c r="C93" s="7" t="s">
        <v>119</v>
      </c>
      <c r="D93" s="10" t="s">
        <v>69</v>
      </c>
    </row>
    <row r="94" spans="1:4" ht="19" x14ac:dyDescent="0.2">
      <c r="A94" s="9">
        <f t="shared" si="1"/>
        <v>1.8400000000000034</v>
      </c>
      <c r="B94" s="6">
        <v>143.55000000000001</v>
      </c>
      <c r="C94" s="7" t="s">
        <v>119</v>
      </c>
      <c r="D94" s="10" t="s">
        <v>70</v>
      </c>
    </row>
    <row r="95" spans="1:4" ht="19" x14ac:dyDescent="0.2">
      <c r="A95" s="9">
        <f t="shared" si="1"/>
        <v>3.7999999999999829</v>
      </c>
      <c r="B95" s="6">
        <v>147.35</v>
      </c>
      <c r="C95" s="7" t="s">
        <v>121</v>
      </c>
      <c r="D95" s="10" t="s">
        <v>163</v>
      </c>
    </row>
    <row r="96" spans="1:4" ht="19" x14ac:dyDescent="0.2">
      <c r="A96" s="9">
        <f t="shared" si="1"/>
        <v>0.30000000000001137</v>
      </c>
      <c r="B96" s="6">
        <v>147.65</v>
      </c>
      <c r="C96" s="7" t="s">
        <v>119</v>
      </c>
      <c r="D96" s="10" t="s">
        <v>57</v>
      </c>
    </row>
    <row r="97" spans="1:4" ht="19" x14ac:dyDescent="0.2">
      <c r="A97" s="9">
        <f t="shared" si="1"/>
        <v>0.22999999999998977</v>
      </c>
      <c r="B97" s="6">
        <v>147.88</v>
      </c>
      <c r="C97" s="7" t="s">
        <v>120</v>
      </c>
      <c r="D97" s="10" t="s">
        <v>71</v>
      </c>
    </row>
    <row r="98" spans="1:4" ht="19" x14ac:dyDescent="0.2">
      <c r="A98" s="9">
        <f t="shared" si="1"/>
        <v>0.27000000000001023</v>
      </c>
      <c r="B98" s="6">
        <v>148.15</v>
      </c>
      <c r="C98" s="7" t="s">
        <v>121</v>
      </c>
      <c r="D98" s="10" t="s">
        <v>72</v>
      </c>
    </row>
    <row r="99" spans="1:4" ht="19" x14ac:dyDescent="0.2">
      <c r="A99" s="9">
        <f t="shared" si="1"/>
        <v>1.2699999999999818</v>
      </c>
      <c r="B99" s="6">
        <v>149.41999999999999</v>
      </c>
      <c r="C99" s="7" t="s">
        <v>119</v>
      </c>
      <c r="D99" s="10" t="s">
        <v>54</v>
      </c>
    </row>
    <row r="100" spans="1:4" ht="19" x14ac:dyDescent="0.2">
      <c r="A100" s="9">
        <f t="shared" si="1"/>
        <v>0.81000000000000227</v>
      </c>
      <c r="B100" s="6">
        <v>150.22999999999999</v>
      </c>
      <c r="C100" s="7" t="s">
        <v>121</v>
      </c>
      <c r="D100" s="10" t="s">
        <v>164</v>
      </c>
    </row>
    <row r="101" spans="1:4" ht="19" x14ac:dyDescent="0.2">
      <c r="A101" s="9">
        <f t="shared" si="1"/>
        <v>0.46000000000000796</v>
      </c>
      <c r="B101" s="6">
        <v>150.69</v>
      </c>
      <c r="C101" s="7" t="s">
        <v>120</v>
      </c>
      <c r="D101" s="10" t="s">
        <v>165</v>
      </c>
    </row>
    <row r="102" spans="1:4" ht="19" x14ac:dyDescent="0.2">
      <c r="A102" s="9">
        <f t="shared" si="1"/>
        <v>0.43999999999999773</v>
      </c>
      <c r="B102" s="6">
        <v>151.13</v>
      </c>
      <c r="C102" s="7" t="s">
        <v>121</v>
      </c>
      <c r="D102" s="10" t="s">
        <v>166</v>
      </c>
    </row>
    <row r="103" spans="1:4" ht="19" x14ac:dyDescent="0.2">
      <c r="A103" s="9">
        <f t="shared" si="1"/>
        <v>8.1899999999999977</v>
      </c>
      <c r="B103" s="6">
        <v>159.32</v>
      </c>
      <c r="C103" s="7" t="s">
        <v>119</v>
      </c>
      <c r="D103" s="10" t="s">
        <v>73</v>
      </c>
    </row>
    <row r="104" spans="1:4" ht="38" x14ac:dyDescent="0.2">
      <c r="A104" s="14">
        <f t="shared" si="1"/>
        <v>0.87999999999999545</v>
      </c>
      <c r="B104" s="13">
        <v>160.19999999999999</v>
      </c>
      <c r="C104" s="16" t="s">
        <v>146</v>
      </c>
      <c r="D104" s="11" t="s">
        <v>167</v>
      </c>
    </row>
    <row r="105" spans="1:4" ht="19" x14ac:dyDescent="0.2">
      <c r="A105" s="9">
        <f t="shared" si="1"/>
        <v>0.43000000000000682</v>
      </c>
      <c r="B105" s="6">
        <v>160.63</v>
      </c>
      <c r="C105" s="7" t="s">
        <v>119</v>
      </c>
      <c r="D105" s="10" t="s">
        <v>74</v>
      </c>
    </row>
    <row r="106" spans="1:4" ht="19" x14ac:dyDescent="0.2">
      <c r="A106" s="9">
        <f t="shared" si="1"/>
        <v>0.75999999999999091</v>
      </c>
      <c r="B106" s="6">
        <v>161.38999999999999</v>
      </c>
      <c r="C106" s="7" t="s">
        <v>120</v>
      </c>
      <c r="D106" s="10" t="s">
        <v>75</v>
      </c>
    </row>
    <row r="107" spans="1:4" ht="19" x14ac:dyDescent="0.2">
      <c r="A107" s="9">
        <f t="shared" si="1"/>
        <v>1.5300000000000011</v>
      </c>
      <c r="B107" s="6">
        <v>162.91999999999999</v>
      </c>
      <c r="C107" s="7" t="s">
        <v>121</v>
      </c>
      <c r="D107" s="10" t="s">
        <v>168</v>
      </c>
    </row>
    <row r="108" spans="1:4" ht="19" x14ac:dyDescent="0.2">
      <c r="A108" s="9">
        <f t="shared" si="1"/>
        <v>1.2600000000000193</v>
      </c>
      <c r="B108" s="6">
        <v>164.18</v>
      </c>
      <c r="C108" s="7" t="s">
        <v>121</v>
      </c>
      <c r="D108" s="10" t="s">
        <v>76</v>
      </c>
    </row>
    <row r="109" spans="1:4" ht="19" x14ac:dyDescent="0.2">
      <c r="A109" s="9">
        <f t="shared" si="1"/>
        <v>2.2199999999999989</v>
      </c>
      <c r="B109" s="6">
        <v>166.4</v>
      </c>
      <c r="C109" s="7" t="s">
        <v>119</v>
      </c>
      <c r="D109" s="10" t="s">
        <v>130</v>
      </c>
    </row>
    <row r="110" spans="1:4" ht="19" x14ac:dyDescent="0.2">
      <c r="A110" s="9">
        <f t="shared" si="1"/>
        <v>0.25999999999999091</v>
      </c>
      <c r="B110" s="6">
        <v>166.66</v>
      </c>
      <c r="C110" s="7" t="s">
        <v>121</v>
      </c>
      <c r="D110" s="10" t="s">
        <v>77</v>
      </c>
    </row>
    <row r="111" spans="1:4" ht="19" x14ac:dyDescent="0.2">
      <c r="A111" s="9">
        <f t="shared" si="1"/>
        <v>0.58000000000001251</v>
      </c>
      <c r="B111" s="6">
        <v>167.24</v>
      </c>
      <c r="C111" s="7" t="s">
        <v>120</v>
      </c>
      <c r="D111" s="10" t="s">
        <v>131</v>
      </c>
    </row>
    <row r="112" spans="1:4" ht="19" x14ac:dyDescent="0.2">
      <c r="A112" s="9">
        <f t="shared" si="1"/>
        <v>3.2800000000000011</v>
      </c>
      <c r="B112" s="6">
        <v>170.52</v>
      </c>
      <c r="C112" s="7" t="s">
        <v>121</v>
      </c>
      <c r="D112" s="10" t="s">
        <v>132</v>
      </c>
    </row>
    <row r="113" spans="1:4" ht="19" x14ac:dyDescent="0.2">
      <c r="A113" s="9">
        <f t="shared" si="1"/>
        <v>1.1299999999999955</v>
      </c>
      <c r="B113" s="6">
        <v>171.65</v>
      </c>
      <c r="C113" s="7" t="s">
        <v>119</v>
      </c>
      <c r="D113" s="10" t="s">
        <v>78</v>
      </c>
    </row>
    <row r="114" spans="1:4" ht="38" x14ac:dyDescent="0.2">
      <c r="A114" s="9">
        <f t="shared" si="1"/>
        <v>3.0900000000000034</v>
      </c>
      <c r="B114" s="6">
        <v>174.74</v>
      </c>
      <c r="C114" s="7" t="s">
        <v>120</v>
      </c>
      <c r="D114" s="10" t="s">
        <v>169</v>
      </c>
    </row>
    <row r="115" spans="1:4" ht="19" x14ac:dyDescent="0.2">
      <c r="A115" s="9">
        <f t="shared" si="1"/>
        <v>0.59999999999999432</v>
      </c>
      <c r="B115" s="6">
        <v>175.34</v>
      </c>
      <c r="C115" s="7" t="s">
        <v>119</v>
      </c>
      <c r="D115" s="10" t="s">
        <v>79</v>
      </c>
    </row>
    <row r="116" spans="1:4" ht="19" x14ac:dyDescent="0.2">
      <c r="A116" s="9">
        <f t="shared" si="1"/>
        <v>0.18000000000000682</v>
      </c>
      <c r="B116" s="6">
        <v>175.52</v>
      </c>
      <c r="C116" s="7" t="s">
        <v>119</v>
      </c>
      <c r="D116" s="10" t="s">
        <v>80</v>
      </c>
    </row>
    <row r="117" spans="1:4" ht="19" x14ac:dyDescent="0.2">
      <c r="A117" s="9">
        <f t="shared" si="1"/>
        <v>0.73999999999998067</v>
      </c>
      <c r="B117" s="6">
        <v>176.26</v>
      </c>
      <c r="C117" s="7" t="s">
        <v>119</v>
      </c>
      <c r="D117" s="10" t="s">
        <v>81</v>
      </c>
    </row>
    <row r="118" spans="1:4" ht="19" x14ac:dyDescent="0.2">
      <c r="A118" s="9">
        <f t="shared" si="1"/>
        <v>2.3600000000000136</v>
      </c>
      <c r="B118" s="6">
        <v>178.62</v>
      </c>
      <c r="C118" s="7" t="s">
        <v>120</v>
      </c>
      <c r="D118" s="10" t="s">
        <v>82</v>
      </c>
    </row>
    <row r="119" spans="1:4" ht="76" x14ac:dyDescent="0.2">
      <c r="A119" s="14">
        <f t="shared" si="1"/>
        <v>3.0999999999999943</v>
      </c>
      <c r="B119" s="13">
        <v>181.72</v>
      </c>
      <c r="C119" s="16" t="s">
        <v>146</v>
      </c>
      <c r="D119" s="11" t="s">
        <v>170</v>
      </c>
    </row>
    <row r="120" spans="1:4" ht="19" x14ac:dyDescent="0.2">
      <c r="A120" s="9">
        <f t="shared" si="1"/>
        <v>1.5699999999999932</v>
      </c>
      <c r="B120" s="6">
        <v>183.29</v>
      </c>
      <c r="C120" s="7" t="s">
        <v>119</v>
      </c>
      <c r="D120" s="10" t="s">
        <v>83</v>
      </c>
    </row>
    <row r="121" spans="1:4" ht="19" x14ac:dyDescent="0.2">
      <c r="A121" s="9">
        <f t="shared" si="1"/>
        <v>2.5400000000000205</v>
      </c>
      <c r="B121" s="6">
        <v>185.83</v>
      </c>
      <c r="C121" s="7" t="s">
        <v>120</v>
      </c>
      <c r="D121" s="10" t="s">
        <v>84</v>
      </c>
    </row>
    <row r="122" spans="1:4" ht="19" x14ac:dyDescent="0.2">
      <c r="A122" s="9">
        <f t="shared" si="1"/>
        <v>0.11999999999997613</v>
      </c>
      <c r="B122" s="6">
        <v>185.95</v>
      </c>
      <c r="C122" s="7" t="s">
        <v>119</v>
      </c>
      <c r="D122" s="10" t="s">
        <v>84</v>
      </c>
    </row>
    <row r="123" spans="1:4" ht="19" x14ac:dyDescent="0.2">
      <c r="A123" s="9">
        <f t="shared" si="1"/>
        <v>1.3900000000000148</v>
      </c>
      <c r="B123" s="6">
        <v>187.34</v>
      </c>
      <c r="C123" s="7" t="s">
        <v>120</v>
      </c>
      <c r="D123" s="10" t="s">
        <v>84</v>
      </c>
    </row>
    <row r="124" spans="1:4" ht="38" x14ac:dyDescent="0.2">
      <c r="A124" s="9">
        <f t="shared" si="1"/>
        <v>2.1399999999999864</v>
      </c>
      <c r="B124" s="6">
        <v>189.48</v>
      </c>
      <c r="C124" s="7" t="s">
        <v>119</v>
      </c>
      <c r="D124" s="10" t="s">
        <v>171</v>
      </c>
    </row>
    <row r="125" spans="1:4" ht="20" thickBot="1" x14ac:dyDescent="0.25">
      <c r="A125" s="9">
        <f t="shared" si="1"/>
        <v>3.9099999999999966</v>
      </c>
      <c r="B125" s="6">
        <v>193.39</v>
      </c>
      <c r="C125" s="7" t="s">
        <v>119</v>
      </c>
      <c r="D125" s="10" t="s">
        <v>85</v>
      </c>
    </row>
    <row r="126" spans="1:4" ht="27" customHeight="1" thickBot="1" x14ac:dyDescent="0.25">
      <c r="A126" s="9">
        <f t="shared" si="1"/>
        <v>6.5900000000000034</v>
      </c>
      <c r="B126" s="6">
        <v>199.98</v>
      </c>
      <c r="C126" s="7" t="s">
        <v>193</v>
      </c>
      <c r="D126" s="15" t="s">
        <v>172</v>
      </c>
    </row>
    <row r="127" spans="1:4" ht="20" thickBot="1" x14ac:dyDescent="0.25">
      <c r="A127" s="9">
        <f t="shared" si="1"/>
        <v>0.17000000000001592</v>
      </c>
      <c r="B127" s="6">
        <v>200.15</v>
      </c>
      <c r="C127" s="7" t="s">
        <v>119</v>
      </c>
      <c r="D127" s="10" t="s">
        <v>173</v>
      </c>
    </row>
    <row r="128" spans="1:4" ht="39" thickBot="1" x14ac:dyDescent="0.25">
      <c r="A128" s="9">
        <f t="shared" si="1"/>
        <v>0.31999999999999318</v>
      </c>
      <c r="B128" s="6">
        <v>200.47</v>
      </c>
      <c r="C128" s="7" t="s">
        <v>120</v>
      </c>
      <c r="D128" s="15" t="s">
        <v>174</v>
      </c>
    </row>
    <row r="129" spans="1:4" ht="19" x14ac:dyDescent="0.2">
      <c r="A129" s="9">
        <f t="shared" si="1"/>
        <v>0.19999999999998863</v>
      </c>
      <c r="B129" s="6">
        <v>200.67</v>
      </c>
      <c r="C129" s="7" t="s">
        <v>119</v>
      </c>
      <c r="D129" s="10" t="s">
        <v>86</v>
      </c>
    </row>
    <row r="130" spans="1:4" ht="19" x14ac:dyDescent="0.2">
      <c r="A130" s="9">
        <f t="shared" si="1"/>
        <v>0.11000000000001364</v>
      </c>
      <c r="B130" s="6">
        <v>200.78</v>
      </c>
      <c r="C130" s="7" t="s">
        <v>120</v>
      </c>
      <c r="D130" s="10" t="s">
        <v>87</v>
      </c>
    </row>
    <row r="131" spans="1:4" ht="19" x14ac:dyDescent="0.2">
      <c r="A131" s="9">
        <f t="shared" si="1"/>
        <v>0.12000000000000455</v>
      </c>
      <c r="B131" s="6">
        <v>200.9</v>
      </c>
      <c r="C131" s="7" t="s">
        <v>121</v>
      </c>
      <c r="D131" s="10" t="s">
        <v>175</v>
      </c>
    </row>
    <row r="132" spans="1:4" ht="19" x14ac:dyDescent="0.2">
      <c r="A132" s="9">
        <f t="shared" ref="A132:A168" si="2">B132-B131</f>
        <v>6.0000000000002274E-2</v>
      </c>
      <c r="B132" s="6">
        <v>200.96</v>
      </c>
      <c r="C132" s="7" t="s">
        <v>119</v>
      </c>
      <c r="D132" s="10" t="s">
        <v>176</v>
      </c>
    </row>
    <row r="133" spans="1:4" ht="19" x14ac:dyDescent="0.2">
      <c r="A133" s="9">
        <f t="shared" si="2"/>
        <v>1.1699999999999875</v>
      </c>
      <c r="B133" s="6">
        <v>202.13</v>
      </c>
      <c r="C133" s="7" t="s">
        <v>119</v>
      </c>
      <c r="D133" s="10" t="s">
        <v>88</v>
      </c>
    </row>
    <row r="134" spans="1:4" ht="19" x14ac:dyDescent="0.2">
      <c r="A134" s="9">
        <f t="shared" si="2"/>
        <v>0.93999999999999773</v>
      </c>
      <c r="B134" s="6">
        <v>203.07</v>
      </c>
      <c r="C134" s="7" t="s">
        <v>119</v>
      </c>
      <c r="D134" s="10" t="s">
        <v>88</v>
      </c>
    </row>
    <row r="135" spans="1:4" ht="19" x14ac:dyDescent="0.2">
      <c r="A135" s="9">
        <f t="shared" si="2"/>
        <v>0.45000000000001705</v>
      </c>
      <c r="B135" s="6">
        <v>203.52</v>
      </c>
      <c r="C135" s="7" t="s">
        <v>120</v>
      </c>
      <c r="D135" s="10" t="s">
        <v>89</v>
      </c>
    </row>
    <row r="136" spans="1:4" ht="19" x14ac:dyDescent="0.2">
      <c r="A136" s="9">
        <f t="shared" si="2"/>
        <v>2.3599999999999852</v>
      </c>
      <c r="B136" s="6">
        <v>205.88</v>
      </c>
      <c r="C136" s="7" t="s">
        <v>119</v>
      </c>
      <c r="D136" s="10" t="s">
        <v>90</v>
      </c>
    </row>
    <row r="137" spans="1:4" ht="38" x14ac:dyDescent="0.2">
      <c r="A137" s="9">
        <f t="shared" si="2"/>
        <v>2.9000000000000057</v>
      </c>
      <c r="B137" s="6">
        <v>208.78</v>
      </c>
      <c r="C137" s="7" t="s">
        <v>120</v>
      </c>
      <c r="D137" s="10" t="s">
        <v>177</v>
      </c>
    </row>
    <row r="138" spans="1:4" ht="19" x14ac:dyDescent="0.2">
      <c r="A138" s="9">
        <f t="shared" si="2"/>
        <v>0.25999999999999091</v>
      </c>
      <c r="B138" s="6">
        <v>209.04</v>
      </c>
      <c r="C138" s="7" t="s">
        <v>119</v>
      </c>
      <c r="D138" s="10" t="s">
        <v>91</v>
      </c>
    </row>
    <row r="139" spans="1:4" ht="19" x14ac:dyDescent="0.2">
      <c r="A139" s="9">
        <f t="shared" si="2"/>
        <v>0.90999999999999659</v>
      </c>
      <c r="B139" s="6">
        <v>209.95</v>
      </c>
      <c r="C139" s="7" t="s">
        <v>119</v>
      </c>
      <c r="D139" s="10" t="s">
        <v>92</v>
      </c>
    </row>
    <row r="140" spans="1:4" ht="19" x14ac:dyDescent="0.2">
      <c r="A140" s="9">
        <f t="shared" si="2"/>
        <v>0.89000000000001478</v>
      </c>
      <c r="B140" s="6">
        <v>210.84</v>
      </c>
      <c r="C140" s="7" t="s">
        <v>119</v>
      </c>
      <c r="D140" s="10" t="s">
        <v>93</v>
      </c>
    </row>
    <row r="141" spans="1:4" ht="19" x14ac:dyDescent="0.2">
      <c r="A141" s="9">
        <f t="shared" si="2"/>
        <v>6.1500000000000057</v>
      </c>
      <c r="B141" s="6">
        <v>216.99</v>
      </c>
      <c r="C141" s="7" t="s">
        <v>121</v>
      </c>
      <c r="D141" s="10" t="s">
        <v>133</v>
      </c>
    </row>
    <row r="142" spans="1:4" ht="19" x14ac:dyDescent="0.2">
      <c r="A142" s="9">
        <f t="shared" si="2"/>
        <v>12.899999999999977</v>
      </c>
      <c r="B142" s="6">
        <v>229.89</v>
      </c>
      <c r="C142" s="7" t="s">
        <v>120</v>
      </c>
      <c r="D142" s="10" t="s">
        <v>94</v>
      </c>
    </row>
    <row r="143" spans="1:4" ht="57" x14ac:dyDescent="0.2">
      <c r="A143" s="14">
        <f t="shared" si="2"/>
        <v>0.18000000000000682</v>
      </c>
      <c r="B143" s="13">
        <v>230.07</v>
      </c>
      <c r="C143" s="16" t="s">
        <v>146</v>
      </c>
      <c r="D143" s="11" t="s">
        <v>178</v>
      </c>
    </row>
    <row r="144" spans="1:4" ht="19" x14ac:dyDescent="0.2">
      <c r="A144" s="9">
        <f t="shared" si="2"/>
        <v>0.39000000000001478</v>
      </c>
      <c r="B144" s="6">
        <v>230.46</v>
      </c>
      <c r="C144" s="7" t="s">
        <v>119</v>
      </c>
      <c r="D144" s="10" t="s">
        <v>95</v>
      </c>
    </row>
    <row r="145" spans="1:4" ht="19" x14ac:dyDescent="0.2">
      <c r="A145" s="9">
        <f t="shared" si="2"/>
        <v>0.29999999999998295</v>
      </c>
      <c r="B145" s="6">
        <v>230.76</v>
      </c>
      <c r="C145" s="7" t="s">
        <v>120</v>
      </c>
      <c r="D145" s="10" t="s">
        <v>96</v>
      </c>
    </row>
    <row r="146" spans="1:4" ht="19" x14ac:dyDescent="0.2">
      <c r="A146" s="9">
        <f t="shared" si="2"/>
        <v>0.49000000000000909</v>
      </c>
      <c r="B146" s="6">
        <v>231.25</v>
      </c>
      <c r="C146" s="7" t="s">
        <v>121</v>
      </c>
      <c r="D146" s="10" t="s">
        <v>179</v>
      </c>
    </row>
    <row r="147" spans="1:4" ht="19" x14ac:dyDescent="0.2">
      <c r="A147" s="9">
        <f t="shared" si="2"/>
        <v>7.8700000000000045</v>
      </c>
      <c r="B147" s="6">
        <v>239.12</v>
      </c>
      <c r="C147" s="7" t="s">
        <v>120</v>
      </c>
      <c r="D147" s="10" t="s">
        <v>180</v>
      </c>
    </row>
    <row r="148" spans="1:4" ht="19" x14ac:dyDescent="0.2">
      <c r="A148" s="9">
        <f t="shared" si="2"/>
        <v>0.96999999999999886</v>
      </c>
      <c r="B148" s="6">
        <v>240.09</v>
      </c>
      <c r="C148" s="7" t="s">
        <v>119</v>
      </c>
      <c r="D148" s="10" t="s">
        <v>181</v>
      </c>
    </row>
    <row r="149" spans="1:4" ht="25" customHeight="1" x14ac:dyDescent="0.2">
      <c r="A149" s="9">
        <f t="shared" si="2"/>
        <v>1.4399999999999977</v>
      </c>
      <c r="B149" s="6">
        <v>241.53</v>
      </c>
      <c r="C149" s="7" t="s">
        <v>121</v>
      </c>
      <c r="D149" s="10" t="s">
        <v>182</v>
      </c>
    </row>
    <row r="150" spans="1:4" ht="57" x14ac:dyDescent="0.2">
      <c r="A150" s="14">
        <f t="shared" si="2"/>
        <v>0.33000000000001251</v>
      </c>
      <c r="B150" s="13">
        <v>241.86</v>
      </c>
      <c r="C150" s="16" t="s">
        <v>146</v>
      </c>
      <c r="D150" s="11" t="s">
        <v>183</v>
      </c>
    </row>
    <row r="151" spans="1:4" ht="19" x14ac:dyDescent="0.2">
      <c r="A151" s="9">
        <f t="shared" si="2"/>
        <v>2.8699999999999761</v>
      </c>
      <c r="B151" s="6">
        <v>244.73</v>
      </c>
      <c r="C151" s="7" t="s">
        <v>120</v>
      </c>
      <c r="D151" s="10" t="s">
        <v>97</v>
      </c>
    </row>
    <row r="152" spans="1:4" ht="19" x14ac:dyDescent="0.2">
      <c r="A152" s="9">
        <f t="shared" si="2"/>
        <v>0.53000000000000114</v>
      </c>
      <c r="B152" s="6">
        <v>245.26</v>
      </c>
      <c r="C152" s="7" t="s">
        <v>119</v>
      </c>
      <c r="D152" s="10" t="s">
        <v>97</v>
      </c>
    </row>
    <row r="153" spans="1:4" ht="19" x14ac:dyDescent="0.2">
      <c r="A153" s="9">
        <f t="shared" si="2"/>
        <v>0.27000000000001023</v>
      </c>
      <c r="B153" s="6">
        <v>245.53</v>
      </c>
      <c r="C153" s="7" t="s">
        <v>120</v>
      </c>
      <c r="D153" s="10" t="s">
        <v>98</v>
      </c>
    </row>
    <row r="154" spans="1:4" ht="19" x14ac:dyDescent="0.2">
      <c r="A154" s="9">
        <f t="shared" si="2"/>
        <v>0.37000000000000455</v>
      </c>
      <c r="B154" s="6">
        <v>245.9</v>
      </c>
      <c r="C154" s="7" t="s">
        <v>120</v>
      </c>
      <c r="D154" s="10" t="s">
        <v>99</v>
      </c>
    </row>
    <row r="155" spans="1:4" ht="19" x14ac:dyDescent="0.2">
      <c r="A155" s="9">
        <f t="shared" si="2"/>
        <v>1.999999999998181E-2</v>
      </c>
      <c r="B155" s="6">
        <v>245.92</v>
      </c>
      <c r="C155" s="7" t="s">
        <v>119</v>
      </c>
      <c r="D155" s="10" t="s">
        <v>100</v>
      </c>
    </row>
    <row r="156" spans="1:4" ht="19" x14ac:dyDescent="0.2">
      <c r="A156" s="9">
        <f t="shared" si="2"/>
        <v>9.0000000000003411E-2</v>
      </c>
      <c r="B156" s="6">
        <v>246.01</v>
      </c>
      <c r="C156" s="7" t="s">
        <v>119</v>
      </c>
      <c r="D156" s="10" t="s">
        <v>101</v>
      </c>
    </row>
    <row r="157" spans="1:4" ht="19" x14ac:dyDescent="0.2">
      <c r="A157" s="9">
        <f t="shared" si="2"/>
        <v>0.23000000000001819</v>
      </c>
      <c r="B157" s="6">
        <v>246.24</v>
      </c>
      <c r="C157" s="7" t="s">
        <v>120</v>
      </c>
      <c r="D157" s="10" t="s">
        <v>5</v>
      </c>
    </row>
    <row r="158" spans="1:4" ht="19" x14ac:dyDescent="0.2">
      <c r="A158" s="9">
        <f t="shared" si="2"/>
        <v>9.0000000000003411E-2</v>
      </c>
      <c r="B158" s="6">
        <v>246.33</v>
      </c>
      <c r="C158" s="7" t="s">
        <v>119</v>
      </c>
      <c r="D158" s="10" t="s">
        <v>102</v>
      </c>
    </row>
    <row r="159" spans="1:4" ht="19" x14ac:dyDescent="0.2">
      <c r="A159" s="9">
        <f t="shared" si="2"/>
        <v>0.50999999999999091</v>
      </c>
      <c r="B159" s="6">
        <v>246.84</v>
      </c>
      <c r="C159" s="7" t="s">
        <v>119</v>
      </c>
      <c r="D159" s="10" t="s">
        <v>103</v>
      </c>
    </row>
    <row r="160" spans="1:4" ht="19" x14ac:dyDescent="0.2">
      <c r="A160" s="9">
        <f t="shared" si="2"/>
        <v>0.68999999999999773</v>
      </c>
      <c r="B160" s="6">
        <v>247.53</v>
      </c>
      <c r="C160" s="7" t="s">
        <v>120</v>
      </c>
      <c r="D160" s="10" t="s">
        <v>184</v>
      </c>
    </row>
    <row r="161" spans="1:4" ht="19" x14ac:dyDescent="0.2">
      <c r="A161" s="9">
        <f t="shared" si="2"/>
        <v>0.43000000000000682</v>
      </c>
      <c r="B161" s="6">
        <v>247.96</v>
      </c>
      <c r="C161" s="7" t="s">
        <v>119</v>
      </c>
      <c r="D161" s="10" t="s">
        <v>185</v>
      </c>
    </row>
    <row r="162" spans="1:4" ht="19" x14ac:dyDescent="0.2">
      <c r="A162" s="9">
        <f t="shared" si="2"/>
        <v>4.0799999999999841</v>
      </c>
      <c r="B162" s="6">
        <v>252.04</v>
      </c>
      <c r="C162" s="7" t="s">
        <v>119</v>
      </c>
      <c r="D162" s="10" t="s">
        <v>104</v>
      </c>
    </row>
    <row r="163" spans="1:4" ht="19" x14ac:dyDescent="0.2">
      <c r="A163" s="9">
        <f t="shared" si="2"/>
        <v>1.0000000000019327E-2</v>
      </c>
      <c r="B163" s="6">
        <v>252.05</v>
      </c>
      <c r="C163" s="7" t="s">
        <v>120</v>
      </c>
      <c r="D163" s="10" t="s">
        <v>186</v>
      </c>
    </row>
    <row r="164" spans="1:4" ht="38" x14ac:dyDescent="0.2">
      <c r="A164" s="9">
        <f t="shared" si="2"/>
        <v>0.19999999999998863</v>
      </c>
      <c r="B164" s="6">
        <v>252.25</v>
      </c>
      <c r="C164" s="7" t="s">
        <v>119</v>
      </c>
      <c r="D164" s="10" t="s">
        <v>187</v>
      </c>
    </row>
    <row r="165" spans="1:4" ht="19" x14ac:dyDescent="0.2">
      <c r="A165" s="9">
        <f t="shared" si="2"/>
        <v>0.25</v>
      </c>
      <c r="B165" s="6">
        <v>252.5</v>
      </c>
      <c r="C165" s="7" t="s">
        <v>119</v>
      </c>
      <c r="D165" s="10" t="s">
        <v>105</v>
      </c>
    </row>
    <row r="166" spans="1:4" ht="19" x14ac:dyDescent="0.2">
      <c r="A166" s="9">
        <f t="shared" si="2"/>
        <v>0.77000000000001023</v>
      </c>
      <c r="B166" s="6">
        <v>253.27</v>
      </c>
      <c r="C166" s="7" t="s">
        <v>120</v>
      </c>
      <c r="D166" s="10" t="s">
        <v>106</v>
      </c>
    </row>
    <row r="167" spans="1:4" ht="19" x14ac:dyDescent="0.2">
      <c r="A167" s="9">
        <f t="shared" si="2"/>
        <v>0.11999999999997613</v>
      </c>
      <c r="B167" s="6">
        <v>253.39</v>
      </c>
      <c r="C167" s="7" t="s">
        <v>120</v>
      </c>
      <c r="D167" s="10" t="s">
        <v>188</v>
      </c>
    </row>
    <row r="168" spans="1:4" ht="38" x14ac:dyDescent="0.2">
      <c r="A168" s="14">
        <f t="shared" si="2"/>
        <v>5.0000000000011369E-2</v>
      </c>
      <c r="B168" s="13">
        <v>253.44</v>
      </c>
      <c r="C168" s="16" t="s">
        <v>146</v>
      </c>
      <c r="D168" s="11" t="s">
        <v>107</v>
      </c>
    </row>
    <row r="171" spans="1:4" x14ac:dyDescent="0.2">
      <c r="C171" s="2" t="s">
        <v>117</v>
      </c>
      <c r="D171" s="1" t="s">
        <v>194</v>
      </c>
    </row>
    <row r="172" spans="1:4" x14ac:dyDescent="0.2">
      <c r="D172" s="1" t="s">
        <v>118</v>
      </c>
    </row>
  </sheetData>
  <printOptions horizontalCentered="1" gridLines="1"/>
  <pageMargins left="0.25" right="0.25" top="0.5" bottom="0.5" header="0.3" footer="0.3"/>
  <pageSetup orientation="portrait" horizontalDpi="0" verticalDpi="0"/>
  <headerFooter>
    <oddHeader>&amp;C&amp;"System Font,Regular"&amp;10&amp;K000000Willamette Randonneurs Lunar 400k
27 July 2018, 20:00 start</oddHeader>
  </headerFooter>
  <rowBreaks count="1" manualBreakCount="1">
    <brk id="14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workbookViewId="0">
      <selection activeCell="H27" sqref="H27"/>
    </sheetView>
  </sheetViews>
  <sheetFormatPr baseColWidth="10" defaultRowHeight="16" x14ac:dyDescent="0.2"/>
  <cols>
    <col min="1" max="2" width="6.6640625" customWidth="1"/>
    <col min="3" max="3" width="5" customWidth="1"/>
    <col min="4" max="4" width="8" customWidth="1"/>
    <col min="5" max="5" width="15.6640625" customWidth="1"/>
    <col min="7" max="7" width="7.5" customWidth="1"/>
    <col min="9" max="9" width="25.33203125" customWidth="1"/>
    <col min="10" max="10" width="32" customWidth="1"/>
  </cols>
  <sheetData>
    <row r="1" spans="1:10" x14ac:dyDescent="0.2">
      <c r="E1" t="s">
        <v>210</v>
      </c>
    </row>
    <row r="2" spans="1:10" ht="21" x14ac:dyDescent="0.25">
      <c r="E2" s="4" t="s">
        <v>208</v>
      </c>
      <c r="F2" s="3">
        <v>12.5</v>
      </c>
      <c r="G2" t="s">
        <v>205</v>
      </c>
      <c r="J2" t="s">
        <v>141</v>
      </c>
    </row>
    <row r="3" spans="1:10" x14ac:dyDescent="0.2">
      <c r="J3" t="s">
        <v>145</v>
      </c>
    </row>
    <row r="5" spans="1:10" ht="19" x14ac:dyDescent="0.2">
      <c r="A5" t="s">
        <v>138</v>
      </c>
      <c r="B5" s="31" t="s">
        <v>139</v>
      </c>
      <c r="C5" s="17" t="s">
        <v>128</v>
      </c>
      <c r="D5" s="17" t="s">
        <v>127</v>
      </c>
      <c r="E5" s="17" t="s">
        <v>206</v>
      </c>
      <c r="F5" s="17" t="s">
        <v>135</v>
      </c>
      <c r="G5" s="17" t="s">
        <v>134</v>
      </c>
      <c r="H5" s="17" t="s">
        <v>136</v>
      </c>
      <c r="I5" s="17" t="s">
        <v>207</v>
      </c>
    </row>
    <row r="6" spans="1:10" ht="19" x14ac:dyDescent="0.2">
      <c r="C6" s="18">
        <v>0</v>
      </c>
      <c r="D6" s="19">
        <v>0</v>
      </c>
      <c r="E6" s="20" t="s">
        <v>122</v>
      </c>
      <c r="F6" s="21">
        <v>0.83333333333333337</v>
      </c>
      <c r="G6" s="22">
        <v>0</v>
      </c>
      <c r="H6" s="23">
        <f>G6+F6</f>
        <v>0.83333333333333337</v>
      </c>
      <c r="I6" s="24"/>
    </row>
    <row r="7" spans="1:10" ht="19" x14ac:dyDescent="0.2">
      <c r="A7">
        <v>1</v>
      </c>
      <c r="B7">
        <f>A7*$F$2</f>
        <v>12.5</v>
      </c>
      <c r="C7" s="18">
        <f>D7-D6</f>
        <v>30</v>
      </c>
      <c r="D7" s="19">
        <v>30</v>
      </c>
      <c r="E7" s="25" t="s">
        <v>123</v>
      </c>
      <c r="F7" s="21">
        <f>H6+(C7/(A7*$F$2))/24</f>
        <v>0.93333333333333335</v>
      </c>
      <c r="G7" s="22">
        <v>6.9444444444444441E-3</v>
      </c>
      <c r="H7" s="23">
        <f t="shared" ref="H7:H17" si="0">G7+F7</f>
        <v>0.94027777777777777</v>
      </c>
      <c r="I7" s="26" t="s">
        <v>195</v>
      </c>
    </row>
    <row r="8" spans="1:10" ht="19" x14ac:dyDescent="0.2">
      <c r="A8">
        <v>1.1000000000000001</v>
      </c>
      <c r="B8">
        <f t="shared" ref="B8:B18" si="1">A8*$F$2</f>
        <v>13.750000000000002</v>
      </c>
      <c r="C8" s="18">
        <f t="shared" ref="C8:C18" si="2">D8-D7</f>
        <v>27</v>
      </c>
      <c r="D8" s="19">
        <v>57</v>
      </c>
      <c r="E8" s="20" t="s">
        <v>108</v>
      </c>
      <c r="F8" s="21">
        <f t="shared" ref="F8:F18" si="3">H7+(C8/(A8*$F$2))/24</f>
        <v>1.0220959595959596</v>
      </c>
      <c r="G8" s="22">
        <v>2.0833333333333332E-2</v>
      </c>
      <c r="H8" s="23">
        <f t="shared" si="0"/>
        <v>1.0429292929292928</v>
      </c>
      <c r="I8" s="26" t="s">
        <v>196</v>
      </c>
      <c r="J8" t="s">
        <v>144</v>
      </c>
    </row>
    <row r="9" spans="1:10" ht="19" x14ac:dyDescent="0.2">
      <c r="A9">
        <v>1.1000000000000001</v>
      </c>
      <c r="B9">
        <f t="shared" si="1"/>
        <v>13.750000000000002</v>
      </c>
      <c r="C9" s="18">
        <f t="shared" si="2"/>
        <v>18</v>
      </c>
      <c r="D9" s="19">
        <v>75</v>
      </c>
      <c r="E9" s="25" t="s">
        <v>124</v>
      </c>
      <c r="F9" s="21">
        <f t="shared" si="3"/>
        <v>1.0974747474747473</v>
      </c>
      <c r="G9" s="22">
        <v>1.0416666666666666E-2</v>
      </c>
      <c r="H9" s="23">
        <f t="shared" si="0"/>
        <v>1.107891414141414</v>
      </c>
      <c r="I9" s="26" t="s">
        <v>197</v>
      </c>
    </row>
    <row r="10" spans="1:10" ht="19" x14ac:dyDescent="0.2">
      <c r="A10">
        <v>1.1000000000000001</v>
      </c>
      <c r="B10">
        <f t="shared" si="1"/>
        <v>13.750000000000002</v>
      </c>
      <c r="C10" s="18">
        <f t="shared" si="2"/>
        <v>23.599999999999994</v>
      </c>
      <c r="D10" s="19">
        <v>98.6</v>
      </c>
      <c r="E10" s="20" t="s">
        <v>109</v>
      </c>
      <c r="F10" s="21">
        <f t="shared" si="3"/>
        <v>1.1794065656565655</v>
      </c>
      <c r="G10" s="22">
        <v>1.3888888888888888E-2</v>
      </c>
      <c r="H10" s="23">
        <f t="shared" si="0"/>
        <v>1.1932954545454544</v>
      </c>
      <c r="I10" s="26" t="s">
        <v>196</v>
      </c>
    </row>
    <row r="11" spans="1:10" ht="38" x14ac:dyDescent="0.2">
      <c r="A11">
        <v>1.1000000000000001</v>
      </c>
      <c r="B11">
        <f t="shared" si="1"/>
        <v>13.750000000000002</v>
      </c>
      <c r="C11" s="18">
        <f t="shared" si="2"/>
        <v>26.100000000000009</v>
      </c>
      <c r="D11" s="19">
        <v>124.7</v>
      </c>
      <c r="E11" s="20" t="s">
        <v>110</v>
      </c>
      <c r="F11" s="21">
        <f t="shared" si="3"/>
        <v>1.2723863636363635</v>
      </c>
      <c r="G11" s="22">
        <v>2.0833333333333332E-2</v>
      </c>
      <c r="H11" s="23">
        <f t="shared" si="0"/>
        <v>1.2932196969696967</v>
      </c>
      <c r="I11" s="26" t="s">
        <v>198</v>
      </c>
    </row>
    <row r="12" spans="1:10" ht="19" x14ac:dyDescent="0.2">
      <c r="A12">
        <v>1</v>
      </c>
      <c r="B12">
        <f t="shared" si="1"/>
        <v>12.5</v>
      </c>
      <c r="C12" s="18">
        <f t="shared" si="2"/>
        <v>26.299999999999997</v>
      </c>
      <c r="D12" s="19">
        <v>151</v>
      </c>
      <c r="E12" s="27" t="s">
        <v>109</v>
      </c>
      <c r="F12" s="21">
        <f t="shared" si="3"/>
        <v>1.3808863636363633</v>
      </c>
      <c r="G12" s="22">
        <v>0</v>
      </c>
      <c r="H12" s="23">
        <f t="shared" si="0"/>
        <v>1.3808863636363633</v>
      </c>
      <c r="I12" s="26" t="s">
        <v>204</v>
      </c>
    </row>
    <row r="13" spans="1:10" ht="38" x14ac:dyDescent="0.2">
      <c r="A13">
        <v>1</v>
      </c>
      <c r="B13">
        <f t="shared" si="1"/>
        <v>12.5</v>
      </c>
      <c r="C13" s="18">
        <f t="shared" si="2"/>
        <v>9.1999999999999886</v>
      </c>
      <c r="D13" s="19">
        <v>160.19999999999999</v>
      </c>
      <c r="E13" s="20" t="s">
        <v>111</v>
      </c>
      <c r="F13" s="21">
        <f t="shared" si="3"/>
        <v>1.4115530303030299</v>
      </c>
      <c r="G13" s="22">
        <v>2.0833333333333332E-2</v>
      </c>
      <c r="H13" s="23">
        <f t="shared" si="0"/>
        <v>1.4323863636363632</v>
      </c>
      <c r="I13" s="26" t="s">
        <v>199</v>
      </c>
    </row>
    <row r="14" spans="1:10" ht="19" x14ac:dyDescent="0.2">
      <c r="A14">
        <v>0.8</v>
      </c>
      <c r="B14">
        <f t="shared" si="1"/>
        <v>10</v>
      </c>
      <c r="C14" s="18">
        <f t="shared" si="2"/>
        <v>21.5</v>
      </c>
      <c r="D14" s="19">
        <v>181.7</v>
      </c>
      <c r="E14" s="20" t="s">
        <v>112</v>
      </c>
      <c r="F14" s="21">
        <f t="shared" si="3"/>
        <v>1.5219696969696965</v>
      </c>
      <c r="G14" s="22">
        <v>1.3888888888888888E-2</v>
      </c>
      <c r="H14" s="23">
        <f t="shared" si="0"/>
        <v>1.5358585858585854</v>
      </c>
      <c r="I14" s="26" t="s">
        <v>200</v>
      </c>
      <c r="J14" t="s">
        <v>142</v>
      </c>
    </row>
    <row r="15" spans="1:10" ht="38" x14ac:dyDescent="0.2">
      <c r="A15">
        <v>1</v>
      </c>
      <c r="B15">
        <f t="shared" si="1"/>
        <v>12.5</v>
      </c>
      <c r="C15" s="18">
        <f t="shared" si="2"/>
        <v>18.700000000000017</v>
      </c>
      <c r="D15" s="19">
        <v>200.4</v>
      </c>
      <c r="E15" s="25" t="s">
        <v>125</v>
      </c>
      <c r="F15" s="21">
        <f t="shared" si="3"/>
        <v>1.5981919191919187</v>
      </c>
      <c r="G15" s="22">
        <v>1.3888888888888888E-2</v>
      </c>
      <c r="H15" s="23">
        <f t="shared" si="0"/>
        <v>1.6120808080808076</v>
      </c>
      <c r="I15" s="26" t="s">
        <v>201</v>
      </c>
    </row>
    <row r="16" spans="1:10" ht="19" x14ac:dyDescent="0.2">
      <c r="A16">
        <v>1</v>
      </c>
      <c r="B16">
        <f t="shared" si="1"/>
        <v>12.5</v>
      </c>
      <c r="C16" s="18">
        <f t="shared" si="2"/>
        <v>29.699999999999989</v>
      </c>
      <c r="D16" s="19">
        <v>230.1</v>
      </c>
      <c r="E16" s="20" t="s">
        <v>113</v>
      </c>
      <c r="F16" s="21">
        <f t="shared" si="3"/>
        <v>1.7110808080808075</v>
      </c>
      <c r="G16" s="22">
        <v>1.3888888888888888E-2</v>
      </c>
      <c r="H16" s="23">
        <f t="shared" si="0"/>
        <v>1.7249696969696964</v>
      </c>
      <c r="I16" s="26" t="s">
        <v>202</v>
      </c>
    </row>
    <row r="17" spans="1:10" ht="19" x14ac:dyDescent="0.2">
      <c r="A17">
        <v>1</v>
      </c>
      <c r="B17">
        <f t="shared" si="1"/>
        <v>12.5</v>
      </c>
      <c r="C17" s="18">
        <f t="shared" si="2"/>
        <v>11.800000000000011</v>
      </c>
      <c r="D17" s="19">
        <v>241.9</v>
      </c>
      <c r="E17" s="20" t="s">
        <v>114</v>
      </c>
      <c r="F17" s="21">
        <f t="shared" si="3"/>
        <v>1.7643030303030298</v>
      </c>
      <c r="G17" s="22">
        <v>6.9444444444444441E-3</v>
      </c>
      <c r="H17" s="23">
        <f t="shared" si="0"/>
        <v>1.7712474747474742</v>
      </c>
      <c r="I17" s="26" t="s">
        <v>202</v>
      </c>
    </row>
    <row r="18" spans="1:10" ht="19" x14ac:dyDescent="0.2">
      <c r="A18">
        <v>0.85</v>
      </c>
      <c r="B18">
        <f t="shared" si="1"/>
        <v>10.625</v>
      </c>
      <c r="C18" s="18">
        <f t="shared" si="2"/>
        <v>11.5</v>
      </c>
      <c r="D18" s="19">
        <v>253.4</v>
      </c>
      <c r="E18" s="20" t="s">
        <v>126</v>
      </c>
      <c r="F18" s="21">
        <f t="shared" si="3"/>
        <v>1.8163455139631606</v>
      </c>
      <c r="G18" s="28"/>
      <c r="H18" s="29"/>
      <c r="I18" s="30" t="s">
        <v>203</v>
      </c>
      <c r="J18" t="s">
        <v>143</v>
      </c>
    </row>
    <row r="23" spans="1:10" x14ac:dyDescent="0.2">
      <c r="E23" t="s">
        <v>137</v>
      </c>
    </row>
    <row r="24" spans="1:10" x14ac:dyDescent="0.2">
      <c r="E24" t="s">
        <v>209</v>
      </c>
    </row>
    <row r="25" spans="1:10" x14ac:dyDescent="0.2">
      <c r="E25" t="s">
        <v>140</v>
      </c>
    </row>
    <row r="26" spans="1:10" x14ac:dyDescent="0.2">
      <c r="E26" t="s">
        <v>211</v>
      </c>
    </row>
  </sheetData>
  <phoneticPr fontId="2" type="noConversion"/>
  <conditionalFormatting sqref="G6:G17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Cues final</vt:lpstr>
      <vt:lpstr>Time and Food</vt:lpstr>
      <vt:lpstr>'Cues final'!Print_Area</vt:lpstr>
      <vt:lpstr>'Time and Food'!Print_Area</vt:lpstr>
      <vt:lpstr>'Cues final'!Print_Titles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 Young</cp:lastModifiedBy>
  <cp:lastPrinted>2018-07-21T19:51:27Z</cp:lastPrinted>
  <dcterms:created xsi:type="dcterms:W3CDTF">2018-07-02T17:23:36Z</dcterms:created>
  <dcterms:modified xsi:type="dcterms:W3CDTF">2018-07-21T20:02:34Z</dcterms:modified>
</cp:coreProperties>
</file>